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F&amp;O)'!$R$1:$R$317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12" i="7"/>
  <c r="K112" s="1"/>
  <c r="L116"/>
  <c r="K116" s="1"/>
  <c r="L115"/>
  <c r="K115" s="1"/>
  <c r="L114"/>
  <c r="K114" s="1"/>
  <c r="L111"/>
  <c r="K111" s="1"/>
  <c r="K67"/>
  <c r="L67" s="1"/>
  <c r="K63"/>
  <c r="L63" s="1"/>
  <c r="K62"/>
  <c r="L62" s="1"/>
  <c r="K55"/>
  <c r="L55" s="1"/>
  <c r="K65"/>
  <c r="L65" s="1"/>
  <c r="K19"/>
  <c r="L19" s="1"/>
  <c r="K11"/>
  <c r="L11" s="1"/>
  <c r="K17" l="1"/>
  <c r="L17" s="1"/>
  <c r="K66"/>
  <c r="L66" s="1"/>
  <c r="L110"/>
  <c r="K110" s="1"/>
  <c r="L109"/>
  <c r="K109" s="1"/>
  <c r="L108"/>
  <c r="K108" s="1"/>
  <c r="L107"/>
  <c r="K107" s="1"/>
  <c r="L106"/>
  <c r="K106" s="1"/>
  <c r="L105"/>
  <c r="K105" s="1"/>
  <c r="L104"/>
  <c r="K104" s="1"/>
  <c r="K64"/>
  <c r="L64" s="1"/>
  <c r="K61"/>
  <c r="L61" s="1"/>
  <c r="K60"/>
  <c r="L60" s="1"/>
  <c r="K16"/>
  <c r="L16" s="1"/>
  <c r="K18"/>
  <c r="L18" s="1"/>
  <c r="K52"/>
  <c r="L52" s="1"/>
  <c r="K57"/>
  <c r="L57" s="1"/>
  <c r="K51" l="1"/>
  <c r="L51" s="1"/>
  <c r="K59"/>
  <c r="L59" s="1"/>
  <c r="K58"/>
  <c r="L58" s="1"/>
  <c r="K56"/>
  <c r="L56" s="1"/>
  <c r="K38"/>
  <c r="L38" s="1"/>
  <c r="L103"/>
  <c r="K103" s="1"/>
  <c r="L101"/>
  <c r="K101" s="1"/>
  <c r="K54"/>
  <c r="L54" s="1"/>
  <c r="L102"/>
  <c r="K102" s="1"/>
  <c r="K50"/>
  <c r="L50" s="1"/>
  <c r="K53"/>
  <c r="L53" s="1"/>
  <c r="L86" l="1"/>
  <c r="K86" s="1"/>
  <c r="L98"/>
  <c r="K98" s="1"/>
  <c r="K46"/>
  <c r="L46" s="1"/>
  <c r="K49"/>
  <c r="L49" s="1"/>
  <c r="L100"/>
  <c r="K100" s="1"/>
  <c r="L85"/>
  <c r="K85" s="1"/>
  <c r="K48"/>
  <c r="L48" s="1"/>
  <c r="L99"/>
  <c r="K99" s="1"/>
  <c r="K47"/>
  <c r="L47" s="1"/>
  <c r="K43"/>
  <c r="L43" s="1"/>
  <c r="K42"/>
  <c r="L42" s="1"/>
  <c r="K45"/>
  <c r="L45" s="1"/>
  <c r="K44"/>
  <c r="L44" s="1"/>
  <c r="K41"/>
  <c r="L41" s="1"/>
  <c r="K14"/>
  <c r="L14" s="1"/>
  <c r="L97"/>
  <c r="K97" s="1"/>
  <c r="K39"/>
  <c r="L39" s="1"/>
  <c r="K34"/>
  <c r="L34" s="1"/>
  <c r="K15"/>
  <c r="L15" s="1"/>
  <c r="K40"/>
  <c r="L40" s="1"/>
  <c r="L96"/>
  <c r="K96" s="1"/>
  <c r="K37" l="1"/>
  <c r="L37" s="1"/>
  <c r="K36"/>
  <c r="L36" s="1"/>
  <c r="K35"/>
  <c r="L35" s="1"/>
  <c r="K33"/>
  <c r="L33" s="1"/>
  <c r="K10"/>
  <c r="L10" s="1"/>
  <c r="K12"/>
  <c r="L12" s="1"/>
  <c r="K32"/>
  <c r="L32" s="1"/>
  <c r="M7" l="1"/>
  <c r="F273" l="1"/>
  <c r="K274"/>
  <c r="L274" s="1"/>
  <c r="K265"/>
  <c r="L265" s="1"/>
  <c r="K268"/>
  <c r="L268" s="1"/>
  <c r="K276" l="1"/>
  <c r="L276" s="1"/>
  <c r="F267"/>
  <c r="F266"/>
  <c r="F264"/>
  <c r="K264" s="1"/>
  <c r="L264" s="1"/>
  <c r="F244"/>
  <c r="F196"/>
  <c r="K275" l="1"/>
  <c r="L275" s="1"/>
  <c r="K273"/>
  <c r="L273" s="1"/>
  <c r="K279"/>
  <c r="L279" s="1"/>
  <c r="K280"/>
  <c r="L280" s="1"/>
  <c r="K272"/>
  <c r="L272" s="1"/>
  <c r="K282"/>
  <c r="L282" s="1"/>
  <c r="K278"/>
  <c r="L278" s="1"/>
  <c r="K271" l="1"/>
  <c r="L271" s="1"/>
  <c r="K260"/>
  <c r="L260" s="1"/>
  <c r="K262"/>
  <c r="L262" s="1"/>
  <c r="K259"/>
  <c r="L259" s="1"/>
  <c r="K261"/>
  <c r="L261" s="1"/>
  <c r="K190"/>
  <c r="L190" s="1"/>
  <c r="K243"/>
  <c r="L243" s="1"/>
  <c r="K257"/>
  <c r="L257" s="1"/>
  <c r="K258"/>
  <c r="L258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8"/>
  <c r="L248" s="1"/>
  <c r="K246"/>
  <c r="L246" s="1"/>
  <c r="K245"/>
  <c r="L245" s="1"/>
  <c r="K244"/>
  <c r="L244" s="1"/>
  <c r="K240"/>
  <c r="L240" s="1"/>
  <c r="K239"/>
  <c r="L239" s="1"/>
  <c r="K238"/>
  <c r="L238" s="1"/>
  <c r="K235"/>
  <c r="L235" s="1"/>
  <c r="K234"/>
  <c r="L234" s="1"/>
  <c r="K233"/>
  <c r="L233" s="1"/>
  <c r="K232"/>
  <c r="L232" s="1"/>
  <c r="K231"/>
  <c r="L231" s="1"/>
  <c r="K230"/>
  <c r="L230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8"/>
  <c r="L218" s="1"/>
  <c r="K216"/>
  <c r="L216" s="1"/>
  <c r="K214"/>
  <c r="L214" s="1"/>
  <c r="K212"/>
  <c r="L212" s="1"/>
  <c r="K211"/>
  <c r="L211" s="1"/>
  <c r="K210"/>
  <c r="L210" s="1"/>
  <c r="K208"/>
  <c r="L208" s="1"/>
  <c r="K207"/>
  <c r="L207" s="1"/>
  <c r="K206"/>
  <c r="L206" s="1"/>
  <c r="K205"/>
  <c r="K204"/>
  <c r="L204" s="1"/>
  <c r="K203"/>
  <c r="L203" s="1"/>
  <c r="K201"/>
  <c r="L201" s="1"/>
  <c r="K200"/>
  <c r="L200" s="1"/>
  <c r="K199"/>
  <c r="L199" s="1"/>
  <c r="K198"/>
  <c r="L198" s="1"/>
  <c r="K197"/>
  <c r="L197" s="1"/>
  <c r="K196"/>
  <c r="L196" s="1"/>
  <c r="H195"/>
  <c r="K195" s="1"/>
  <c r="L195" s="1"/>
  <c r="K192"/>
  <c r="L192" s="1"/>
  <c r="K191"/>
  <c r="L191" s="1"/>
  <c r="K189"/>
  <c r="L189" s="1"/>
  <c r="K188"/>
  <c r="L188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H161"/>
  <c r="K161" s="1"/>
  <c r="L161" s="1"/>
  <c r="F160"/>
  <c r="K160" s="1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D7" i="6"/>
  <c r="K6" i="4"/>
  <c r="K6" i="3"/>
  <c r="L6" i="2"/>
</calcChain>
</file>

<file path=xl/sharedStrings.xml><?xml version="1.0" encoding="utf-8"?>
<sst xmlns="http://schemas.openxmlformats.org/spreadsheetml/2006/main" count="7703" uniqueCount="3841">
  <si>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</si>
  <si>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</si>
  <si>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</si>
  <si>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</si>
  <si>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</si>
  <si>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</si>
  <si>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</si>
  <si>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</si>
  <si>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</si>
  <si>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</si>
  <si>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</si>
  <si>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</si>
  <si>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</si>
  <si>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</si>
  <si>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</si>
  <si>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</si>
  <si>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</si>
  <si>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</si>
  <si>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</si>
  <si>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</si>
  <si>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</si>
  <si>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</si>
  <si>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</si>
  <si>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</si>
  <si>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</si>
  <si>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</si>
  <si>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</si>
  <si>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</si>
  <si>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</si>
  <si>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</si>
  <si>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</si>
  <si>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</si>
  <si>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</si>
  <si>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</si>
  <si>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</si>
  <si>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</si>
  <si>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</si>
  <si>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</si>
  <si>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</si>
  <si>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</si>
  <si>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</si>
  <si>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</si>
  <si>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</si>
  <si>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</si>
  <si>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</si>
  <si>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</si>
  <si>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</si>
  <si>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</si>
  <si>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</si>
  <si>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</si>
  <si>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</si>
  <si>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</si>
  <si>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</si>
  <si>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</si>
  <si>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</si>
  <si>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</si>
  <si>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</si>
  <si>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</si>
  <si>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</si>
  <si>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</si>
  <si>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</si>
  <si>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</si>
  <si>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</si>
  <si>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</si>
  <si>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</si>
  <si>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</si>
  <si>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</si>
  <si>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</si>
  <si>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</si>
  <si>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</si>
  <si>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</si>
  <si>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</si>
  <si>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</si>
  <si>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</si>
  <si>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</si>
  <si>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</si>
  <si>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</si>
  <si>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</si>
  <si>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</si>
  <si>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</si>
  <si>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</si>
  <si>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</si>
  <si>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</si>
  <si>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</si>
  <si>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</si>
  <si>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</si>
  <si>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</si>
  <si>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</si>
  <si>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</si>
  <si>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</si>
  <si>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</si>
  <si>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</si>
  <si>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</si>
  <si>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</si>
  <si>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</si>
  <si>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</si>
  <si>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</si>
  <si>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</si>
  <si>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</si>
  <si>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</si>
  <si>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</si>
  <si>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</si>
  <si>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</si>
  <si>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</si>
  <si>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</si>
  <si>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</si>
  <si>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</si>
  <si>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</si>
  <si>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</si>
  <si>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</si>
  <si>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</si>
  <si>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</si>
  <si>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</si>
  <si>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</si>
  <si>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</si>
  <si>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</si>
  <si>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</si>
  <si>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</si>
  <si>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</si>
  <si>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</si>
  <si>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</si>
  <si>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</si>
  <si>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</si>
  <si>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</si>
  <si>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</si>
  <si>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</si>
  <si>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</si>
  <si>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</si>
  <si>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</si>
  <si>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</si>
  <si>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</si>
  <si>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</si>
  <si>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</si>
  <si>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</si>
  <si>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</si>
  <si>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</si>
  <si>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</si>
  <si>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</si>
  <si>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</si>
  <si>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</si>
  <si>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</si>
  <si>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</si>
  <si>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</si>
  <si>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</si>
  <si>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</si>
  <si>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</si>
  <si>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</si>
  <si>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</si>
  <si>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</si>
  <si>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</si>
  <si>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</si>
  <si>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</si>
  <si>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</si>
  <si>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</si>
  <si>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</si>
  <si>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</si>
  <si>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</si>
  <si>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</si>
  <si>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</si>
  <si>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</si>
  <si>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</si>
  <si>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</si>
  <si>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</si>
  <si>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</si>
  <si>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</si>
  <si>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</si>
  <si>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</si>
  <si>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</si>
  <si>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</si>
  <si>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</si>
  <si>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</si>
  <si>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</si>
  <si>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</si>
  <si>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</si>
  <si>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</si>
  <si>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</si>
  <si>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</si>
  <si>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</si>
  <si>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</si>
  <si>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</si>
  <si>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</si>
  <si>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</si>
  <si>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</si>
  <si>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</si>
  <si>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</si>
  <si>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</si>
  <si>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</si>
  <si>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</si>
  <si>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</si>
  <si>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</si>
  <si>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</si>
  <si>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</si>
  <si>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</si>
  <si>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</si>
  <si>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</si>
  <si>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</si>
  <si>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</si>
  <si>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</si>
  <si>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</si>
  <si>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</si>
  <si>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</si>
  <si>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</si>
  <si>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</si>
  <si>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</si>
  <si>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</si>
  <si>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</si>
  <si>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</si>
  <si>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</si>
  <si>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</si>
  <si>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</si>
  <si>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</si>
  <si>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</si>
  <si>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</si>
  <si>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</si>
  <si>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</si>
  <si>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</si>
  <si>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</si>
  <si>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</si>
  <si>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</si>
  <si>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</si>
  <si>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</si>
  <si>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</si>
  <si>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</si>
  <si>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</si>
  <si>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</si>
  <si>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</si>
  <si>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</si>
  <si>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</si>
  <si>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</si>
  <si>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</si>
  <si>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</si>
  <si>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</si>
  <si>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</si>
  <si>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</si>
  <si>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</si>
  <si>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</si>
  <si>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</si>
  <si>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</si>
  <si>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</si>
  <si>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</si>
  <si>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</si>
  <si>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</si>
  <si>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</si>
  <si>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</si>
  <si>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</si>
  <si>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</si>
  <si>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</si>
  <si>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</si>
  <si>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</si>
  <si>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</si>
  <si>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</si>
  <si>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</si>
  <si>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</si>
  <si>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</si>
  <si>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</si>
  <si>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</si>
  <si>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</si>
  <si>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</si>
  <si>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</si>
  <si>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</si>
  <si>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</si>
  <si>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</si>
  <si>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</si>
  <si>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</si>
  <si>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</si>
  <si>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</si>
  <si>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</si>
  <si>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</si>
  <si>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</si>
  <si>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</si>
  <si>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</si>
  <si>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</si>
  <si>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</si>
  <si>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</si>
  <si>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</si>
  <si>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</si>
  <si>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</si>
  <si>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</si>
  <si>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</si>
  <si>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</si>
  <si>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</si>
  <si>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</si>
  <si>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</si>
  <si>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</si>
  <si>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</si>
  <si>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</si>
  <si>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</si>
  <si>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</si>
  <si>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</si>
  <si>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</si>
  <si>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</si>
  <si>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</si>
  <si>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</si>
  <si>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</si>
  <si>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</si>
  <si>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</si>
  <si>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</si>
  <si>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</si>
  <si>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</si>
  <si>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</si>
  <si>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</si>
  <si>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</si>
  <si>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</si>
  <si>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</si>
  <si>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</si>
  <si>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</si>
  <si>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</si>
  <si>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</si>
  <si>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</si>
  <si>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</si>
  <si>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</si>
  <si>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</si>
  <si>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</si>
  <si>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</si>
  <si>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</si>
  <si>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</si>
  <si>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</si>
  <si>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</si>
  <si>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</si>
  <si>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</si>
  <si>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</si>
  <si>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</si>
  <si>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</si>
  <si>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</si>
  <si>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</si>
  <si>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</si>
  <si>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</si>
  <si>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</si>
  <si>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</si>
  <si>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</si>
  <si>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</si>
  <si>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</si>
  <si>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</si>
  <si>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</si>
  <si>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</si>
  <si>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</si>
  <si>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</si>
  <si>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</si>
  <si>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</si>
  <si>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</si>
  <si>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</si>
  <si>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</si>
  <si>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</si>
  <si>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</si>
  <si>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</si>
  <si>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</si>
  <si>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</si>
  <si>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</si>
  <si>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</si>
  <si>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</si>
  <si>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</si>
  <si>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</si>
  <si>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</si>
  <si>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</si>
  <si>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</si>
  <si>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</si>
  <si>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</si>
  <si>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</si>
  <si>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</si>
  <si>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</si>
  <si>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</si>
  <si>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</si>
  <si>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</si>
  <si>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</si>
  <si>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</si>
  <si>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</si>
  <si>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</si>
  <si>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</si>
  <si>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</si>
  <si>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</si>
  <si>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</si>
  <si>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</si>
  <si>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</si>
  <si>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</si>
  <si>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</si>
  <si>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</si>
  <si>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</si>
  <si>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</si>
  <si>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</si>
  <si>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</si>
  <si>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</si>
  <si>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</si>
  <si>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</si>
  <si>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</si>
  <si>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</si>
  <si>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</si>
  <si>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</si>
  <si>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</si>
  <si>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</si>
  <si>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</si>
  <si>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</si>
  <si>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</si>
  <si>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</si>
  <si>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</si>
  <si>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</si>
  <si>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</si>
  <si>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</si>
  <si>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</si>
  <si>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</si>
  <si>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</si>
  <si>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</si>
  <si>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</si>
  <si>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</si>
  <si>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</si>
  <si>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</si>
  <si>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</si>
  <si>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</si>
  <si>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</si>
  <si>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</si>
  <si>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</si>
  <si>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</si>
  <si>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</si>
  <si>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</si>
  <si>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</si>
  <si>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</si>
  <si>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</si>
  <si>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</si>
  <si>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</si>
  <si>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</si>
  <si>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</si>
  <si>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</si>
  <si>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</si>
  <si>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</si>
  <si>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</si>
  <si>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</si>
  <si>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</si>
  <si>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</si>
  <si>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</si>
  <si>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</si>
  <si>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</si>
  <si>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</si>
  <si>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</si>
  <si>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</si>
  <si>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</si>
  <si>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</si>
  <si>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</si>
  <si>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</si>
  <si>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</si>
  <si>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</si>
  <si>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</si>
  <si>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</si>
  <si>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</si>
  <si>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</si>
  <si>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</si>
  <si>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</si>
  <si>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</si>
  <si>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</si>
  <si>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</si>
  <si>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</si>
  <si>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</si>
  <si>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</si>
  <si>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</si>
  <si>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</si>
  <si>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</si>
  <si>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</si>
  <si>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</si>
  <si>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</si>
  <si>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</si>
  <si>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</si>
  <si>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</si>
  <si>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</si>
  <si>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</si>
  <si>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</si>
  <si>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</si>
  <si>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</si>
  <si>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</si>
  <si>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</si>
  <si>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</si>
  <si>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</si>
  <si>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</si>
  <si>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</si>
  <si>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</si>
  <si>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</si>
  <si>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</si>
  <si>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</si>
  <si>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</si>
  <si>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</si>
  <si>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</si>
  <si>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</si>
  <si>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</si>
  <si>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</si>
  <si>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</si>
  <si>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</si>
  <si>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</si>
  <si>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</si>
  <si>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</si>
  <si>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</si>
  <si>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</si>
  <si>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</si>
  <si>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</si>
  <si>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</si>
  <si>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</si>
  <si>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</si>
  <si>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</si>
  <si>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</si>
  <si>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</si>
  <si>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</si>
  <si>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</si>
  <si>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</si>
  <si>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</si>
  <si>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</si>
  <si>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</si>
  <si>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</si>
  <si>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</si>
  <si>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</si>
  <si>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</si>
  <si>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</si>
  <si>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</si>
  <si>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</si>
  <si>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</si>
  <si>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</si>
  <si>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</si>
  <si>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</si>
  <si>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</si>
  <si>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</si>
  <si>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</si>
  <si>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</si>
  <si>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</si>
  <si>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</si>
  <si>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</si>
  <si>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</si>
  <si>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</si>
  <si>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</si>
  <si>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</si>
  <si>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</si>
  <si>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</si>
  <si>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</si>
  <si>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</si>
  <si>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</si>
  <si>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</si>
  <si>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</si>
  <si>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</si>
  <si>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</si>
  <si>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</si>
  <si>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</si>
  <si>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</si>
  <si>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</si>
  <si>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</si>
  <si>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</si>
  <si>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</si>
  <si>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</si>
  <si>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</si>
  <si>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</si>
  <si>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</si>
  <si>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</si>
  <si>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</si>
  <si>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</si>
  <si>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</si>
  <si>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</si>
  <si>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</si>
  <si>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</si>
  <si>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</si>
  <si>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</si>
  <si>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</si>
  <si>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</si>
  <si>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</si>
  <si>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</si>
  <si>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</si>
  <si>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</si>
  <si>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</si>
  <si>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</si>
  <si>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</si>
  <si>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</si>
  <si>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</si>
  <si>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</si>
  <si>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</si>
  <si>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</si>
  <si>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</si>
  <si>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</si>
  <si>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</si>
  <si>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</si>
  <si>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</si>
  <si>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</si>
  <si>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</si>
  <si>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</si>
  <si>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</si>
  <si>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</si>
  <si>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</si>
  <si>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</si>
  <si>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</si>
  <si>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</si>
  <si>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</si>
  <si>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</si>
  <si>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</si>
  <si>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</si>
  <si>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</si>
  <si>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</si>
  <si>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</si>
  <si>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</si>
  <si>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</si>
  <si>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</si>
  <si>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</si>
  <si>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</si>
  <si>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</si>
  <si>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</si>
  <si>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</si>
  <si>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</si>
  <si>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</si>
  <si>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</si>
  <si>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</si>
  <si>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</si>
  <si>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</si>
  <si>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</si>
  <si>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</si>
  <si>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</si>
  <si>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</si>
  <si>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</si>
  <si>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</si>
  <si>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</si>
  <si>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</si>
  <si>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</si>
  <si>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</si>
  <si>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</si>
  <si>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</si>
  <si>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</si>
  <si>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</si>
  <si>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</si>
  <si>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</si>
  <si>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</si>
  <si>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</si>
  <si>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</si>
  <si>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</si>
  <si>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</si>
  <si>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</si>
  <si>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</si>
  <si>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</si>
  <si>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</si>
  <si>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</si>
  <si>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</si>
  <si>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</si>
  <si>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</si>
  <si>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</si>
  <si>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</si>
  <si>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</si>
  <si>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</si>
  <si>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</si>
  <si>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</si>
  <si>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</si>
  <si>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</si>
  <si>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</si>
  <si>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</si>
  <si>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</si>
  <si>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</si>
  <si>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</si>
  <si>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</si>
  <si>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</si>
  <si>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</si>
  <si>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</si>
  <si>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</si>
  <si>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</si>
  <si>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</si>
  <si>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</si>
  <si>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</si>
  <si>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</si>
  <si>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</si>
  <si>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</si>
  <si>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</si>
  <si>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</si>
  <si>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</si>
  <si>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</si>
  <si>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</si>
  <si>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</si>
  <si>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</si>
  <si>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</si>
  <si>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</si>
  <si>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</si>
  <si>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</si>
  <si>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</si>
  <si>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</si>
  <si>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</si>
  <si>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</si>
  <si>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</si>
  <si>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</si>
  <si>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</si>
  <si>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</si>
  <si>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</si>
  <si>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</si>
  <si>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</si>
  <si>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</si>
  <si>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</si>
  <si>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</si>
  <si>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</si>
  <si>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</si>
  <si>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</si>
  <si>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</si>
  <si>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</si>
  <si>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</si>
  <si>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</si>
  <si>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</si>
  <si>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</si>
  <si>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</si>
  <si>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</si>
  <si>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</si>
  <si>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</si>
  <si>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</si>
  <si>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</si>
  <si>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</si>
  <si>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</si>
  <si>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</si>
  <si>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</si>
  <si>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</si>
  <si>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</si>
  <si>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</si>
  <si>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</si>
  <si>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</si>
  <si>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</si>
  <si>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</si>
  <si>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</si>
  <si>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</si>
  <si>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</si>
  <si>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</si>
  <si>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</si>
  <si>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</si>
  <si>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</si>
  <si>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</si>
  <si>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</si>
  <si>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</si>
  <si>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</si>
  <si>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</si>
  <si>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</si>
  <si>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</si>
  <si>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</si>
  <si>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</si>
  <si>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</si>
  <si>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</si>
  <si>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</si>
  <si>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</si>
  <si>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</si>
  <si>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</si>
  <si>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</si>
  <si>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</si>
  <si>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</si>
  <si>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</si>
  <si>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</si>
  <si>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</si>
  <si>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</si>
  <si>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</si>
  <si>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</si>
  <si>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</si>
  <si>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</si>
  <si>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</si>
  <si>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</si>
  <si>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</si>
  <si>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</si>
  <si>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</si>
  <si>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</si>
  <si>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</si>
  <si>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</si>
  <si>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</si>
  <si>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</si>
  <si>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</si>
  <si>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</si>
  <si>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</si>
  <si>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</si>
  <si>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</si>
  <si>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</si>
  <si>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</si>
  <si>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</si>
  <si>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</si>
  <si>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</si>
  <si>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</si>
  <si>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</si>
  <si>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</si>
  <si>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</si>
  <si>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</si>
  <si>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</si>
  <si>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</si>
  <si>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</si>
  <si>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</si>
  <si>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</si>
  <si>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</si>
  <si>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</si>
  <si>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</si>
  <si>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</si>
  <si>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</si>
  <si>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</si>
  <si>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</si>
  <si>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</si>
  <si>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</si>
  <si>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</si>
  <si>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</si>
  <si>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</si>
  <si>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</si>
  <si>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</si>
  <si>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</si>
  <si>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</si>
  <si>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</si>
  <si>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</si>
  <si>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</si>
  <si>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</si>
  <si>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</si>
  <si>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</si>
  <si>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</si>
  <si>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</si>
  <si>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</si>
  <si>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</si>
  <si>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</si>
  <si>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</si>
  <si>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</si>
  <si>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</si>
  <si>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</si>
  <si>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</si>
  <si>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</si>
  <si>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</si>
  <si>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</si>
  <si>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</si>
  <si>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</si>
  <si>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</si>
  <si>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</si>
  <si>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</si>
  <si>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</si>
  <si>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</si>
  <si>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</si>
  <si>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</si>
  <si>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</si>
  <si>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</si>
  <si>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</si>
  <si>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</si>
  <si>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</si>
  <si>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</si>
  <si>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</si>
  <si>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</si>
  <si>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</si>
  <si>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</si>
  <si>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</si>
  <si>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</si>
  <si>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</si>
  <si>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</si>
  <si>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</si>
  <si>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</si>
  <si>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</si>
  <si>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</si>
  <si>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</si>
  <si>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</si>
  <si>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</si>
  <si>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</si>
  <si>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</si>
  <si>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</si>
  <si>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</si>
  <si>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</si>
  <si>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</si>
  <si>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</si>
  <si>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</si>
  <si>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</si>
  <si>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</si>
  <si>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</si>
  <si>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</si>
  <si>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</si>
  <si>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</si>
  <si>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</si>
  <si>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</si>
  <si>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</si>
  <si>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</si>
  <si>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</si>
  <si>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</si>
  <si>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</si>
  <si>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</si>
  <si>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</si>
  <si>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</si>
  <si>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</si>
  <si>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</si>
  <si>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</si>
  <si>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</si>
  <si>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</si>
  <si>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</si>
  <si>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</si>
  <si>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</si>
  <si>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</si>
  <si>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</si>
  <si>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</si>
  <si>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</si>
  <si>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</si>
  <si>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</si>
  <si>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</si>
  <si>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</si>
  <si>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</si>
  <si>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</si>
  <si>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</si>
  <si>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</si>
  <si>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</si>
  <si>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</si>
  <si>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</si>
  <si>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</si>
  <si>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</si>
  <si>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</si>
  <si>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</si>
  <si>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</si>
  <si>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</si>
  <si>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</si>
  <si>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</si>
  <si>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</si>
  <si>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</si>
  <si>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</si>
  <si>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</si>
  <si>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</si>
  <si>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</si>
  <si>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</si>
  <si>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</si>
  <si>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</si>
  <si>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</si>
  <si>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</si>
  <si>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</si>
  <si>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</si>
  <si>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</si>
  <si>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</si>
  <si>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</si>
  <si>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</si>
  <si>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</si>
  <si>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</si>
  <si>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</si>
  <si>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</si>
  <si>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</si>
  <si>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</si>
  <si>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</si>
  <si>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</si>
  <si>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</si>
  <si>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</si>
  <si>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</si>
  <si>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</si>
  <si>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</si>
  <si>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</si>
  <si>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</si>
  <si>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</si>
  <si>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</si>
  <si>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</si>
  <si>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</si>
  <si>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</si>
  <si>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</si>
  <si>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</si>
  <si>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</si>
  <si>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</si>
  <si>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</si>
  <si>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</si>
  <si>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</si>
  <si>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</si>
  <si>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</si>
  <si>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</si>
  <si>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</si>
  <si>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</si>
  <si>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</si>
  <si>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</si>
  <si>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</si>
  <si>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</si>
  <si>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</si>
  <si>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</si>
  <si>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</si>
  <si>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</si>
  <si>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</si>
  <si>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</si>
  <si>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</si>
  <si>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</si>
  <si>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</si>
  <si>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</si>
  <si>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</si>
  <si>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</si>
  <si>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</si>
  <si>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</si>
  <si>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</si>
  <si>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</si>
  <si>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</si>
  <si>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</si>
  <si>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</si>
  <si>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</si>
  <si>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</si>
  <si>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</si>
  <si>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</si>
  <si>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</si>
  <si>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</si>
  <si>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</si>
  <si>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</si>
  <si>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</si>
  <si>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</si>
  <si>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</si>
  <si>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</si>
  <si>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</si>
  <si>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</si>
  <si>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</si>
  <si>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</si>
  <si>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</si>
  <si>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</si>
  <si>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</si>
  <si>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</si>
  <si>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</si>
  <si>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</si>
  <si>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</si>
  <si>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</si>
  <si>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</si>
  <si>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</si>
  <si>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</si>
  <si>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</si>
  <si>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</si>
  <si>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</si>
  <si>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</si>
  <si>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</si>
  <si>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</si>
  <si>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</si>
  <si>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</si>
  <si>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</si>
  <si>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</si>
  <si>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</si>
  <si>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</si>
  <si>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</si>
  <si>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</si>
  <si>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</si>
  <si>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</si>
  <si>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</si>
  <si>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</si>
  <si>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</si>
  <si>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</si>
  <si>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</si>
  <si>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</si>
  <si>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</si>
  <si>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</si>
  <si>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</si>
  <si>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</si>
  <si>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</si>
  <si>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</si>
  <si>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</si>
  <si>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</si>
  <si>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</si>
  <si>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</si>
  <si>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</si>
  <si>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</si>
  <si>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</si>
  <si>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</si>
  <si>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</si>
  <si>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</si>
  <si>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</si>
  <si>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</si>
  <si>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</si>
  <si>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</si>
  <si>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</si>
  <si>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</si>
  <si>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</si>
  <si>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</si>
  <si>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</si>
  <si>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</si>
  <si>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</si>
  <si>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</si>
  <si>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</si>
  <si>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</si>
  <si>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</si>
  <si>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</si>
  <si>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</si>
  <si>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</si>
  <si>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</si>
  <si>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</si>
  <si>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</si>
  <si>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</si>
  <si>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</si>
  <si>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</si>
  <si>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</si>
  <si>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</si>
  <si>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</si>
  <si>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</si>
  <si>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</si>
  <si>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</si>
  <si>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</si>
  <si>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</si>
  <si>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</si>
  <si>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</si>
  <si>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</si>
  <si>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</si>
  <si>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</si>
  <si>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</si>
  <si>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</si>
  <si>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</si>
  <si>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</si>
  <si>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</si>
  <si>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</si>
  <si>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</si>
  <si>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</si>
  <si>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</si>
  <si>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</si>
  <si>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</si>
  <si>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</si>
  <si>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</si>
  <si>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</si>
  <si>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</si>
  <si>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</si>
  <si>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</si>
  <si>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</si>
  <si>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</si>
  <si>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</si>
  <si>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</si>
  <si>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</si>
  <si>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</si>
  <si>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</si>
  <si>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</si>
  <si>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</si>
  <si>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</si>
  <si>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</si>
  <si>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</si>
  <si>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</si>
  <si>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</si>
  <si>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</si>
  <si>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</si>
  <si>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</si>
  <si>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</si>
  <si>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</si>
  <si>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</si>
  <si>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</si>
  <si>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</si>
  <si>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</si>
  <si>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</si>
  <si>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</si>
  <si>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</si>
  <si>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</si>
  <si>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</si>
  <si>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</si>
  <si>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</si>
  <si>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</si>
  <si>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</si>
  <si>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</si>
  <si>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</si>
  <si>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</si>
  <si>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</si>
  <si>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</si>
  <si>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</si>
  <si>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</si>
  <si>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</si>
  <si>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</si>
  <si>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</si>
  <si>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</si>
  <si>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</si>
  <si>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</si>
  <si>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</si>
  <si>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</si>
  <si>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</si>
  <si>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</si>
  <si>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</si>
  <si>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</si>
  <si>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</si>
  <si>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</si>
  <si>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</si>
  <si>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</si>
  <si>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</si>
  <si>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</si>
  <si>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</si>
  <si>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</si>
  <si>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</si>
  <si>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</si>
  <si>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</si>
  <si>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</si>
  <si>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</si>
  <si>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</si>
  <si>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</si>
  <si>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</si>
  <si>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</si>
  <si>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</si>
  <si>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</si>
  <si>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</si>
  <si>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</si>
  <si>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</si>
  <si>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</si>
  <si>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</si>
  <si>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</si>
  <si>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</si>
  <si>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</si>
  <si>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</si>
  <si>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</si>
  <si>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</si>
  <si>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</si>
  <si>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</si>
  <si>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</si>
  <si>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</si>
  <si>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</si>
  <si>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</si>
  <si>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</si>
  <si>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</si>
  <si>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</si>
  <si>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</si>
  <si>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</si>
  <si>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</si>
  <si>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</si>
  <si>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</si>
  <si>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</si>
  <si>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</si>
  <si>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</si>
  <si>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</si>
  <si>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</si>
  <si>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</si>
  <si>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</si>
  <si>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</si>
  <si>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</si>
  <si>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</si>
  <si>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</si>
  <si>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</si>
  <si>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</si>
  <si>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</si>
  <si>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</si>
  <si>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</si>
  <si>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</si>
  <si>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</si>
  <si>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</si>
  <si>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</si>
  <si>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</si>
  <si>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</si>
  <si>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</si>
  <si>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</si>
  <si>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</si>
  <si>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</si>
  <si>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</si>
  <si>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</si>
  <si>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</si>
  <si>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</si>
  <si>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</si>
  <si>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</si>
  <si>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</si>
  <si>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</si>
  <si>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</si>
  <si>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</si>
  <si>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</si>
  <si>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</si>
  <si>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</si>
  <si>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</si>
  <si>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</si>
  <si>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</si>
  <si>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</si>
  <si>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</si>
  <si>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</si>
  <si>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</si>
  <si>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</si>
  <si>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</si>
  <si>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</si>
  <si>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</si>
  <si>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</si>
  <si>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</si>
  <si>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</si>
  <si>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</si>
  <si>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</si>
  <si>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</si>
  <si>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</si>
  <si>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</si>
  <si>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</si>
  <si>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</si>
  <si>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</si>
  <si>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</si>
  <si>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</si>
  <si>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</si>
  <si>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</si>
  <si>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</si>
  <si>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</si>
  <si>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</si>
  <si>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</si>
  <si>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</si>
  <si>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</si>
  <si>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</si>
  <si>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</si>
  <si>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</si>
  <si>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</si>
  <si>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</si>
  <si>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</si>
  <si>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</si>
  <si>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</si>
  <si>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</si>
  <si>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</si>
  <si>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</si>
  <si>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</si>
  <si>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</si>
  <si>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</si>
  <si>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</si>
  <si>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</si>
  <si>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</si>
  <si>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</si>
  <si>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</si>
  <si>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</si>
  <si>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</si>
  <si>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</si>
  <si>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</si>
  <si>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</si>
  <si>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</si>
  <si>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</si>
  <si>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</si>
  <si>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</si>
  <si>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</si>
  <si>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</si>
  <si>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</si>
  <si>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</si>
  <si>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</si>
  <si>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</si>
  <si>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</si>
  <si>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</si>
  <si>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</si>
  <si>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</si>
  <si>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</si>
  <si>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</si>
  <si>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</si>
  <si>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</si>
  <si>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</si>
  <si>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</si>
  <si>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</si>
  <si>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</si>
  <si>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</si>
  <si>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</si>
  <si>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</si>
  <si>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</si>
  <si>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</si>
  <si>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</si>
  <si>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</si>
  <si>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</si>
  <si>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</si>
  <si>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</si>
  <si>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</si>
  <si>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</si>
  <si>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</si>
  <si>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</si>
  <si>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</si>
  <si>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</si>
  <si>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</si>
  <si>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</si>
  <si>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</si>
  <si>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</si>
  <si>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</si>
  <si>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</si>
  <si>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</si>
  <si>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</si>
  <si>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</si>
  <si>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</si>
  <si>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</si>
  <si>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</si>
  <si>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</si>
  <si>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</si>
  <si>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</si>
  <si>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</si>
  <si>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</si>
  <si>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</si>
  <si>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</si>
  <si>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</si>
  <si>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</si>
  <si>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</si>
  <si>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</si>
  <si>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</si>
  <si>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</si>
  <si>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</si>
  <si>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</si>
  <si>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</si>
  <si>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</si>
  <si>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</si>
  <si>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</si>
  <si>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</si>
  <si>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</si>
  <si>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</si>
  <si>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</si>
  <si>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</si>
  <si>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</si>
  <si>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</si>
  <si>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</si>
  <si>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</si>
  <si>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</si>
  <si>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</si>
  <si>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</si>
  <si>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</si>
  <si>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</si>
  <si>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</si>
  <si>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</si>
  <si>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</si>
  <si>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</si>
  <si>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</si>
  <si>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</si>
  <si>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</si>
  <si>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</si>
  <si>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</si>
  <si>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</si>
  <si>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</si>
  <si>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</si>
  <si>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</si>
  <si>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</si>
  <si>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</si>
  <si>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</si>
  <si>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</si>
  <si>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</si>
  <si>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</si>
  <si>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</si>
  <si>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</si>
  <si>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</si>
  <si>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</si>
  <si>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</si>
  <si>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</si>
  <si>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</si>
  <si>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</si>
  <si>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</si>
  <si>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</si>
  <si>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</si>
  <si>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</si>
  <si>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</si>
  <si>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</si>
  <si>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</si>
  <si>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</si>
  <si>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</si>
  <si>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</si>
  <si>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</si>
  <si>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</si>
  <si>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</si>
  <si>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</si>
  <si>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</si>
  <si>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</si>
  <si>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</si>
  <si>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</si>
  <si>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</si>
  <si>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</si>
  <si>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</si>
  <si>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</si>
  <si>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</si>
  <si>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</si>
  <si>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</si>
  <si>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</si>
  <si>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</si>
  <si>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</si>
  <si>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</si>
  <si>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</si>
  <si>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</si>
  <si>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</si>
  <si>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</si>
  <si>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</si>
  <si>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</si>
  <si>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</si>
  <si>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</si>
  <si>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</si>
  <si>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</si>
  <si>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</si>
  <si>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</si>
  <si>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</si>
  <si>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</si>
  <si>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</si>
  <si>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</si>
  <si>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</si>
  <si>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</si>
  <si>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</si>
  <si>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</si>
  <si>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</si>
  <si>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</si>
  <si>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</si>
  <si>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</si>
  <si>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</si>
  <si>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</si>
  <si>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</si>
  <si>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</si>
  <si>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</si>
  <si>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</si>
  <si>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</si>
  <si>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</si>
  <si>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</si>
  <si>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</si>
  <si>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</si>
  <si>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</si>
  <si>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</si>
  <si>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</si>
  <si>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</si>
  <si>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</si>
  <si>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</si>
  <si>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</si>
  <si>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</si>
  <si>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</si>
  <si>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</si>
  <si>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</si>
  <si>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</si>
  <si>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</si>
  <si>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</si>
  <si>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</si>
  <si>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</si>
  <si>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</si>
  <si>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</si>
  <si>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</si>
  <si>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</si>
  <si>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</si>
  <si>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</si>
  <si>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</si>
  <si>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</si>
  <si>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</si>
  <si>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</si>
  <si>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</si>
  <si>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</si>
  <si>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</si>
  <si>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</si>
  <si>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</si>
  <si>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</si>
  <si>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</si>
  <si>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</si>
  <si>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</si>
  <si>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</si>
  <si>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</si>
  <si>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</si>
  <si>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</si>
  <si>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</si>
  <si>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</si>
  <si>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</si>
  <si>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</si>
  <si>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</si>
  <si>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</si>
  <si>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</si>
  <si>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</si>
  <si>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</si>
  <si>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</si>
  <si>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</si>
  <si>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</si>
  <si>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</si>
  <si>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</si>
  <si>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</si>
  <si>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</si>
  <si>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</si>
  <si>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</si>
  <si>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</si>
  <si>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</si>
  <si>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</si>
  <si>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</si>
  <si>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</si>
  <si>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</si>
  <si>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</si>
  <si>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</si>
  <si>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</si>
  <si>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</si>
  <si>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</si>
  <si>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</si>
  <si>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</si>
  <si>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</si>
  <si>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</si>
  <si>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</si>
  <si>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</si>
  <si>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</si>
  <si>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</si>
  <si>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</si>
  <si>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</si>
  <si>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</si>
  <si>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</si>
  <si>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</si>
  <si>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</si>
  <si>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</si>
  <si>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</si>
  <si>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</si>
  <si>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</si>
  <si>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</si>
  <si>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</si>
  <si>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</si>
  <si>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</si>
  <si>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</si>
  <si>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</si>
  <si>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</si>
  <si>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</si>
  <si>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</si>
  <si>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</si>
  <si>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</si>
  <si>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</si>
  <si>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</si>
  <si>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</si>
  <si>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</si>
  <si>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</si>
  <si>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</si>
  <si>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</si>
  <si>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</si>
  <si>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</si>
  <si>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</si>
  <si>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</si>
  <si>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</si>
  <si>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</si>
  <si>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</si>
  <si>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</si>
  <si>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</si>
  <si>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</si>
  <si>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</si>
  <si>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</si>
  <si>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</si>
  <si>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</si>
  <si>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</si>
  <si>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</si>
  <si>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</si>
  <si>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</si>
  <si>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</si>
  <si>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</si>
  <si>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</si>
  <si>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</si>
  <si>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</si>
  <si>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</si>
  <si>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</si>
  <si>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</si>
  <si>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</si>
  <si>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</si>
  <si>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</si>
  <si>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</si>
  <si>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</si>
  <si>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</si>
  <si>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</si>
  <si>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</si>
  <si>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</si>
  <si>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</si>
  <si>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</si>
  <si>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</si>
  <si>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</si>
  <si>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</si>
  <si>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</si>
  <si>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</si>
  <si>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</si>
  <si>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</si>
  <si>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</si>
  <si>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</si>
  <si>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</si>
  <si>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</si>
  <si>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</si>
  <si>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</si>
  <si>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</si>
  <si>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</si>
  <si>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</si>
  <si>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</si>
  <si>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</si>
  <si>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</si>
  <si>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</si>
  <si>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</si>
  <si>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</si>
  <si>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</si>
  <si>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</si>
  <si>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</si>
  <si>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</si>
  <si>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</si>
  <si>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</si>
  <si>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</si>
  <si>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</si>
  <si>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</si>
  <si>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</si>
  <si>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</si>
  <si>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</si>
  <si>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</si>
  <si>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</si>
  <si>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</si>
  <si>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</si>
  <si>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</si>
  <si>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</si>
  <si>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</si>
  <si>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</si>
  <si>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</si>
  <si>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</si>
  <si>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</si>
  <si>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</si>
  <si>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</si>
  <si>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</si>
  <si>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</si>
  <si>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</si>
  <si>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</si>
  <si>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</si>
  <si>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</si>
  <si>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</si>
  <si>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</si>
  <si>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</si>
  <si>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</si>
  <si>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</si>
  <si>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</si>
  <si>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</si>
  <si>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</si>
  <si>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</si>
  <si>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</si>
  <si>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</si>
  <si>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</si>
  <si>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</si>
  <si>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</si>
  <si>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</si>
  <si>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</si>
  <si>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</si>
  <si>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</si>
  <si>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</si>
  <si>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</si>
  <si>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</si>
  <si>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</si>
  <si>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</si>
  <si>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</si>
  <si>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</si>
  <si>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</si>
  <si>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</si>
  <si>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</si>
  <si>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</si>
  <si>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</si>
  <si>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</si>
  <si>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</si>
  <si>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</si>
  <si>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</si>
  <si>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</si>
  <si>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</si>
  <si>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</si>
  <si>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</si>
  <si>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</si>
  <si>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</si>
  <si>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</si>
  <si>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</si>
  <si>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</si>
  <si>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</si>
  <si>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</si>
  <si>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</si>
  <si>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</si>
  <si>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</si>
  <si>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</si>
  <si>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</si>
  <si>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</si>
  <si>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</si>
  <si>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</si>
  <si>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</si>
  <si>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</si>
  <si>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</si>
  <si>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</si>
  <si>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</si>
  <si>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</si>
  <si>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</si>
  <si>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</si>
  <si>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</si>
  <si>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</si>
  <si>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</si>
  <si>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</si>
  <si>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</si>
  <si>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</si>
  <si>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</si>
  <si>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</si>
  <si>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</si>
  <si>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</si>
  <si>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</si>
  <si>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</si>
  <si>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</si>
  <si>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</si>
  <si>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</si>
  <si>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</si>
  <si>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</si>
  <si>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</si>
  <si>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</si>
  <si>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</si>
  <si>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</si>
  <si>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</si>
  <si>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</si>
  <si>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</si>
  <si>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</si>
  <si>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</si>
  <si>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</si>
  <si>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</si>
  <si>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</si>
  <si>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</si>
  <si>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</si>
  <si>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</si>
  <si>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</si>
  <si>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</si>
  <si>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</si>
  <si>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</si>
  <si>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</si>
  <si>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</si>
  <si>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</si>
  <si>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</si>
  <si>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</si>
  <si>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</si>
  <si>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</si>
  <si>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</si>
  <si>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</si>
  <si>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</si>
  <si>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</si>
  <si>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</si>
  <si>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</si>
  <si>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</si>
  <si>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</si>
  <si>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</si>
  <si>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</si>
  <si>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</si>
  <si>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</si>
  <si>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</si>
  <si>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</si>
  <si>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</si>
  <si>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</si>
  <si>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</si>
  <si>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</si>
  <si>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</si>
  <si>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</si>
  <si>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</si>
  <si>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</si>
  <si>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</si>
  <si>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</si>
  <si>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</si>
  <si>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</si>
  <si>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</si>
  <si>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</si>
  <si>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</si>
  <si>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</si>
  <si>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</si>
  <si>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</si>
  <si>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</si>
  <si>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</si>
  <si>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</si>
  <si>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</si>
  <si>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</si>
  <si>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</si>
  <si>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</si>
  <si>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</si>
  <si>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</si>
  <si>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</si>
  <si>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</si>
  <si>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</si>
  <si>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</si>
  <si>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</si>
  <si>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</si>
  <si>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</si>
  <si>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</si>
  <si>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</si>
  <si>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</si>
  <si>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</si>
  <si>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</si>
  <si>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</si>
  <si>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</si>
  <si>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</si>
  <si>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</si>
  <si>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</si>
  <si>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</si>
  <si>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</si>
  <si>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</si>
  <si>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</si>
  <si>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</si>
  <si>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</si>
  <si>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</si>
  <si>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</si>
  <si>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</si>
  <si>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</si>
  <si>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</si>
  <si>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</si>
  <si>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</si>
  <si>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</si>
  <si>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</si>
  <si>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</si>
  <si>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</si>
  <si>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</si>
  <si>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</si>
  <si>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</si>
  <si>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</si>
  <si>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</si>
  <si>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</si>
  <si>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</si>
  <si>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</si>
  <si>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</si>
  <si>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</si>
  <si>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</si>
  <si>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</si>
  <si>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</si>
  <si>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</si>
  <si>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</si>
  <si>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</si>
  <si>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</si>
  <si>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</si>
  <si>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</si>
  <si>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</si>
  <si>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</si>
  <si>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</si>
  <si>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</si>
  <si>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</si>
  <si>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</si>
  <si>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</si>
  <si>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</si>
  <si>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</si>
  <si>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</si>
  <si>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</si>
  <si>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</si>
  <si>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</si>
  <si>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</si>
  <si>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</si>
  <si>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</si>
  <si>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</si>
  <si>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</si>
  <si>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</si>
  <si>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</si>
  <si>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</si>
  <si>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</si>
  <si>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</si>
  <si>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</si>
  <si>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</si>
  <si>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</si>
  <si>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</si>
  <si>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</si>
  <si>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</si>
  <si>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</si>
  <si>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</si>
  <si>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</si>
  <si>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</si>
  <si>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</si>
  <si>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</si>
  <si>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</si>
  <si>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</si>
  <si>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</si>
  <si>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</si>
  <si>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</si>
  <si>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</si>
  <si>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</si>
  <si>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</si>
  <si>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</si>
  <si>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</si>
  <si>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</si>
  <si>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</si>
  <si>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</si>
  <si>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</si>
  <si>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</si>
  <si>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</si>
  <si>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</si>
  <si>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</si>
  <si>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</si>
  <si>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</si>
  <si>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</si>
  <si>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</si>
  <si>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</si>
  <si>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</si>
  <si>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</si>
  <si>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</si>
  <si>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</si>
  <si>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</si>
  <si>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</si>
  <si>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</si>
  <si>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</si>
  <si>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</si>
  <si>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</si>
  <si>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</si>
  <si>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</si>
  <si>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</si>
  <si>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</si>
  <si>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</si>
  <si>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</si>
  <si>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</si>
  <si>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</si>
  <si>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</si>
  <si>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</si>
  <si>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</si>
  <si>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</si>
  <si>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</si>
  <si>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</si>
  <si>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</si>
  <si>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</si>
  <si>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</si>
  <si>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</si>
  <si>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</si>
  <si>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</si>
  <si>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</si>
  <si>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</si>
  <si>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</si>
  <si>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</si>
  <si>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</si>
  <si>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</si>
  <si>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</si>
  <si>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</si>
  <si>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</si>
  <si>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</si>
  <si>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</si>
  <si>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</si>
  <si>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</si>
  <si>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</si>
  <si>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</si>
  <si>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</si>
  <si>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</si>
  <si>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</si>
  <si>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</si>
  <si>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</si>
  <si>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</si>
  <si>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</si>
  <si>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</si>
  <si>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</si>
  <si>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</si>
  <si>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</si>
  <si>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</si>
  <si>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</si>
  <si>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</si>
  <si>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</si>
  <si>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</si>
  <si>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</si>
  <si>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</si>
  <si>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</si>
  <si>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</si>
  <si>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</si>
  <si>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</si>
  <si>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</si>
  <si>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</si>
  <si>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</si>
  <si>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</si>
  <si>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</si>
  <si>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</si>
  <si>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</si>
  <si>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</si>
  <si>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</si>
  <si>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</si>
  <si>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</si>
  <si>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</si>
  <si>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</si>
  <si>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</si>
  <si>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</si>
  <si>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</si>
  <si>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</si>
  <si>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</si>
  <si>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</si>
  <si>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</si>
  <si>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</si>
  <si>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</si>
  <si>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</si>
  <si>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</si>
  <si>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</si>
  <si>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</si>
  <si>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</si>
  <si>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</si>
  <si>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</si>
  <si>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</si>
  <si>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</si>
  <si>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</si>
  <si>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</si>
  <si>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</si>
  <si>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</si>
  <si>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</si>
  <si>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</si>
  <si>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</si>
  <si>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</si>
  <si>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</si>
  <si>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</si>
  <si>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</si>
  <si>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</si>
  <si>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</si>
  <si>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</si>
  <si>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</si>
  <si>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</si>
  <si>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</si>
  <si>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</si>
  <si>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</si>
  <si>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</si>
  <si>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</si>
  <si>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</si>
  <si>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</si>
  <si>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</si>
  <si>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</si>
  <si>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</si>
  <si>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</si>
  <si>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</si>
  <si>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</si>
  <si>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</si>
  <si>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</si>
  <si>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</si>
  <si>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</si>
  <si>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</si>
  <si>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</si>
  <si>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</si>
  <si>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</si>
  <si>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</si>
  <si>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</si>
  <si>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</si>
  <si>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</si>
  <si>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</si>
  <si>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</si>
  <si>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</si>
  <si>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</si>
  <si>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</si>
  <si>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</si>
  <si>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</si>
  <si>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</si>
  <si>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</si>
  <si>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</si>
  <si>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</si>
  <si>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</si>
  <si>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</si>
  <si>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</si>
  <si>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</si>
  <si>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</si>
  <si>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</si>
  <si>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</si>
  <si>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</si>
  <si>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</si>
  <si>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</si>
  <si>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</si>
  <si>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</si>
  <si>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</si>
  <si>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</si>
  <si>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</si>
  <si>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</si>
  <si>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</si>
  <si>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</si>
  <si>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</si>
  <si>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</si>
  <si>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</si>
  <si>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</si>
  <si>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</si>
  <si>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</si>
  <si>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</si>
  <si>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</si>
  <si>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</si>
  <si>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</si>
  <si>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</si>
  <si>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</si>
  <si>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</si>
  <si>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</si>
  <si>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</si>
  <si>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</si>
  <si>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</si>
  <si>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</si>
  <si>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</si>
  <si>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</si>
  <si>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</si>
  <si>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</si>
  <si>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</si>
  <si>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</si>
  <si>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</si>
  <si>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</si>
  <si>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</si>
  <si>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</si>
  <si>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</si>
  <si>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</si>
  <si>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</si>
  <si>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</si>
  <si>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</si>
  <si>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</si>
  <si>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</si>
  <si>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</si>
  <si>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</si>
  <si>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</si>
  <si>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</si>
  <si>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</si>
  <si>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</si>
  <si>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</si>
  <si>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</si>
  <si>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</si>
  <si>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</si>
  <si>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</si>
  <si>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</si>
  <si>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</si>
  <si>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</si>
  <si>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</si>
  <si>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</si>
  <si>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</si>
  <si>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</si>
  <si>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</si>
  <si>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</si>
  <si>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</si>
  <si>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</si>
  <si>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</si>
  <si>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</si>
  <si>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</si>
  <si>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</si>
  <si>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</si>
  <si>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</si>
  <si>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</si>
  <si>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</si>
  <si>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</si>
  <si>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</si>
  <si>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</si>
  <si>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</si>
  <si>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</si>
  <si>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</si>
  <si>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</si>
  <si>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</si>
  <si>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</si>
  <si>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</si>
  <si>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</si>
  <si>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</si>
  <si>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</si>
  <si>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</si>
  <si>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</si>
  <si>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</si>
  <si>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</si>
  <si>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</si>
  <si>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</si>
  <si>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</si>
  <si>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</si>
  <si>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</si>
  <si>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</si>
  <si>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</si>
  <si>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</si>
  <si>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</si>
  <si>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</si>
  <si>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</si>
  <si>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</si>
  <si>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</si>
  <si>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</si>
  <si>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</si>
  <si>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</si>
  <si>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</si>
  <si>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</si>
  <si>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</si>
  <si>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</si>
  <si>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</si>
  <si>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</si>
  <si>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</si>
  <si>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</si>
  <si>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</si>
  <si>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</si>
  <si>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</si>
  <si>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</si>
  <si>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</si>
  <si>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</si>
  <si>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</si>
  <si>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</si>
  <si>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</si>
  <si>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</si>
  <si>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</si>
  <si>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</si>
  <si>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</si>
  <si>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</si>
  <si>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</si>
  <si>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</si>
  <si>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</si>
  <si>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</si>
  <si>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</si>
  <si>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</si>
  <si>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</si>
  <si>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</si>
  <si>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</si>
  <si>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</si>
  <si>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</si>
  <si>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</si>
  <si>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</si>
  <si>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</si>
  <si>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</si>
  <si>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</si>
  <si>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</si>
  <si>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</si>
  <si>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</si>
  <si>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</si>
  <si>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</si>
  <si>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</si>
  <si>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</si>
  <si>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</si>
  <si>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</si>
  <si>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</si>
  <si>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</si>
  <si>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</si>
  <si>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</si>
  <si>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</si>
  <si>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</si>
  <si>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</si>
  <si>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</si>
  <si>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</si>
  <si>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</si>
  <si>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</si>
  <si>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</si>
  <si>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</si>
  <si>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</si>
  <si>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</si>
  <si>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</si>
  <si>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</si>
  <si>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</si>
  <si>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</si>
  <si>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</si>
  <si>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</si>
  <si>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</si>
  <si>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</si>
  <si>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</si>
  <si>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</si>
  <si>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</si>
  <si>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</si>
  <si>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</si>
  <si>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</si>
  <si>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</si>
  <si>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</si>
  <si>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</si>
  <si>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</si>
  <si>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</si>
  <si>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</si>
  <si>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</si>
  <si>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</si>
  <si>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</si>
  <si>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</si>
  <si>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</si>
  <si>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</si>
  <si>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</si>
  <si>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</si>
  <si>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</si>
  <si>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</si>
  <si>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</si>
  <si>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</si>
  <si>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</si>
  <si>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</si>
  <si>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</si>
  <si>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</si>
  <si>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</si>
  <si>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</si>
  <si>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</si>
  <si>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</si>
  <si>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</si>
  <si>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</si>
  <si>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</si>
  <si>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</si>
  <si>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</si>
  <si>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</si>
  <si>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</si>
  <si>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</si>
  <si>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</si>
  <si>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</si>
  <si>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</si>
  <si>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</si>
  <si>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</si>
  <si>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</si>
  <si>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</si>
  <si>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</si>
  <si>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</si>
  <si>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</si>
  <si>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</si>
  <si>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</si>
  <si>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</si>
  <si>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</si>
  <si>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</si>
  <si>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</si>
  <si>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</si>
  <si>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</si>
  <si>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</si>
  <si>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</si>
  <si>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</si>
  <si>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</si>
  <si>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</si>
  <si>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</si>
  <si>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</si>
  <si>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</si>
  <si>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</si>
  <si>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</si>
  <si>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</si>
  <si>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</si>
  <si>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</si>
  <si>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</si>
  <si>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</si>
  <si>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</si>
  <si>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</si>
  <si>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</si>
  <si>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</si>
  <si>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</si>
  <si>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</si>
  <si>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</si>
  <si>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</si>
  <si>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</si>
  <si>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</si>
  <si>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</si>
  <si>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</si>
  <si>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</si>
  <si>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</si>
  <si>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</si>
  <si>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</si>
  <si>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</si>
  <si>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</si>
  <si>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</si>
  <si>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</si>
  <si>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</si>
  <si>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</si>
  <si>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</si>
  <si>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</si>
  <si>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</si>
  <si>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</si>
  <si>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</si>
  <si>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</si>
  <si>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</si>
  <si>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</si>
  <si>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</si>
  <si>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</si>
  <si>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</si>
  <si>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</si>
  <si>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</si>
  <si>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</si>
  <si>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</si>
  <si>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</si>
  <si>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</si>
  <si>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</si>
  <si>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</si>
  <si>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</si>
  <si>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</si>
  <si>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</si>
  <si>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</si>
  <si>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</si>
  <si>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</si>
  <si>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</si>
  <si>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</si>
  <si>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</si>
  <si>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</si>
  <si>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</si>
  <si>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</si>
  <si>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</si>
  <si>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</si>
  <si>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</si>
  <si>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</si>
  <si>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</si>
  <si>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</si>
  <si>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</si>
  <si>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</si>
  <si>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</si>
  <si>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</si>
  <si>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</si>
  <si>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</si>
  <si>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</si>
  <si>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</si>
  <si>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</si>
  <si>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</si>
  <si>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</si>
  <si>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</si>
  <si>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</si>
  <si>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</si>
  <si>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</si>
  <si>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</si>
  <si>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</si>
  <si>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</si>
  <si>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</si>
  <si>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</si>
  <si>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</si>
  <si>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</si>
  <si>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</si>
  <si>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</si>
  <si>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</si>
  <si>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</si>
  <si>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</si>
  <si>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</si>
  <si>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</si>
  <si>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</si>
  <si>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</si>
  <si>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</si>
  <si>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</si>
  <si>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</si>
  <si>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</si>
  <si>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</si>
  <si>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</si>
  <si>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</si>
  <si>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</si>
  <si>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</si>
  <si>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</si>
  <si>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</si>
  <si>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</si>
  <si>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</si>
  <si>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</si>
  <si>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</si>
  <si>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</si>
  <si>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</si>
  <si>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</si>
  <si>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</si>
  <si>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</si>
  <si>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</si>
  <si>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</si>
  <si>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</si>
  <si>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</si>
  <si>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</si>
  <si>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</si>
  <si>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</si>
  <si>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</si>
  <si>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</si>
  <si>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</si>
  <si>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</si>
  <si>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</si>
  <si>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</si>
  <si>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</si>
  <si>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</si>
  <si>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</si>
  <si>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</si>
  <si>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</si>
  <si>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</si>
  <si>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</si>
  <si>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</si>
  <si>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</si>
  <si>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</si>
  <si>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</si>
  <si>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</si>
  <si>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</si>
  <si>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</si>
  <si>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</si>
  <si>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</si>
  <si>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</si>
  <si>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</si>
  <si>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</si>
  <si>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</si>
  <si>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</si>
  <si>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</si>
  <si>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</si>
  <si>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</si>
  <si>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</si>
  <si>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</si>
  <si>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</si>
  <si>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</si>
  <si>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</si>
  <si>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</si>
  <si>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</si>
  <si>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</si>
  <si>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</si>
  <si>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</si>
  <si>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</si>
  <si>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</si>
  <si>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</si>
  <si>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</si>
  <si>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</si>
  <si>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</si>
  <si>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</si>
  <si>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</si>
  <si>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</si>
  <si>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</si>
  <si>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</si>
  <si>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</si>
  <si>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</si>
  <si>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</si>
  <si>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</si>
  <si>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</si>
  <si>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</si>
  <si>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</si>
  <si>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</si>
  <si>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</si>
  <si>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</si>
  <si>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</si>
  <si>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</si>
  <si>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</si>
  <si>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</si>
  <si>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</si>
  <si>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</si>
  <si>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</si>
  <si>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</si>
  <si>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</si>
  <si>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</si>
  <si>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</si>
  <si>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</si>
  <si>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</si>
  <si>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</si>
  <si>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</si>
  <si>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</si>
  <si>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</si>
  <si>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</si>
  <si>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</si>
  <si>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</si>
  <si>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</si>
  <si>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</si>
  <si>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</si>
  <si>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</si>
  <si>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</si>
  <si>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</si>
  <si>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</si>
  <si>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</si>
  <si>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</si>
  <si>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</si>
  <si>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</si>
  <si>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</si>
  <si>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</si>
  <si>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</si>
  <si>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</si>
  <si>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</si>
  <si>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</si>
  <si>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</si>
  <si>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</si>
  <si>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</si>
  <si>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</si>
  <si>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</si>
  <si>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</si>
  <si>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</si>
  <si>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</si>
  <si>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</si>
  <si>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</si>
  <si>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</si>
  <si>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</si>
  <si>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</si>
  <si>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</si>
  <si>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</si>
  <si>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</si>
  <si>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</si>
  <si>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</si>
  <si>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</si>
  <si>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</si>
  <si>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</si>
  <si>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</si>
  <si>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</si>
  <si>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</si>
  <si>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</si>
  <si>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</si>
  <si>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</si>
  <si>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</si>
  <si>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</si>
  <si>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</si>
  <si>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</si>
  <si>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</si>
  <si>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</si>
  <si>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</si>
  <si>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</si>
  <si>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</si>
  <si>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</si>
  <si>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</si>
  <si>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</si>
  <si>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</si>
  <si>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</si>
  <si>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</si>
  <si>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</si>
  <si>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</si>
  <si>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</si>
  <si>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</si>
  <si>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</si>
  <si>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</si>
  <si>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</si>
  <si>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</si>
  <si>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</si>
  <si>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</si>
  <si>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</si>
  <si>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</si>
  <si>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</si>
  <si>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</si>
  <si>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</si>
  <si>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</si>
  <si>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</si>
  <si>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</si>
  <si>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</si>
  <si>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</si>
  <si>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</si>
  <si>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</si>
  <si>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</si>
  <si>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</si>
  <si>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</si>
  <si>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</si>
  <si>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</si>
  <si>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</si>
  <si>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</si>
  <si>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</si>
  <si>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</si>
  <si>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</si>
  <si>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</si>
  <si>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</si>
  <si>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</si>
  <si>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</si>
  <si>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</si>
  <si>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</si>
  <si>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</si>
  <si>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</si>
  <si>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</si>
  <si>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</si>
  <si>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</si>
  <si>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</si>
  <si>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</si>
  <si>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</si>
  <si>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</si>
  <si>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</si>
  <si>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</si>
  <si>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</si>
  <si>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</si>
  <si>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</si>
  <si>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</si>
  <si>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</si>
  <si>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</si>
  <si>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</si>
  <si>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</si>
  <si>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</si>
  <si>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</si>
  <si>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</si>
  <si>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</si>
  <si>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</si>
  <si>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</si>
  <si>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</si>
  <si>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</si>
  <si>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</si>
  <si>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</si>
  <si>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</si>
  <si>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</si>
  <si>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</si>
  <si>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</si>
  <si>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</si>
  <si>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</si>
  <si>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</si>
  <si>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</si>
  <si>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</si>
  <si>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</si>
  <si>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</si>
  <si>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</si>
  <si>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</si>
  <si>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</si>
  <si>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</si>
  <si>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</si>
  <si>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</si>
  <si>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</si>
  <si>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</si>
  <si>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</si>
  <si>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</si>
  <si>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</si>
  <si>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</si>
  <si>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</si>
  <si>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</si>
  <si>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</si>
  <si>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</si>
  <si>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</si>
  <si>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</si>
  <si>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</si>
  <si>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</si>
  <si>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</si>
  <si>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</si>
  <si>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</si>
  <si>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</si>
  <si>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</si>
  <si>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</si>
  <si>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</si>
  <si>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</si>
  <si>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</si>
  <si>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</si>
  <si>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</si>
  <si>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</si>
  <si>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</si>
  <si>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</si>
  <si>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</si>
  <si>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</si>
  <si>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</si>
  <si>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</si>
  <si>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</si>
  <si>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</si>
  <si>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</si>
  <si>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</si>
  <si>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</si>
  <si>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</si>
  <si>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</si>
  <si>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</si>
  <si>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</si>
  <si>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</si>
  <si>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</si>
  <si>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</si>
  <si>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</si>
  <si>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</si>
  <si>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</si>
  <si>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</si>
  <si>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</si>
  <si>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</si>
  <si>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</si>
  <si>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</si>
  <si>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</si>
  <si>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</si>
  <si>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</si>
  <si>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</si>
  <si>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</si>
  <si>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</si>
  <si>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</si>
  <si>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</si>
  <si>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</si>
  <si>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</si>
  <si>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</si>
  <si>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</si>
  <si>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</si>
  <si>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</si>
  <si>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</si>
  <si>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</si>
  <si>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</si>
  <si>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</si>
  <si>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</si>
  <si>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</si>
  <si>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</si>
  <si>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</si>
  <si>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</si>
  <si>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</si>
  <si>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</si>
  <si>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</si>
  <si>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</si>
  <si>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</si>
  <si>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</si>
  <si>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</si>
  <si>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</si>
  <si>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</si>
  <si>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</si>
  <si>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</si>
  <si>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</si>
  <si>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</si>
  <si>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</si>
  <si>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</si>
  <si>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</si>
  <si>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</si>
  <si>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</si>
  <si>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</si>
  <si>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</si>
  <si>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</si>
  <si>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</si>
  <si>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</si>
  <si>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</si>
  <si>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</si>
  <si>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</si>
  <si>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</si>
  <si>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</si>
  <si>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</si>
  <si>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</si>
  <si>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</si>
  <si>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</si>
  <si>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</si>
  <si>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</si>
  <si>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</si>
  <si>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</si>
  <si>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</si>
  <si>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</si>
  <si>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</si>
  <si>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</si>
  <si>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</si>
  <si>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</si>
  <si>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</si>
  <si>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</si>
  <si>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</si>
  <si>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</si>
  <si>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</si>
  <si>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</si>
  <si>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</si>
  <si>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</si>
  <si>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</si>
  <si>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</si>
  <si>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</si>
  <si>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</si>
  <si>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</si>
  <si>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</si>
  <si>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</si>
  <si>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</si>
  <si>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</si>
  <si>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</si>
  <si>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</si>
  <si>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</si>
  <si>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</si>
  <si>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</si>
  <si>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</si>
  <si>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</si>
  <si>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</si>
  <si>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</si>
  <si>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</si>
  <si>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</si>
  <si>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</si>
  <si>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</si>
  <si>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</si>
  <si>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</si>
  <si>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</si>
  <si>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</si>
  <si>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</si>
  <si>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</si>
  <si>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</si>
  <si>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</si>
  <si>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</si>
  <si>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</si>
  <si>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</si>
  <si>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</si>
  <si>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</si>
  <si>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</si>
  <si>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</si>
  <si>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</si>
  <si>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</si>
  <si>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</si>
  <si>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</si>
  <si>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</si>
  <si>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</si>
  <si>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</si>
  <si>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</si>
  <si>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</si>
  <si>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</si>
  <si>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</si>
  <si>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</si>
  <si>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</si>
  <si>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</si>
  <si>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</si>
  <si>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</si>
  <si>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</si>
  <si>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</si>
  <si>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</si>
  <si>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</si>
  <si>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</si>
  <si>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</si>
  <si>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</si>
  <si>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</si>
  <si>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</si>
  <si>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</si>
  <si>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</si>
  <si>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</si>
  <si>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</si>
  <si>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</si>
  <si>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</si>
  <si>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</si>
  <si>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</si>
  <si>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</si>
  <si>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</si>
  <si>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</si>
  <si>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</si>
  <si>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</si>
  <si>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</si>
  <si>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</si>
  <si>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</si>
  <si>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</si>
  <si>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</si>
  <si>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</si>
  <si>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</si>
  <si>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</si>
  <si>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</si>
  <si>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</si>
  <si>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</si>
  <si>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</si>
  <si>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</si>
  <si>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</si>
  <si>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</si>
  <si>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</si>
  <si>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</si>
  <si>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</si>
  <si>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</si>
  <si>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</si>
  <si>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</si>
  <si>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</si>
  <si>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</si>
  <si>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</si>
  <si>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</si>
  <si>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</si>
  <si>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</si>
  <si>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</si>
  <si>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</si>
  <si>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</si>
  <si>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</si>
  <si>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</si>
  <si>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</si>
  <si>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</si>
  <si>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</si>
  <si>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</si>
  <si>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</si>
  <si>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</si>
  <si>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</si>
  <si>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</si>
  <si>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</si>
  <si>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</si>
  <si>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</si>
  <si>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</si>
  <si>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</si>
  <si>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</si>
  <si>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</si>
  <si>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</si>
  <si>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</si>
  <si>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</si>
  <si>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</si>
  <si>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</si>
  <si>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</si>
  <si>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</si>
  <si>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</si>
  <si>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</si>
  <si>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</si>
  <si>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</si>
  <si>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</si>
  <si>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</si>
  <si>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</si>
  <si>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</si>
  <si>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</si>
  <si>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</si>
  <si>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</si>
  <si>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</si>
  <si>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</si>
  <si>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</si>
  <si>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</si>
  <si>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</si>
  <si>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</si>
  <si>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</si>
  <si>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</si>
  <si>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</si>
  <si>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</si>
  <si>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</si>
  <si>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</si>
  <si>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</si>
  <si>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</si>
  <si>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</si>
  <si>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</si>
  <si>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</si>
  <si>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</si>
  <si>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</si>
  <si>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</si>
  <si>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</si>
  <si>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</si>
  <si>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</si>
  <si>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</si>
  <si>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</si>
  <si>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</si>
  <si>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</si>
  <si>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</si>
  <si>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</si>
  <si>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</si>
  <si>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</si>
  <si>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</si>
  <si>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</si>
  <si>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</si>
  <si>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</si>
  <si>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</si>
  <si>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</si>
  <si>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</si>
  <si>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</si>
  <si>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</si>
  <si>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</si>
  <si>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</si>
  <si>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</si>
  <si>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</si>
  <si>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</si>
  <si>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</si>
  <si>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</si>
  <si>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</si>
  <si>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</si>
  <si>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</si>
  <si>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</si>
  <si>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</si>
  <si>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</si>
  <si>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</si>
  <si>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</si>
  <si>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</si>
  <si>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</si>
  <si>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</si>
  <si>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</si>
  <si>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</si>
  <si>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</si>
  <si>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</si>
  <si>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</si>
  <si>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</si>
  <si>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</si>
  <si>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</si>
  <si>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</si>
  <si>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</si>
  <si>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</si>
  <si>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</si>
  <si>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</si>
  <si>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</si>
  <si>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</si>
  <si>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</si>
  <si>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</si>
  <si>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</si>
  <si>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</si>
  <si>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</si>
  <si>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</si>
  <si>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</si>
  <si>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</si>
  <si>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</si>
  <si>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</si>
  <si>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</si>
  <si>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</si>
  <si>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</si>
  <si>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</si>
  <si>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</si>
  <si>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</si>
  <si>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</si>
  <si>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</si>
  <si>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</si>
  <si>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</si>
  <si>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</si>
  <si>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</si>
  <si>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</si>
  <si>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</si>
  <si>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</si>
  <si>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</si>
  <si>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</si>
  <si>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</si>
  <si>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</si>
  <si>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</si>
  <si>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</si>
  <si>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</si>
  <si>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</si>
  <si>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</si>
  <si>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</si>
  <si>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</si>
  <si>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</si>
  <si>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</si>
  <si>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</si>
  <si>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</si>
  <si>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</si>
  <si>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</si>
  <si>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</si>
  <si>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</si>
  <si>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</si>
  <si>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</si>
  <si>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</si>
  <si>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</si>
  <si>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</si>
  <si>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</si>
  <si>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</si>
  <si>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</si>
  <si>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</si>
  <si>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</si>
  <si>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</si>
  <si>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</si>
  <si>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</si>
  <si>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</si>
  <si>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</si>
  <si>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</si>
  <si>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</si>
  <si>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</si>
  <si>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</si>
  <si>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</si>
  <si>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</si>
  <si>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</si>
  <si>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</si>
  <si>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</si>
  <si>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</si>
  <si>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</si>
  <si>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</si>
  <si>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</si>
  <si>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</si>
  <si>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</si>
  <si>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</si>
  <si>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</si>
  <si>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</si>
  <si>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</si>
  <si>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</si>
  <si>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</si>
  <si>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</si>
  <si>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</si>
  <si>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</si>
  <si>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</si>
  <si>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</si>
  <si>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</si>
  <si>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</si>
  <si>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</si>
  <si>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</si>
  <si>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</si>
  <si>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</si>
  <si>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</si>
  <si>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</si>
  <si>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</si>
  <si>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</si>
  <si>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</si>
  <si>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</si>
  <si>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</si>
  <si>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</si>
  <si>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</si>
  <si>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</si>
  <si>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</si>
  <si>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</si>
  <si>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</si>
  <si>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</si>
  <si>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</si>
  <si>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</si>
  <si>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</si>
  <si>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</si>
  <si>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</si>
  <si>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</si>
  <si>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</si>
  <si>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</si>
  <si>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</si>
  <si>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</si>
  <si>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</si>
  <si>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</si>
  <si>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</si>
  <si>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</si>
  <si>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</si>
  <si>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</si>
  <si>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</si>
  <si>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</si>
  <si>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</si>
  <si>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</si>
  <si>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</si>
  <si>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</si>
  <si>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</si>
  <si>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</si>
  <si>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</si>
  <si>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</si>
  <si>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</si>
  <si>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</si>
  <si>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</si>
  <si>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</si>
  <si>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</si>
  <si>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</si>
  <si>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</si>
  <si>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</si>
  <si>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</si>
  <si>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</si>
  <si>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</si>
  <si>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</si>
  <si>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</si>
  <si>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</si>
  <si>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</si>
  <si>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</si>
  <si>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</si>
  <si>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</si>
  <si>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</si>
  <si>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</si>
  <si>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</si>
  <si>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</si>
  <si>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</si>
  <si>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</si>
  <si>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</si>
  <si>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</si>
  <si>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</si>
  <si>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</si>
  <si>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</si>
  <si>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</si>
  <si>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</si>
  <si>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</si>
  <si>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</si>
  <si>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</si>
  <si>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</si>
  <si>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</si>
  <si>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</si>
  <si>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</si>
  <si>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</si>
  <si>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</si>
  <si>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</si>
  <si>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</si>
  <si>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</si>
  <si>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</si>
  <si>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</si>
  <si>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</si>
  <si>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</si>
  <si>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</si>
  <si>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</si>
  <si>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</si>
  <si>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</si>
  <si>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</si>
  <si>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</si>
  <si>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</si>
  <si>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</si>
  <si>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</si>
  <si>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</si>
  <si>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</si>
  <si>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</si>
  <si>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</si>
  <si>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</si>
  <si>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</si>
  <si>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</si>
  <si>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</si>
  <si>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</si>
  <si>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</si>
  <si>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</si>
  <si>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</si>
  <si>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</si>
  <si>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</si>
  <si>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</si>
  <si>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</si>
  <si>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</si>
  <si>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</si>
  <si>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</si>
  <si>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</si>
  <si>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</si>
  <si>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</si>
  <si>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</si>
  <si>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</si>
  <si>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</si>
  <si>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</si>
  <si>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</si>
  <si>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</si>
  <si>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</si>
  <si>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</si>
  <si>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</si>
  <si>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</si>
  <si>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</si>
  <si>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</si>
  <si>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</si>
  <si>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</si>
  <si>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</si>
  <si>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</si>
  <si>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</si>
  <si>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</si>
  <si>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</si>
  <si>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</si>
  <si>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</si>
  <si>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</si>
  <si>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</si>
  <si>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</si>
  <si>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</si>
  <si>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</si>
  <si>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</si>
  <si>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</si>
  <si>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</si>
  <si>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</si>
  <si>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</si>
  <si>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</si>
  <si>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</si>
  <si>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</si>
  <si>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</si>
  <si>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</si>
  <si>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</si>
  <si>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</si>
  <si>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</si>
  <si>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</si>
  <si>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</si>
  <si>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</si>
  <si>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</si>
  <si>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</si>
  <si>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</si>
  <si>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</si>
  <si>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</si>
  <si>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</si>
  <si>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</si>
  <si>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</si>
  <si>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</si>
  <si>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</si>
  <si>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</si>
  <si>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</si>
  <si>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</si>
  <si>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</si>
  <si>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</si>
  <si>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</si>
  <si>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</si>
  <si>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</si>
  <si>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</si>
  <si>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</si>
  <si>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</si>
  <si>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</si>
  <si>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</si>
  <si>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</si>
  <si>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</si>
  <si>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</si>
  <si>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</si>
  <si>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</si>
  <si>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</si>
  <si>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</si>
  <si>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</si>
  <si>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</si>
  <si>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</si>
  <si>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</si>
  <si>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</si>
  <si>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</si>
  <si>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</si>
  <si>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</si>
  <si>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</si>
  <si>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</si>
  <si>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</si>
  <si>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</si>
  <si>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</si>
  <si>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</si>
  <si>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</si>
  <si>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</si>
  <si>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</si>
  <si>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</si>
  <si>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</si>
  <si>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</si>
  <si>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</si>
  <si>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</si>
  <si>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</si>
  <si>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</si>
  <si>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</si>
  <si>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</si>
  <si>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</si>
  <si>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</si>
  <si>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</si>
  <si>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</si>
  <si>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</si>
  <si>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</si>
  <si>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</si>
  <si>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</si>
  <si>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</si>
  <si>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</si>
  <si>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</si>
  <si>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</si>
  <si>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</si>
  <si>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</si>
  <si>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</si>
  <si>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</si>
  <si>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</si>
  <si>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</si>
  <si>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</si>
  <si>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</si>
  <si>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</si>
  <si>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</si>
  <si>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</si>
  <si>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</si>
  <si>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</si>
  <si>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</si>
  <si>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</si>
  <si>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</si>
  <si>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</si>
  <si>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</si>
  <si>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</si>
  <si>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</si>
  <si>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</si>
  <si>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</si>
  <si>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</si>
  <si>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</si>
  <si>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</si>
  <si>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</si>
  <si>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</si>
  <si>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</si>
  <si>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</si>
  <si>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</si>
  <si>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</si>
  <si>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</si>
  <si>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</si>
  <si>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</si>
  <si>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</si>
  <si>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</si>
  <si>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</si>
  <si>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</si>
  <si>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</si>
  <si>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</si>
  <si>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</si>
  <si>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</si>
  <si>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</si>
  <si>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</si>
  <si>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</si>
  <si>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</si>
  <si>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</si>
  <si>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</si>
  <si>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</si>
  <si>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</si>
  <si>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</si>
  <si>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</si>
  <si>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</si>
  <si>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</si>
  <si>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</si>
  <si>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</si>
  <si>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</si>
  <si>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</si>
  <si>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</si>
  <si>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</si>
  <si>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</si>
  <si>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</si>
  <si>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</si>
  <si>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</si>
  <si>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</si>
  <si>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</si>
  <si>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</si>
  <si>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</si>
  <si>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</si>
  <si>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</si>
  <si>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</si>
  <si>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</si>
  <si>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</si>
  <si>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</si>
  <si>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</si>
  <si>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</si>
  <si>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</si>
  <si>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</si>
  <si>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</si>
  <si>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</si>
  <si>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</si>
  <si>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</si>
  <si>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</si>
  <si>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</si>
  <si>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</si>
  <si>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</si>
  <si>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</si>
  <si>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</si>
  <si>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</si>
  <si>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</si>
  <si>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</si>
  <si>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</si>
  <si>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</si>
  <si>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</si>
  <si>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</si>
  <si>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</si>
  <si>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</si>
  <si>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</si>
  <si>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</si>
  <si>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</si>
  <si>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</si>
  <si>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</si>
  <si>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</si>
  <si>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</si>
  <si>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</si>
  <si>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</si>
  <si>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</si>
  <si>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</si>
  <si>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</si>
  <si>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</si>
  <si>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</si>
  <si>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</si>
  <si>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</si>
  <si>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</si>
  <si>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</si>
  <si>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</si>
  <si>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</si>
  <si>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</si>
  <si>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</si>
  <si>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</si>
  <si>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</si>
  <si>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</si>
  <si>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</si>
  <si>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</si>
  <si>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</si>
  <si>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</si>
  <si>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</si>
  <si>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</si>
  <si>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</si>
  <si>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</si>
  <si>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</si>
  <si>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</si>
  <si>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</si>
  <si>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</si>
  <si>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</si>
  <si>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</si>
  <si>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</si>
  <si>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</si>
  <si>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</si>
  <si>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</si>
  <si>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</si>
  <si>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</si>
  <si>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</si>
  <si>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</si>
  <si>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</si>
  <si>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</si>
  <si>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</si>
  <si>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</si>
  <si>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</si>
  <si>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</si>
  <si>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</si>
  <si>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</si>
  <si>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</si>
  <si>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</si>
  <si>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</si>
  <si>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</si>
  <si>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</si>
  <si>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</si>
  <si>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</si>
  <si>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</si>
  <si>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</si>
  <si>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</si>
  <si>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</si>
  <si>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</si>
  <si>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</si>
  <si>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</si>
  <si>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</si>
  <si>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</si>
  <si>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</si>
  <si>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</si>
  <si>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</si>
  <si>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</si>
  <si>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</si>
  <si>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</si>
  <si>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</si>
  <si>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</si>
  <si>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</si>
  <si>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</si>
  <si>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</si>
  <si>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</si>
  <si>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</si>
  <si>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</si>
  <si>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</si>
  <si>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</si>
  <si>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</si>
  <si>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</si>
  <si>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</si>
  <si>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</si>
  <si>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</si>
  <si>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</si>
  <si>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</si>
  <si>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</si>
  <si>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</si>
  <si>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</si>
  <si>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</si>
  <si>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</si>
  <si>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</si>
  <si>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</si>
  <si>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</si>
  <si>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</si>
  <si>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</si>
  <si>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</si>
  <si>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</si>
  <si>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</si>
  <si>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</si>
  <si>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</si>
  <si>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</si>
  <si>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</si>
  <si>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</si>
  <si>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</si>
  <si>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</si>
  <si>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</si>
  <si>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</si>
  <si>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</si>
  <si>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</si>
  <si>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</si>
  <si>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</si>
  <si>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</si>
  <si>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</si>
  <si>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</si>
  <si>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</si>
  <si>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</si>
  <si>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</si>
  <si>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</si>
  <si>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</si>
  <si>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</si>
  <si>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</si>
  <si>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</si>
  <si>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</si>
  <si>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</si>
  <si>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</si>
  <si>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</si>
  <si>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</si>
  <si>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</si>
  <si>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</si>
  <si>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</si>
  <si>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</si>
  <si>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</si>
  <si>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</si>
  <si>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</si>
  <si>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</si>
  <si>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</si>
  <si>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</si>
  <si>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</si>
  <si>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</si>
  <si>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</si>
  <si>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</si>
  <si>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</si>
  <si>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</si>
  <si>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</si>
  <si>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</si>
  <si>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</si>
  <si>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</si>
  <si>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</si>
  <si>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</si>
  <si>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</si>
  <si>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</si>
  <si>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</si>
  <si>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</si>
  <si>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</si>
  <si>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</si>
  <si>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</si>
  <si>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</si>
  <si>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</si>
  <si>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</si>
  <si>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</si>
  <si>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</si>
  <si>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</si>
  <si>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</si>
  <si>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</si>
  <si>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</si>
  <si>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</si>
  <si>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</si>
  <si>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</si>
  <si>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</si>
  <si>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</si>
  <si>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</si>
  <si>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</si>
  <si>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</si>
  <si>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</si>
  <si>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</si>
  <si>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</si>
  <si>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</si>
  <si>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</si>
  <si>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</si>
  <si>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</si>
  <si>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</si>
  <si>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</si>
  <si>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</si>
  <si>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</si>
  <si>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</si>
  <si>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</si>
  <si>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</si>
  <si>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</si>
  <si>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</si>
  <si>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</si>
  <si>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</si>
  <si>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</si>
  <si>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</si>
  <si>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</si>
  <si>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</si>
  <si>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</si>
  <si>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</si>
  <si>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</si>
  <si>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</si>
  <si>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</si>
  <si>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</si>
  <si>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</si>
  <si>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</si>
  <si>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</si>
  <si>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</si>
  <si>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</si>
  <si>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</si>
  <si>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</si>
  <si>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</si>
  <si>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</si>
  <si>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</si>
  <si>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</si>
  <si>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</si>
  <si>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</si>
  <si>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</si>
  <si>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</si>
  <si>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</si>
  <si>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</si>
  <si>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</si>
  <si>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</si>
  <si>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</si>
  <si>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500-510</t>
  </si>
  <si>
    <t>Sell</t>
  </si>
  <si>
    <t>Profit of Rs.13/-</t>
  </si>
  <si>
    <t>1100-1150</t>
  </si>
  <si>
    <t>2120-2150</t>
  </si>
  <si>
    <t>66-69</t>
  </si>
  <si>
    <t>250-255</t>
  </si>
  <si>
    <t>Buy*</t>
  </si>
  <si>
    <t>TOWER RESEARCH CAPITAL MARKETS INDIA PRIVATE LIMITED</t>
  </si>
  <si>
    <t>2050-2080</t>
  </si>
  <si>
    <t>940-960</t>
  </si>
  <si>
    <t>1100-1120</t>
  </si>
  <si>
    <t xml:space="preserve">PGHH </t>
  </si>
  <si>
    <t>9870-9930</t>
  </si>
  <si>
    <t>10700-10800</t>
  </si>
  <si>
    <t>Profit of Rs.95/-</t>
  </si>
  <si>
    <t>Profit of Rs.42.5/-</t>
  </si>
  <si>
    <t xml:space="preserve">DIVISLAB </t>
  </si>
  <si>
    <t>2500-2550</t>
  </si>
  <si>
    <t>Profit of Rs.10/-</t>
  </si>
  <si>
    <t>Profit of Rs.50/-</t>
  </si>
  <si>
    <t>1240-1220</t>
  </si>
  <si>
    <t>4150-4200</t>
  </si>
  <si>
    <t>NIFTY 9500 PE 11 JUN</t>
  </si>
  <si>
    <t>140-150</t>
  </si>
  <si>
    <t>NIFTY 9400 PE 11 JUN</t>
  </si>
  <si>
    <t>120-125</t>
  </si>
  <si>
    <t xml:space="preserve">Retail Research Technical Calls &amp; Fundamental Performance Report for the month of June-2020 </t>
  </si>
  <si>
    <t>Profit of Rs.11/-</t>
  </si>
  <si>
    <t>380-375</t>
  </si>
  <si>
    <t>Profit of Rs.14/-</t>
  </si>
  <si>
    <t>Profit of Rs.19.5/-</t>
  </si>
  <si>
    <t>100-110</t>
  </si>
  <si>
    <t>Loss of Rs.27/-</t>
  </si>
  <si>
    <t xml:space="preserve">HDFCLIFE </t>
  </si>
  <si>
    <t>180-178</t>
  </si>
  <si>
    <t>Profit of Rs.125/-</t>
  </si>
  <si>
    <t>Loss of Rs.22/-</t>
  </si>
  <si>
    <t>Profit of Rs.37.5/-</t>
  </si>
  <si>
    <t>Profit of Rs.5/-</t>
  </si>
  <si>
    <t>Profit of Rs.52.5/-</t>
  </si>
  <si>
    <t>Profit of Rs.10.5/-</t>
  </si>
  <si>
    <t xml:space="preserve">ADANIPORTS </t>
  </si>
  <si>
    <t>310-315</t>
  </si>
  <si>
    <t>Loss of Rs.9/-</t>
  </si>
  <si>
    <t xml:space="preserve">HINDALCO </t>
  </si>
  <si>
    <t>138-135</t>
  </si>
  <si>
    <t>AMBUJACEM 180 PE JUN</t>
  </si>
  <si>
    <t>5-5.5</t>
  </si>
  <si>
    <t>Profit of Rs.0.9/-</t>
  </si>
  <si>
    <t>Porfit of Rs.21.50/-</t>
  </si>
  <si>
    <t>Profit of Rs.12/-</t>
  </si>
  <si>
    <t>RBL Bank Limited</t>
  </si>
  <si>
    <t>GRAVITON RESEARCH CAPITAL LLP</t>
  </si>
  <si>
    <t>Profit of Rs.3.5/-</t>
  </si>
  <si>
    <t>NIFTY JUN FUT</t>
  </si>
  <si>
    <t>9800-9700</t>
  </si>
  <si>
    <t>Profit of Rs.90/-</t>
  </si>
  <si>
    <t>BANKNIFTY 20000 PE 11 JUN</t>
  </si>
  <si>
    <t>550-600</t>
  </si>
  <si>
    <t>Profit of Rs.45/-</t>
  </si>
  <si>
    <t>Profit of Rs.5.5/-</t>
  </si>
  <si>
    <t>Profit of Rs.20/-</t>
  </si>
  <si>
    <t>Profit of Rs.1/-</t>
  </si>
  <si>
    <t>Loss of Rs.37/-</t>
  </si>
  <si>
    <t>9900-9800</t>
  </si>
  <si>
    <t>Profit of Rs.85/-</t>
  </si>
  <si>
    <t>290-280</t>
  </si>
  <si>
    <t>139-137</t>
  </si>
  <si>
    <t>500-550</t>
  </si>
  <si>
    <t>HRTI PRIVATE LIMITED</t>
  </si>
  <si>
    <t>SURJECTIVE RESEARCH CAPITAL LLP</t>
  </si>
  <si>
    <t>980-990</t>
  </si>
  <si>
    <t>Loss of Rs.192.5/-</t>
  </si>
  <si>
    <t xml:space="preserve">MARUTI </t>
  </si>
  <si>
    <t>5500-5400</t>
  </si>
  <si>
    <t>Porfit of Rs.100/-</t>
  </si>
  <si>
    <t>425-430</t>
  </si>
  <si>
    <t>1060-1080</t>
  </si>
  <si>
    <t>820-840</t>
  </si>
  <si>
    <t>730-760</t>
  </si>
  <si>
    <t xml:space="preserve">CROMPTON </t>
  </si>
  <si>
    <t>AREYDRG</t>
  </si>
  <si>
    <t>Indiabulls Hsg Fin Ltd</t>
  </si>
  <si>
    <t>Porfit of Rs.23.50/-</t>
  </si>
  <si>
    <t>Loss of Rs.5.50/-</t>
  </si>
  <si>
    <t>Profit of Rs.0.65/-</t>
  </si>
  <si>
    <t>BANKNIFTY 21000 PE 11 JUN</t>
  </si>
  <si>
    <t>270-280</t>
  </si>
  <si>
    <t>486-490</t>
  </si>
  <si>
    <t>550-570</t>
  </si>
  <si>
    <t xml:space="preserve">RELIANCE </t>
  </si>
  <si>
    <t>Loss of Rs.32.5/-</t>
  </si>
  <si>
    <t>340-335</t>
  </si>
  <si>
    <t>Profit of Rs.4/-</t>
  </si>
  <si>
    <t>ALPHA LEON ENTERPRISES LLP</t>
  </si>
  <si>
    <t>960-950</t>
  </si>
  <si>
    <t>Profit of Rs.8.5/-</t>
  </si>
  <si>
    <t>185-180</t>
  </si>
  <si>
    <t>325-320</t>
  </si>
  <si>
    <t>Profit of Rs.18/-</t>
  </si>
  <si>
    <t>2480-2500</t>
  </si>
  <si>
    <t>NIFTY 10100 PE 11 JUN</t>
  </si>
  <si>
    <t>120-140</t>
  </si>
  <si>
    <t xml:space="preserve">NIFTY 10000 PE 11 JUN </t>
  </si>
  <si>
    <t>Part Profit of Rs.10/-</t>
  </si>
  <si>
    <t>N.K.SECURITIES</t>
  </si>
  <si>
    <t>AMBUJACEM 185 PE JUNE</t>
  </si>
  <si>
    <t>250-300</t>
  </si>
  <si>
    <t>Profit of Rs.0.90/-</t>
  </si>
  <si>
    <t>7.0-8.0</t>
  </si>
  <si>
    <t xml:space="preserve">RELIANCE 1500 PE JUNE </t>
  </si>
  <si>
    <t>40-45</t>
  </si>
  <si>
    <t>235-240</t>
  </si>
  <si>
    <t>Loss of Rs.6/-</t>
  </si>
  <si>
    <t>195-200</t>
  </si>
  <si>
    <t>Ujjivan Fin. Servc. Ltd.</t>
  </si>
  <si>
    <t>Profit of Rs.3.50/-</t>
  </si>
  <si>
    <t>Loss of Rs.13/-</t>
  </si>
  <si>
    <t>Loss of Rs.42.5/-</t>
  </si>
  <si>
    <t>Loss of Rs.60/-</t>
  </si>
  <si>
    <t>Loss of Rs.40/-</t>
  </si>
  <si>
    <t>Loss of Rs.16.5/-</t>
  </si>
  <si>
    <t>Profit of Rs.8.25/-</t>
  </si>
  <si>
    <t>Loss of Rs.3.5/-</t>
  </si>
  <si>
    <t>NIFTY 9700 PE 18 JUN</t>
  </si>
  <si>
    <t>BANKNIFTY 19500 PE 18</t>
  </si>
  <si>
    <t>600-650</t>
  </si>
  <si>
    <t>4.1-4.3</t>
  </si>
  <si>
    <t>BANKNIFTY 19500 PE 18 JUN</t>
  </si>
  <si>
    <t>230-240</t>
  </si>
  <si>
    <t>230-250</t>
  </si>
  <si>
    <t>8.0-9.0</t>
  </si>
  <si>
    <t>490-495</t>
  </si>
  <si>
    <t>540-550</t>
  </si>
  <si>
    <t>190-191</t>
  </si>
  <si>
    <t>342.5-343.5</t>
  </si>
  <si>
    <t>325-330</t>
  </si>
  <si>
    <t>VISHWAMURTE TRAD INVEST PE LTD</t>
  </si>
  <si>
    <t>PARLEIND</t>
  </si>
  <si>
    <t>CHANDNI VIJENDRA GARG</t>
  </si>
  <si>
    <t>Asian Granito India Limit</t>
  </si>
  <si>
    <t>MINESH JORMALBHAI MEHTA</t>
  </si>
  <si>
    <t>NCC Limited</t>
  </si>
  <si>
    <t>Ramco Systems Limited</t>
  </si>
  <si>
    <t>208-209</t>
  </si>
  <si>
    <t>388-390</t>
  </si>
  <si>
    <t>410-415</t>
  </si>
  <si>
    <t xml:space="preserve"> INFY</t>
  </si>
  <si>
    <t>695-698</t>
  </si>
  <si>
    <t>730-740</t>
  </si>
  <si>
    <t>400-401</t>
  </si>
  <si>
    <t>1000-1007</t>
  </si>
  <si>
    <t>1040-1060</t>
  </si>
  <si>
    <t>RELIANCE 1520 PE JUNE</t>
  </si>
  <si>
    <t>22-23</t>
  </si>
  <si>
    <t>35-40</t>
  </si>
  <si>
    <t>Profit of Rs.15-</t>
  </si>
  <si>
    <t>SMALLCAP WORLD FUND INC</t>
  </si>
  <si>
    <t>AKASHDEEP</t>
  </si>
  <si>
    <t>HARDIK PATEL</t>
  </si>
  <si>
    <t>JAINET TRADING LLP</t>
  </si>
  <si>
    <t>KARNEE INVESTMENT PRIVATE LIMITED</t>
  </si>
  <si>
    <t>AMFL</t>
  </si>
  <si>
    <t>REKHABEN HARIBHAI SAKARIYA</t>
  </si>
  <si>
    <t>SHARDA SHARMA</t>
  </si>
  <si>
    <t>DINESHBHAI JUTHABHAI DANGARIYA</t>
  </si>
  <si>
    <t>PRAMOD BALUBHAI SHAH</t>
  </si>
  <si>
    <t>INDIA OPPORTUNITIES GROWTH FUND LTD-PINEWOOD STRATEGY</t>
  </si>
  <si>
    <t>ARYAMAN</t>
  </si>
  <si>
    <t>PARKO COMTRADE LLP</t>
  </si>
  <si>
    <t>SHAH AMAR MUKESHKUMAR HUF</t>
  </si>
  <si>
    <t>BIMAL KUMAR BIJAY KUMAR (P) LIMITED</t>
  </si>
  <si>
    <t>BESTAGRO</t>
  </si>
  <si>
    <t>PARVESH SAHIB SINGH</t>
  </si>
  <si>
    <t>HITECHWIND</t>
  </si>
  <si>
    <t>KALYANIBEN BHADRESHBHAI SHAH</t>
  </si>
  <si>
    <t>DILIP RAMANLAL DOSHI</t>
  </si>
  <si>
    <t>HKG</t>
  </si>
  <si>
    <t>VIBRANT TRADING AND CONSULTANCY SERVICES</t>
  </si>
  <si>
    <t>VRAJ ENTERPRISES</t>
  </si>
  <si>
    <t>ICLORGANIC</t>
  </si>
  <si>
    <t>SATYA VEER SINGH .</t>
  </si>
  <si>
    <t>LYKISLTD</t>
  </si>
  <si>
    <t>KEDIA SECURITIES PRIVATE LTD</t>
  </si>
  <si>
    <t>NADIR UMEDALI DHROLIA</t>
  </si>
  <si>
    <t>NOVATEOR</t>
  </si>
  <si>
    <t>DARSHAN ORNA LIMITED</t>
  </si>
  <si>
    <t>Alphageo (India) Limited</t>
  </si>
  <si>
    <t>Century Textiles Ltd.</t>
  </si>
  <si>
    <t>MANSINGH HOTELS AND RESORTS LIMITED</t>
  </si>
  <si>
    <t>Digicontent Limited</t>
  </si>
  <si>
    <t>BHIMAVARAPU SRIDHAR REDDY</t>
  </si>
  <si>
    <t>LEXUS</t>
  </si>
  <si>
    <t>Lexus Granito (India) Ltd</t>
  </si>
  <si>
    <t>RISHI KAJARIA &amp; SONS(HUF)</t>
  </si>
  <si>
    <t>Newgen Software Tech Ltd</t>
  </si>
  <si>
    <t>HDFC MUTUAL FUND</t>
  </si>
  <si>
    <t>RAJRAYON</t>
  </si>
  <si>
    <t>Raj Rayon Industries Ltd</t>
  </si>
  <si>
    <t>MULTIPLIER S AND S ADV PVT LTD</t>
  </si>
  <si>
    <t>SAM SUNDERA CHODARI KARICHETI</t>
  </si>
  <si>
    <t>Tata Motors DVR 'A' Ord</t>
  </si>
  <si>
    <t>MARWADI SHARES AND FINANCE LTD.</t>
  </si>
  <si>
    <t>RS SECURITIES</t>
  </si>
  <si>
    <t>Vikas Multicorp Limited</t>
  </si>
  <si>
    <t>Aarti Industries Ltd.</t>
  </si>
  <si>
    <t>KSHITIJPOL</t>
  </si>
  <si>
    <t>Kshitij Polyline Limited</t>
  </si>
  <si>
    <t>SANGHVI PANKIT JAYESH</t>
  </si>
  <si>
    <t>SANGHVI HARDIK JAYESH</t>
  </si>
  <si>
    <t>RISHI KAJARIA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</si>
</sst>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_ * #,##0_ ;_ * \-#,##0_ ;_ * &quot;-&quot;??_ ;_ @_ 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55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0" fontId="0" fillId="6" borderId="37" xfId="0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167" fontId="48" fillId="2" borderId="11" xfId="0" applyNumberFormat="1" applyFont="1" applyFill="1" applyBorder="1" applyAlignment="1">
      <alignment horizontal="left"/>
    </xf>
    <xf numFmtId="0" fontId="48" fillId="0" borderId="11" xfId="9" applyFont="1" applyFill="1" applyBorder="1" applyAlignment="1">
      <alignment horizontal="center"/>
    </xf>
    <xf numFmtId="2" fontId="48" fillId="0" borderId="11" xfId="9" applyNumberFormat="1" applyFont="1" applyFill="1" applyBorder="1" applyAlignment="1">
      <alignment horizontal="center" vertical="center"/>
    </xf>
    <xf numFmtId="16" fontId="0" fillId="8" borderId="0" xfId="0" applyNumberFormat="1" applyFill="1" applyBorder="1"/>
    <xf numFmtId="1" fontId="48" fillId="6" borderId="37" xfId="0" applyNumberFormat="1" applyFont="1" applyFill="1" applyBorder="1" applyAlignment="1">
      <alignment horizontal="center" vertical="center"/>
    </xf>
    <xf numFmtId="164" fontId="48" fillId="6" borderId="37" xfId="0" applyNumberFormat="1" applyFont="1" applyFill="1" applyBorder="1" applyAlignment="1">
      <alignment horizontal="center" vertical="center"/>
    </xf>
    <xf numFmtId="165" fontId="48" fillId="6" borderId="37" xfId="0" applyNumberFormat="1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16" fontId="7" fillId="6" borderId="37" xfId="160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7" xfId="0" applyFont="1" applyBorder="1"/>
    <xf numFmtId="16" fontId="13" fillId="6" borderId="37" xfId="160" applyNumberFormat="1" applyFont="1" applyFill="1" applyBorder="1" applyAlignment="1">
      <alignment horizontal="center" vertical="center"/>
    </xf>
    <xf numFmtId="165" fontId="7" fillId="6" borderId="5" xfId="0" applyNumberFormat="1" applyFont="1" applyFill="1" applyBorder="1" applyAlignment="1">
      <alignment horizontal="center" vertical="center"/>
    </xf>
    <xf numFmtId="16" fontId="48" fillId="6" borderId="37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164" fontId="0" fillId="6" borderId="37" xfId="0" applyNumberFormat="1" applyFill="1" applyBorder="1" applyAlignment="1">
      <alignment horizontal="center" vertical="center"/>
    </xf>
    <xf numFmtId="43" fontId="6" fillId="6" borderId="37" xfId="160" applyFont="1" applyFill="1" applyBorder="1"/>
    <xf numFmtId="43" fontId="8" fillId="6" borderId="37" xfId="160" applyFont="1" applyFill="1" applyBorder="1" applyAlignment="1">
      <alignment horizontal="left"/>
    </xf>
    <xf numFmtId="43" fontId="48" fillId="6" borderId="37" xfId="160" applyFont="1" applyFill="1" applyBorder="1" applyAlignment="1">
      <alignment horizontal="center" vertical="top"/>
    </xf>
    <xf numFmtId="0" fontId="48" fillId="6" borderId="37" xfId="0" applyFont="1" applyFill="1" applyBorder="1" applyAlignment="1">
      <alignment horizontal="center" vertical="top"/>
    </xf>
    <xf numFmtId="43" fontId="7" fillId="6" borderId="5" xfId="160" applyFont="1" applyFill="1" applyBorder="1" applyAlignment="1">
      <alignment horizontal="center" vertical="center"/>
    </xf>
    <xf numFmtId="43" fontId="7" fillId="6" borderId="37" xfId="160" applyFont="1" applyFill="1" applyBorder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165" fontId="0" fillId="59" borderId="37" xfId="0" applyNumberForma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48" fillId="59" borderId="37" xfId="0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6" fontId="48" fillId="59" borderId="37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165" fontId="7" fillId="59" borderId="5" xfId="0" applyNumberFormat="1" applyFont="1" applyFill="1" applyBorder="1" applyAlignment="1">
      <alignment horizontal="center" vertical="center"/>
    </xf>
    <xf numFmtId="169" fontId="48" fillId="2" borderId="37" xfId="160" applyNumberFormat="1" applyFont="1" applyFill="1" applyBorder="1" applyAlignment="1">
      <alignment horizontal="center" vertical="center"/>
    </xf>
    <xf numFmtId="1" fontId="48" fillId="59" borderId="37" xfId="0" applyNumberFormat="1" applyFont="1" applyFill="1" applyBorder="1" applyAlignment="1">
      <alignment horizontal="center" vertical="center"/>
    </xf>
    <xf numFmtId="164" fontId="48" fillId="59" borderId="37" xfId="0" applyNumberFormat="1" applyFont="1" applyFill="1" applyBorder="1" applyAlignment="1">
      <alignment horizontal="center" vertical="center"/>
    </xf>
    <xf numFmtId="165" fontId="48" fillId="59" borderId="37" xfId="0" applyNumberFormat="1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4" fillId="59" borderId="37" xfId="0" applyFont="1" applyFill="1" applyBorder="1" applyAlignment="1">
      <alignment horizontal="center" vertical="center"/>
    </xf>
    <xf numFmtId="0" fontId="13" fillId="59" borderId="5" xfId="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" fontId="13" fillId="59" borderId="37" xfId="160" applyNumberFormat="1" applyFont="1" applyFill="1" applyBorder="1" applyAlignment="1">
      <alignment horizontal="center" vertical="center"/>
    </xf>
    <xf numFmtId="165" fontId="13" fillId="6" borderId="5" xfId="0" applyNumberFormat="1" applyFont="1" applyFill="1" applyBorder="1" applyAlignment="1">
      <alignment horizontal="center" vertical="center"/>
    </xf>
    <xf numFmtId="1" fontId="48" fillId="50" borderId="37" xfId="0" applyNumberFormat="1" applyFont="1" applyFill="1" applyBorder="1" applyAlignment="1">
      <alignment horizontal="center" vertical="center"/>
    </xf>
    <xf numFmtId="164" fontId="48" fillId="50" borderId="37" xfId="0" applyNumberFormat="1" applyFont="1" applyFill="1" applyBorder="1" applyAlignment="1">
      <alignment horizontal="center" vertical="center"/>
    </xf>
    <xf numFmtId="165" fontId="48" fillId="50" borderId="37" xfId="0" applyNumberFormat="1" applyFont="1" applyFill="1" applyBorder="1" applyAlignment="1">
      <alignment horizontal="center" vertical="center"/>
    </xf>
    <xf numFmtId="0" fontId="8" fillId="50" borderId="37" xfId="0" applyFont="1" applyFill="1" applyBorder="1" applyAlignment="1">
      <alignment horizontal="left"/>
    </xf>
    <xf numFmtId="0" fontId="48" fillId="50" borderId="37" xfId="0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0" fontId="7" fillId="50" borderId="37" xfId="51" applyNumberFormat="1" applyFont="1" applyFill="1" applyBorder="1" applyAlignment="1" applyProtection="1">
      <alignment horizontal="center" vertical="center" wrapText="1"/>
    </xf>
    <xf numFmtId="16" fontId="7" fillId="50" borderId="37" xfId="160" applyNumberFormat="1" applyFont="1" applyFill="1" applyBorder="1" applyAlignment="1">
      <alignment horizontal="center" vertical="center"/>
    </xf>
    <xf numFmtId="16" fontId="48" fillId="2" borderId="37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8" fillId="60" borderId="37" xfId="160" applyFont="1" applyFill="1" applyBorder="1" applyAlignment="1">
      <alignment horizontal="center" vertical="top"/>
    </xf>
    <xf numFmtId="0" fontId="48" fillId="60" borderId="37" xfId="0" applyFont="1" applyFill="1" applyBorder="1" applyAlignment="1">
      <alignment horizontal="center" vertical="center"/>
    </xf>
    <xf numFmtId="0" fontId="48" fillId="60" borderId="37" xfId="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43" fontId="7" fillId="60" borderId="37" xfId="160" applyFont="1" applyFill="1" applyBorder="1" applyAlignment="1">
      <alignment horizont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8" fillId="59" borderId="37" xfId="160" applyFont="1" applyFill="1" applyBorder="1" applyAlignment="1">
      <alignment horizontal="center" vertical="top"/>
    </xf>
    <xf numFmtId="0" fontId="48" fillId="59" borderId="37" xfId="0" applyFont="1" applyFill="1" applyBorder="1" applyAlignment="1">
      <alignment horizontal="center" vertical="top"/>
    </xf>
    <xf numFmtId="43" fontId="7" fillId="59" borderId="5" xfId="160" applyFont="1" applyFill="1" applyBorder="1" applyAlignment="1">
      <alignment horizontal="center" vertical="center"/>
    </xf>
    <xf numFmtId="43" fontId="7" fillId="59" borderId="37" xfId="160" applyFont="1" applyFill="1" applyBorder="1" applyAlignment="1">
      <alignment horizontal="center"/>
    </xf>
    <xf numFmtId="165" fontId="13" fillId="59" borderId="5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157</xdr:row>
      <xdr:rowOff>56589</xdr:rowOff>
    </xdr:from>
    <xdr:to>
      <xdr:col>11</xdr:col>
      <xdr:colOff>368674</xdr:colOff>
      <xdr:row>171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1" sqref="C2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43998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22" sqref="E22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43998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38" t="s">
        <v>16</v>
      </c>
      <c r="B9" s="540" t="s">
        <v>17</v>
      </c>
      <c r="C9" s="540" t="s">
        <v>18</v>
      </c>
      <c r="D9" s="275" t="s">
        <v>19</v>
      </c>
      <c r="E9" s="275" t="s">
        <v>20</v>
      </c>
      <c r="F9" s="535" t="s">
        <v>21</v>
      </c>
      <c r="G9" s="536"/>
      <c r="H9" s="537"/>
      <c r="I9" s="535" t="s">
        <v>22</v>
      </c>
      <c r="J9" s="536"/>
      <c r="K9" s="537"/>
      <c r="L9" s="275"/>
      <c r="M9" s="282"/>
      <c r="N9" s="282"/>
      <c r="O9" s="282"/>
    </row>
    <row r="10" spans="1:15" ht="59.25" customHeight="1">
      <c r="A10" s="539"/>
      <c r="B10" s="541" t="s">
        <v>17</v>
      </c>
      <c r="C10" s="541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00" t="s">
        <v>34</v>
      </c>
      <c r="C11" s="278" t="s">
        <v>35</v>
      </c>
      <c r="D11" s="304">
        <v>19911.5</v>
      </c>
      <c r="E11" s="304">
        <v>19998.899999999998</v>
      </c>
      <c r="F11" s="316">
        <v>19567.599999999995</v>
      </c>
      <c r="G11" s="316">
        <v>19223.699999999997</v>
      </c>
      <c r="H11" s="316">
        <v>18792.399999999994</v>
      </c>
      <c r="I11" s="316">
        <v>20342.799999999996</v>
      </c>
      <c r="J11" s="316">
        <v>20774.099999999999</v>
      </c>
      <c r="K11" s="316">
        <v>21117.999999999996</v>
      </c>
      <c r="L11" s="303">
        <v>20430.2</v>
      </c>
      <c r="M11" s="303">
        <v>19655</v>
      </c>
      <c r="N11" s="320">
        <v>1925370</v>
      </c>
      <c r="O11" s="321">
        <v>-1.9027214852895095E-2</v>
      </c>
    </row>
    <row r="12" spans="1:15" ht="15">
      <c r="A12" s="278">
        <v>2</v>
      </c>
      <c r="B12" s="400" t="s">
        <v>34</v>
      </c>
      <c r="C12" s="278" t="s">
        <v>36</v>
      </c>
      <c r="D12" s="317">
        <v>9813.75</v>
      </c>
      <c r="E12" s="317">
        <v>9800.3166666666675</v>
      </c>
      <c r="F12" s="318">
        <v>9695.6833333333343</v>
      </c>
      <c r="G12" s="318">
        <v>9577.6166666666668</v>
      </c>
      <c r="H12" s="318">
        <v>9472.9833333333336</v>
      </c>
      <c r="I12" s="318">
        <v>9918.383333333335</v>
      </c>
      <c r="J12" s="318">
        <v>10023.01666666667</v>
      </c>
      <c r="K12" s="318">
        <v>10141.083333333336</v>
      </c>
      <c r="L12" s="305">
        <v>9904.9500000000007</v>
      </c>
      <c r="M12" s="305">
        <v>9682.25</v>
      </c>
      <c r="N12" s="320">
        <v>11688375</v>
      </c>
      <c r="O12" s="321">
        <v>-4.1237049979083104E-2</v>
      </c>
    </row>
    <row r="13" spans="1:15" ht="15">
      <c r="A13" s="278">
        <v>3</v>
      </c>
      <c r="B13" s="400" t="s">
        <v>34</v>
      </c>
      <c r="C13" s="278" t="s">
        <v>37</v>
      </c>
      <c r="D13" s="317">
        <v>14362</v>
      </c>
      <c r="E13" s="317">
        <v>14358.333333333334</v>
      </c>
      <c r="F13" s="318">
        <v>14192.666666666668</v>
      </c>
      <c r="G13" s="318">
        <v>14023.333333333334</v>
      </c>
      <c r="H13" s="318">
        <v>13857.666666666668</v>
      </c>
      <c r="I13" s="318">
        <v>14527.666666666668</v>
      </c>
      <c r="J13" s="318">
        <v>14693.333333333336</v>
      </c>
      <c r="K13" s="318">
        <v>14862.666666666668</v>
      </c>
      <c r="L13" s="305">
        <v>14524</v>
      </c>
      <c r="M13" s="305">
        <v>14189</v>
      </c>
      <c r="N13" s="320">
        <v>1250</v>
      </c>
      <c r="O13" s="321">
        <v>0.13636363636363635</v>
      </c>
    </row>
    <row r="14" spans="1:15" ht="15">
      <c r="A14" s="278">
        <v>4</v>
      </c>
      <c r="B14" s="400" t="s">
        <v>38</v>
      </c>
      <c r="C14" s="278" t="s">
        <v>39</v>
      </c>
      <c r="D14" s="317">
        <v>1251.8</v>
      </c>
      <c r="E14" s="317">
        <v>1254.1000000000001</v>
      </c>
      <c r="F14" s="318">
        <v>1237.2000000000003</v>
      </c>
      <c r="G14" s="318">
        <v>1222.6000000000001</v>
      </c>
      <c r="H14" s="318">
        <v>1205.7000000000003</v>
      </c>
      <c r="I14" s="318">
        <v>1268.7000000000003</v>
      </c>
      <c r="J14" s="318">
        <v>1285.6000000000004</v>
      </c>
      <c r="K14" s="318">
        <v>1300.2000000000003</v>
      </c>
      <c r="L14" s="305">
        <v>1271</v>
      </c>
      <c r="M14" s="305">
        <v>1239.5</v>
      </c>
      <c r="N14" s="320">
        <v>2183700</v>
      </c>
      <c r="O14" s="321">
        <v>1.1002613120616146E-3</v>
      </c>
    </row>
    <row r="15" spans="1:15" ht="15">
      <c r="A15" s="278">
        <v>5</v>
      </c>
      <c r="B15" s="400" t="s">
        <v>40</v>
      </c>
      <c r="C15" s="278" t="s">
        <v>41</v>
      </c>
      <c r="D15" s="317">
        <v>149.1</v>
      </c>
      <c r="E15" s="317">
        <v>150.05000000000001</v>
      </c>
      <c r="F15" s="318">
        <v>143.60000000000002</v>
      </c>
      <c r="G15" s="318">
        <v>138.10000000000002</v>
      </c>
      <c r="H15" s="318">
        <v>131.65000000000003</v>
      </c>
      <c r="I15" s="318">
        <v>155.55000000000001</v>
      </c>
      <c r="J15" s="318">
        <v>162</v>
      </c>
      <c r="K15" s="318">
        <v>167.5</v>
      </c>
      <c r="L15" s="305">
        <v>156.5</v>
      </c>
      <c r="M15" s="305">
        <v>144.55000000000001</v>
      </c>
      <c r="N15" s="320">
        <v>19704000</v>
      </c>
      <c r="O15" s="321">
        <v>-2.4167987321711569E-2</v>
      </c>
    </row>
    <row r="16" spans="1:15" ht="15">
      <c r="A16" s="278">
        <v>6</v>
      </c>
      <c r="B16" s="400" t="s">
        <v>40</v>
      </c>
      <c r="C16" s="278" t="s">
        <v>42</v>
      </c>
      <c r="D16" s="317">
        <v>339.95</v>
      </c>
      <c r="E16" s="317">
        <v>341.01666666666665</v>
      </c>
      <c r="F16" s="318">
        <v>335.88333333333333</v>
      </c>
      <c r="G16" s="318">
        <v>331.81666666666666</v>
      </c>
      <c r="H16" s="318">
        <v>326.68333333333334</v>
      </c>
      <c r="I16" s="318">
        <v>345.08333333333331</v>
      </c>
      <c r="J16" s="318">
        <v>350.21666666666664</v>
      </c>
      <c r="K16" s="318">
        <v>354.2833333333333</v>
      </c>
      <c r="L16" s="305">
        <v>346.15</v>
      </c>
      <c r="M16" s="305">
        <v>336.95</v>
      </c>
      <c r="N16" s="320">
        <v>33075000</v>
      </c>
      <c r="O16" s="321">
        <v>1.06951871657754E-2</v>
      </c>
    </row>
    <row r="17" spans="1:15" ht="15">
      <c r="A17" s="278">
        <v>7</v>
      </c>
      <c r="B17" s="400" t="s">
        <v>43</v>
      </c>
      <c r="C17" s="278" t="s">
        <v>44</v>
      </c>
      <c r="D17" s="317">
        <v>37.549999999999997</v>
      </c>
      <c r="E17" s="317">
        <v>37.916666666666664</v>
      </c>
      <c r="F17" s="318">
        <v>37.033333333333331</v>
      </c>
      <c r="G17" s="318">
        <v>36.516666666666666</v>
      </c>
      <c r="H17" s="318">
        <v>35.633333333333333</v>
      </c>
      <c r="I17" s="318">
        <v>38.43333333333333</v>
      </c>
      <c r="J17" s="318">
        <v>39.31666666666667</v>
      </c>
      <c r="K17" s="318">
        <v>39.833333333333329</v>
      </c>
      <c r="L17" s="305">
        <v>38.799999999999997</v>
      </c>
      <c r="M17" s="305">
        <v>37.4</v>
      </c>
      <c r="N17" s="320">
        <v>34270000</v>
      </c>
      <c r="O17" s="321">
        <v>-1.7206767995411529E-2</v>
      </c>
    </row>
    <row r="18" spans="1:15" ht="15">
      <c r="A18" s="278">
        <v>8</v>
      </c>
      <c r="B18" s="400" t="s">
        <v>45</v>
      </c>
      <c r="C18" s="278" t="s">
        <v>46</v>
      </c>
      <c r="D18" s="317">
        <v>645.6</v>
      </c>
      <c r="E18" s="317">
        <v>648.75000000000011</v>
      </c>
      <c r="F18" s="318">
        <v>635.55000000000018</v>
      </c>
      <c r="G18" s="318">
        <v>625.50000000000011</v>
      </c>
      <c r="H18" s="318">
        <v>612.30000000000018</v>
      </c>
      <c r="I18" s="318">
        <v>658.80000000000018</v>
      </c>
      <c r="J18" s="318">
        <v>672.00000000000023</v>
      </c>
      <c r="K18" s="318">
        <v>682.05000000000018</v>
      </c>
      <c r="L18" s="305">
        <v>661.95</v>
      </c>
      <c r="M18" s="305">
        <v>638.70000000000005</v>
      </c>
      <c r="N18" s="320">
        <v>1501600</v>
      </c>
      <c r="O18" s="321">
        <v>2.2191967324710689E-2</v>
      </c>
    </row>
    <row r="19" spans="1:15" ht="15">
      <c r="A19" s="278">
        <v>9</v>
      </c>
      <c r="B19" s="400" t="s">
        <v>38</v>
      </c>
      <c r="C19" s="278" t="s">
        <v>47</v>
      </c>
      <c r="D19" s="317">
        <v>191.05</v>
      </c>
      <c r="E19" s="317">
        <v>191.48333333333335</v>
      </c>
      <c r="F19" s="318">
        <v>188.8666666666667</v>
      </c>
      <c r="G19" s="318">
        <v>186.68333333333337</v>
      </c>
      <c r="H19" s="318">
        <v>184.06666666666672</v>
      </c>
      <c r="I19" s="318">
        <v>193.66666666666669</v>
      </c>
      <c r="J19" s="318">
        <v>196.28333333333336</v>
      </c>
      <c r="K19" s="318">
        <v>198.46666666666667</v>
      </c>
      <c r="L19" s="305">
        <v>194.1</v>
      </c>
      <c r="M19" s="305">
        <v>189.3</v>
      </c>
      <c r="N19" s="320">
        <v>17066000</v>
      </c>
      <c r="O19" s="321">
        <v>-4.3173862310385063E-3</v>
      </c>
    </row>
    <row r="20" spans="1:15" ht="15">
      <c r="A20" s="278">
        <v>10</v>
      </c>
      <c r="B20" s="400" t="s">
        <v>40</v>
      </c>
      <c r="C20" s="278" t="s">
        <v>48</v>
      </c>
      <c r="D20" s="317">
        <v>1408.4</v>
      </c>
      <c r="E20" s="317">
        <v>1402.5833333333333</v>
      </c>
      <c r="F20" s="318">
        <v>1378.2166666666665</v>
      </c>
      <c r="G20" s="318">
        <v>1348.0333333333333</v>
      </c>
      <c r="H20" s="318">
        <v>1323.6666666666665</v>
      </c>
      <c r="I20" s="318">
        <v>1432.7666666666664</v>
      </c>
      <c r="J20" s="318">
        <v>1457.1333333333332</v>
      </c>
      <c r="K20" s="318">
        <v>1487.3166666666664</v>
      </c>
      <c r="L20" s="305">
        <v>1426.95</v>
      </c>
      <c r="M20" s="305">
        <v>1372.4</v>
      </c>
      <c r="N20" s="320">
        <v>903500</v>
      </c>
      <c r="O20" s="321">
        <v>8.370535714285714E-3</v>
      </c>
    </row>
    <row r="21" spans="1:15" ht="15">
      <c r="A21" s="278">
        <v>11</v>
      </c>
      <c r="B21" s="400" t="s">
        <v>45</v>
      </c>
      <c r="C21" s="278" t="s">
        <v>49</v>
      </c>
      <c r="D21" s="317">
        <v>106.9</v>
      </c>
      <c r="E21" s="317">
        <v>108.64999999999999</v>
      </c>
      <c r="F21" s="318">
        <v>104.54999999999998</v>
      </c>
      <c r="G21" s="318">
        <v>102.19999999999999</v>
      </c>
      <c r="H21" s="318">
        <v>98.09999999999998</v>
      </c>
      <c r="I21" s="318">
        <v>110.99999999999999</v>
      </c>
      <c r="J21" s="318">
        <v>115.09999999999998</v>
      </c>
      <c r="K21" s="318">
        <v>117.44999999999999</v>
      </c>
      <c r="L21" s="305">
        <v>112.75</v>
      </c>
      <c r="M21" s="305">
        <v>106.3</v>
      </c>
      <c r="N21" s="320">
        <v>8629000</v>
      </c>
      <c r="O21" s="321">
        <v>-0.11361068310220852</v>
      </c>
    </row>
    <row r="22" spans="1:15" ht="15">
      <c r="A22" s="278">
        <v>12</v>
      </c>
      <c r="B22" s="400" t="s">
        <v>45</v>
      </c>
      <c r="C22" s="278" t="s">
        <v>50</v>
      </c>
      <c r="D22" s="317">
        <v>51.65</v>
      </c>
      <c r="E22" s="317">
        <v>52.133333333333333</v>
      </c>
      <c r="F22" s="318">
        <v>50.416666666666664</v>
      </c>
      <c r="G22" s="318">
        <v>49.18333333333333</v>
      </c>
      <c r="H22" s="318">
        <v>47.466666666666661</v>
      </c>
      <c r="I22" s="318">
        <v>53.366666666666667</v>
      </c>
      <c r="J22" s="318">
        <v>55.083333333333336</v>
      </c>
      <c r="K22" s="318">
        <v>56.31666666666667</v>
      </c>
      <c r="L22" s="305">
        <v>53.85</v>
      </c>
      <c r="M22" s="305">
        <v>50.9</v>
      </c>
      <c r="N22" s="320">
        <v>41523000</v>
      </c>
      <c r="O22" s="321">
        <v>-7.2712655485830405E-2</v>
      </c>
    </row>
    <row r="23" spans="1:15" ht="15">
      <c r="A23" s="278">
        <v>13</v>
      </c>
      <c r="B23" s="400" t="s">
        <v>51</v>
      </c>
      <c r="C23" s="278" t="s">
        <v>52</v>
      </c>
      <c r="D23" s="317">
        <v>1617.6</v>
      </c>
      <c r="E23" s="317">
        <v>1620.7</v>
      </c>
      <c r="F23" s="318">
        <v>1595.4</v>
      </c>
      <c r="G23" s="318">
        <v>1573.2</v>
      </c>
      <c r="H23" s="318">
        <v>1547.9</v>
      </c>
      <c r="I23" s="318">
        <v>1642.9</v>
      </c>
      <c r="J23" s="318">
        <v>1668.1999999999998</v>
      </c>
      <c r="K23" s="318">
        <v>1690.4</v>
      </c>
      <c r="L23" s="305">
        <v>1646</v>
      </c>
      <c r="M23" s="305">
        <v>1598.5</v>
      </c>
      <c r="N23" s="320">
        <v>5330400</v>
      </c>
      <c r="O23" s="321">
        <v>-2.5021949078138719E-2</v>
      </c>
    </row>
    <row r="24" spans="1:15" ht="15">
      <c r="A24" s="278">
        <v>14</v>
      </c>
      <c r="B24" s="400" t="s">
        <v>53</v>
      </c>
      <c r="C24" s="278" t="s">
        <v>54</v>
      </c>
      <c r="D24" s="317">
        <v>770.35</v>
      </c>
      <c r="E24" s="317">
        <v>773.51666666666677</v>
      </c>
      <c r="F24" s="318">
        <v>759.83333333333348</v>
      </c>
      <c r="G24" s="318">
        <v>749.31666666666672</v>
      </c>
      <c r="H24" s="318">
        <v>735.63333333333344</v>
      </c>
      <c r="I24" s="318">
        <v>784.03333333333353</v>
      </c>
      <c r="J24" s="318">
        <v>797.7166666666667</v>
      </c>
      <c r="K24" s="318">
        <v>808.23333333333358</v>
      </c>
      <c r="L24" s="305">
        <v>787.2</v>
      </c>
      <c r="M24" s="305">
        <v>763</v>
      </c>
      <c r="N24" s="320">
        <v>10159300</v>
      </c>
      <c r="O24" s="321">
        <v>3.1526683453821785E-2</v>
      </c>
    </row>
    <row r="25" spans="1:15" ht="15">
      <c r="A25" s="278">
        <v>15</v>
      </c>
      <c r="B25" s="400" t="s">
        <v>55</v>
      </c>
      <c r="C25" s="278" t="s">
        <v>56</v>
      </c>
      <c r="D25" s="317">
        <v>389.5</v>
      </c>
      <c r="E25" s="317">
        <v>392.40000000000003</v>
      </c>
      <c r="F25" s="318">
        <v>379.70000000000005</v>
      </c>
      <c r="G25" s="318">
        <v>369.90000000000003</v>
      </c>
      <c r="H25" s="318">
        <v>357.20000000000005</v>
      </c>
      <c r="I25" s="318">
        <v>402.20000000000005</v>
      </c>
      <c r="J25" s="318">
        <v>414.9</v>
      </c>
      <c r="K25" s="318">
        <v>424.70000000000005</v>
      </c>
      <c r="L25" s="305">
        <v>405.1</v>
      </c>
      <c r="M25" s="305">
        <v>382.6</v>
      </c>
      <c r="N25" s="320">
        <v>62026800</v>
      </c>
      <c r="O25" s="321">
        <v>-2.239166103657948E-3</v>
      </c>
    </row>
    <row r="26" spans="1:15" ht="15">
      <c r="A26" s="278">
        <v>16</v>
      </c>
      <c r="B26" s="400" t="s">
        <v>45</v>
      </c>
      <c r="C26" s="278" t="s">
        <v>57</v>
      </c>
      <c r="D26" s="317">
        <v>2732.45</v>
      </c>
      <c r="E26" s="317">
        <v>2733.2999999999997</v>
      </c>
      <c r="F26" s="318">
        <v>2699.1499999999996</v>
      </c>
      <c r="G26" s="318">
        <v>2665.85</v>
      </c>
      <c r="H26" s="318">
        <v>2631.7</v>
      </c>
      <c r="I26" s="318">
        <v>2766.5999999999995</v>
      </c>
      <c r="J26" s="318">
        <v>2800.75</v>
      </c>
      <c r="K26" s="318">
        <v>2834.0499999999993</v>
      </c>
      <c r="L26" s="305">
        <v>2767.45</v>
      </c>
      <c r="M26" s="305">
        <v>2700</v>
      </c>
      <c r="N26" s="320">
        <v>1721500</v>
      </c>
      <c r="O26" s="321">
        <v>-1.7969195664575013E-2</v>
      </c>
    </row>
    <row r="27" spans="1:15" ht="15">
      <c r="A27" s="278">
        <v>17</v>
      </c>
      <c r="B27" s="400" t="s">
        <v>58</v>
      </c>
      <c r="C27" s="278" t="s">
        <v>59</v>
      </c>
      <c r="D27" s="317">
        <v>5098.55</v>
      </c>
      <c r="E27" s="317">
        <v>5140.7833333333338</v>
      </c>
      <c r="F27" s="318">
        <v>5020.9666666666672</v>
      </c>
      <c r="G27" s="318">
        <v>4943.3833333333332</v>
      </c>
      <c r="H27" s="318">
        <v>4823.5666666666666</v>
      </c>
      <c r="I27" s="318">
        <v>5218.3666666666677</v>
      </c>
      <c r="J27" s="318">
        <v>5338.1833333333352</v>
      </c>
      <c r="K27" s="318">
        <v>5415.7666666666682</v>
      </c>
      <c r="L27" s="305">
        <v>5260.6</v>
      </c>
      <c r="M27" s="305">
        <v>5063.2</v>
      </c>
      <c r="N27" s="320">
        <v>755625</v>
      </c>
      <c r="O27" s="321">
        <v>-5.9290382819794582E-2</v>
      </c>
    </row>
    <row r="28" spans="1:15" ht="15">
      <c r="A28" s="278">
        <v>18</v>
      </c>
      <c r="B28" s="400" t="s">
        <v>58</v>
      </c>
      <c r="C28" s="278" t="s">
        <v>60</v>
      </c>
      <c r="D28" s="317">
        <v>2339.4499999999998</v>
      </c>
      <c r="E28" s="317">
        <v>2362.1833333333334</v>
      </c>
      <c r="F28" s="318">
        <v>2294.2166666666667</v>
      </c>
      <c r="G28" s="318">
        <v>2248.9833333333331</v>
      </c>
      <c r="H28" s="318">
        <v>2181.0166666666664</v>
      </c>
      <c r="I28" s="318">
        <v>2407.416666666667</v>
      </c>
      <c r="J28" s="318">
        <v>2475.3833333333341</v>
      </c>
      <c r="K28" s="318">
        <v>2520.6166666666672</v>
      </c>
      <c r="L28" s="305">
        <v>2430.15</v>
      </c>
      <c r="M28" s="305">
        <v>2316.9499999999998</v>
      </c>
      <c r="N28" s="320">
        <v>6206000</v>
      </c>
      <c r="O28" s="321">
        <v>2.0429974924980474E-2</v>
      </c>
    </row>
    <row r="29" spans="1:15" ht="15">
      <c r="A29" s="278">
        <v>19</v>
      </c>
      <c r="B29" s="400" t="s">
        <v>45</v>
      </c>
      <c r="C29" s="278" t="s">
        <v>61</v>
      </c>
      <c r="D29" s="317">
        <v>1140.8</v>
      </c>
      <c r="E29" s="317">
        <v>1149.25</v>
      </c>
      <c r="F29" s="318">
        <v>1122.55</v>
      </c>
      <c r="G29" s="318">
        <v>1104.3</v>
      </c>
      <c r="H29" s="318">
        <v>1077.5999999999999</v>
      </c>
      <c r="I29" s="318">
        <v>1167.5</v>
      </c>
      <c r="J29" s="318">
        <v>1194.1999999999998</v>
      </c>
      <c r="K29" s="318">
        <v>1212.45</v>
      </c>
      <c r="L29" s="305">
        <v>1175.95</v>
      </c>
      <c r="M29" s="305">
        <v>1131</v>
      </c>
      <c r="N29" s="320">
        <v>1322400</v>
      </c>
      <c r="O29" s="321">
        <v>-8.9928057553956831E-3</v>
      </c>
    </row>
    <row r="30" spans="1:15" ht="15">
      <c r="A30" s="278">
        <v>20</v>
      </c>
      <c r="B30" s="400" t="s">
        <v>55</v>
      </c>
      <c r="C30" s="278" t="s">
        <v>234</v>
      </c>
      <c r="D30" s="317">
        <v>268.85000000000002</v>
      </c>
      <c r="E30" s="317">
        <v>271.51666666666671</v>
      </c>
      <c r="F30" s="318">
        <v>261.68333333333339</v>
      </c>
      <c r="G30" s="318">
        <v>254.51666666666671</v>
      </c>
      <c r="H30" s="318">
        <v>244.68333333333339</v>
      </c>
      <c r="I30" s="318">
        <v>278.68333333333339</v>
      </c>
      <c r="J30" s="318">
        <v>288.51666666666677</v>
      </c>
      <c r="K30" s="318">
        <v>295.68333333333339</v>
      </c>
      <c r="L30" s="305">
        <v>281.35000000000002</v>
      </c>
      <c r="M30" s="305">
        <v>264.35000000000002</v>
      </c>
      <c r="N30" s="320">
        <v>10862400</v>
      </c>
      <c r="O30" s="321">
        <v>1.5766144868989508E-2</v>
      </c>
    </row>
    <row r="31" spans="1:15" ht="15">
      <c r="A31" s="278">
        <v>21</v>
      </c>
      <c r="B31" s="400" t="s">
        <v>55</v>
      </c>
      <c r="C31" s="278" t="s">
        <v>62</v>
      </c>
      <c r="D31" s="317">
        <v>46.05</v>
      </c>
      <c r="E31" s="317">
        <v>45.316666666666663</v>
      </c>
      <c r="F31" s="318">
        <v>44.233333333333327</v>
      </c>
      <c r="G31" s="318">
        <v>42.416666666666664</v>
      </c>
      <c r="H31" s="318">
        <v>41.333333333333329</v>
      </c>
      <c r="I31" s="318">
        <v>47.133333333333326</v>
      </c>
      <c r="J31" s="318">
        <v>48.216666666666669</v>
      </c>
      <c r="K31" s="318">
        <v>50.033333333333324</v>
      </c>
      <c r="L31" s="305">
        <v>46.4</v>
      </c>
      <c r="M31" s="305">
        <v>43.5</v>
      </c>
      <c r="N31" s="320">
        <v>50803800</v>
      </c>
      <c r="O31" s="321">
        <v>4.515643258010895E-2</v>
      </c>
    </row>
    <row r="32" spans="1:15" ht="15">
      <c r="A32" s="278">
        <v>22</v>
      </c>
      <c r="B32" s="400" t="s">
        <v>51</v>
      </c>
      <c r="C32" s="278" t="s">
        <v>64</v>
      </c>
      <c r="D32" s="317">
        <v>1341.55</v>
      </c>
      <c r="E32" s="317">
        <v>1352.3999999999999</v>
      </c>
      <c r="F32" s="318">
        <v>1320.1499999999996</v>
      </c>
      <c r="G32" s="318">
        <v>1298.7499999999998</v>
      </c>
      <c r="H32" s="318">
        <v>1266.4999999999995</v>
      </c>
      <c r="I32" s="318">
        <v>1373.7999999999997</v>
      </c>
      <c r="J32" s="318">
        <v>1406.0500000000002</v>
      </c>
      <c r="K32" s="318">
        <v>1427.4499999999998</v>
      </c>
      <c r="L32" s="305">
        <v>1384.65</v>
      </c>
      <c r="M32" s="305">
        <v>1331</v>
      </c>
      <c r="N32" s="320">
        <v>1124200</v>
      </c>
      <c r="O32" s="321">
        <v>-3.1279620853080566E-2</v>
      </c>
    </row>
    <row r="33" spans="1:15" ht="15">
      <c r="A33" s="278">
        <v>23</v>
      </c>
      <c r="B33" s="400" t="s">
        <v>65</v>
      </c>
      <c r="C33" s="278" t="s">
        <v>66</v>
      </c>
      <c r="D33" s="317">
        <v>70.75</v>
      </c>
      <c r="E33" s="317">
        <v>70.816666666666663</v>
      </c>
      <c r="F33" s="318">
        <v>69.183333333333323</v>
      </c>
      <c r="G33" s="318">
        <v>67.61666666666666</v>
      </c>
      <c r="H33" s="318">
        <v>65.98333333333332</v>
      </c>
      <c r="I33" s="318">
        <v>72.383333333333326</v>
      </c>
      <c r="J33" s="318">
        <v>74.016666666666652</v>
      </c>
      <c r="K33" s="318">
        <v>75.583333333333329</v>
      </c>
      <c r="L33" s="305">
        <v>72.45</v>
      </c>
      <c r="M33" s="305">
        <v>69.25</v>
      </c>
      <c r="N33" s="320">
        <v>23000800</v>
      </c>
      <c r="O33" s="321">
        <v>-2.93546699076653E-2</v>
      </c>
    </row>
    <row r="34" spans="1:15" ht="15">
      <c r="A34" s="278">
        <v>24</v>
      </c>
      <c r="B34" s="400" t="s">
        <v>51</v>
      </c>
      <c r="C34" s="278" t="s">
        <v>67</v>
      </c>
      <c r="D34" s="317">
        <v>499.3</v>
      </c>
      <c r="E34" s="317">
        <v>499.95</v>
      </c>
      <c r="F34" s="318">
        <v>491.2</v>
      </c>
      <c r="G34" s="318">
        <v>483.1</v>
      </c>
      <c r="H34" s="318">
        <v>474.35</v>
      </c>
      <c r="I34" s="318">
        <v>508.04999999999995</v>
      </c>
      <c r="J34" s="318">
        <v>516.79999999999995</v>
      </c>
      <c r="K34" s="318">
        <v>524.89999999999986</v>
      </c>
      <c r="L34" s="305">
        <v>508.7</v>
      </c>
      <c r="M34" s="305">
        <v>491.85</v>
      </c>
      <c r="N34" s="320">
        <v>4096400</v>
      </c>
      <c r="O34" s="321">
        <v>-8.7836039393132826E-3</v>
      </c>
    </row>
    <row r="35" spans="1:15" ht="15">
      <c r="A35" s="278">
        <v>25</v>
      </c>
      <c r="B35" s="400" t="s">
        <v>45</v>
      </c>
      <c r="C35" s="278" t="s">
        <v>68</v>
      </c>
      <c r="D35" s="317">
        <v>340.85</v>
      </c>
      <c r="E35" s="317">
        <v>340.88333333333333</v>
      </c>
      <c r="F35" s="318">
        <v>333.56666666666666</v>
      </c>
      <c r="G35" s="318">
        <v>326.28333333333336</v>
      </c>
      <c r="H35" s="318">
        <v>318.9666666666667</v>
      </c>
      <c r="I35" s="318">
        <v>348.16666666666663</v>
      </c>
      <c r="J35" s="318">
        <v>355.48333333333323</v>
      </c>
      <c r="K35" s="318">
        <v>362.76666666666659</v>
      </c>
      <c r="L35" s="305">
        <v>348.2</v>
      </c>
      <c r="M35" s="305">
        <v>333.6</v>
      </c>
      <c r="N35" s="320">
        <v>6423200</v>
      </c>
      <c r="O35" s="321">
        <v>-2.3443914008574818E-2</v>
      </c>
    </row>
    <row r="36" spans="1:15" ht="15">
      <c r="A36" s="278">
        <v>26</v>
      </c>
      <c r="B36" s="400" t="s">
        <v>69</v>
      </c>
      <c r="C36" s="278" t="s">
        <v>70</v>
      </c>
      <c r="D36" s="317">
        <v>551.54999999999995</v>
      </c>
      <c r="E36" s="317">
        <v>554.86666666666667</v>
      </c>
      <c r="F36" s="318">
        <v>546.7833333333333</v>
      </c>
      <c r="G36" s="318">
        <v>542.01666666666665</v>
      </c>
      <c r="H36" s="318">
        <v>533.93333333333328</v>
      </c>
      <c r="I36" s="318">
        <v>559.63333333333333</v>
      </c>
      <c r="J36" s="318">
        <v>567.71666666666658</v>
      </c>
      <c r="K36" s="318">
        <v>572.48333333333335</v>
      </c>
      <c r="L36" s="305">
        <v>562.95000000000005</v>
      </c>
      <c r="M36" s="305">
        <v>550.1</v>
      </c>
      <c r="N36" s="320">
        <v>86943321</v>
      </c>
      <c r="O36" s="321">
        <v>8.0046353920769139E-3</v>
      </c>
    </row>
    <row r="37" spans="1:15" ht="15">
      <c r="A37" s="278">
        <v>27</v>
      </c>
      <c r="B37" s="400" t="s">
        <v>65</v>
      </c>
      <c r="C37" s="278" t="s">
        <v>71</v>
      </c>
      <c r="D37" s="317">
        <v>29.2</v>
      </c>
      <c r="E37" s="317">
        <v>29.400000000000002</v>
      </c>
      <c r="F37" s="318">
        <v>28.100000000000005</v>
      </c>
      <c r="G37" s="318">
        <v>27.000000000000004</v>
      </c>
      <c r="H37" s="318">
        <v>25.700000000000006</v>
      </c>
      <c r="I37" s="318">
        <v>30.500000000000004</v>
      </c>
      <c r="J37" s="318">
        <v>31.8</v>
      </c>
      <c r="K37" s="318">
        <v>32.900000000000006</v>
      </c>
      <c r="L37" s="305">
        <v>30.7</v>
      </c>
      <c r="M37" s="305">
        <v>28.3</v>
      </c>
      <c r="N37" s="320">
        <v>49207200</v>
      </c>
      <c r="O37" s="321">
        <v>-0.11704288534003229</v>
      </c>
    </row>
    <row r="38" spans="1:15" ht="15">
      <c r="A38" s="278">
        <v>28</v>
      </c>
      <c r="B38" s="400" t="s">
        <v>53</v>
      </c>
      <c r="C38" s="278" t="s">
        <v>72</v>
      </c>
      <c r="D38" s="317">
        <v>388</v>
      </c>
      <c r="E38" s="317">
        <v>388.05</v>
      </c>
      <c r="F38" s="318">
        <v>381.65000000000003</v>
      </c>
      <c r="G38" s="318">
        <v>375.3</v>
      </c>
      <c r="H38" s="318">
        <v>368.90000000000003</v>
      </c>
      <c r="I38" s="318">
        <v>394.40000000000003</v>
      </c>
      <c r="J38" s="318">
        <v>400.8</v>
      </c>
      <c r="K38" s="318">
        <v>407.15000000000003</v>
      </c>
      <c r="L38" s="305">
        <v>394.45</v>
      </c>
      <c r="M38" s="305">
        <v>381.7</v>
      </c>
      <c r="N38" s="320">
        <v>14694700</v>
      </c>
      <c r="O38" s="321">
        <v>-1.5258939580764488E-2</v>
      </c>
    </row>
    <row r="39" spans="1:15" ht="15">
      <c r="A39" s="278">
        <v>29</v>
      </c>
      <c r="B39" s="400" t="s">
        <v>45</v>
      </c>
      <c r="C39" s="278" t="s">
        <v>73</v>
      </c>
      <c r="D39" s="317">
        <v>10633.55</v>
      </c>
      <c r="E39" s="317">
        <v>10732.266666666666</v>
      </c>
      <c r="F39" s="318">
        <v>10481.333333333332</v>
      </c>
      <c r="G39" s="318">
        <v>10329.116666666665</v>
      </c>
      <c r="H39" s="318">
        <v>10078.183333333331</v>
      </c>
      <c r="I39" s="318">
        <v>10884.483333333334</v>
      </c>
      <c r="J39" s="318">
        <v>11135.416666666668</v>
      </c>
      <c r="K39" s="318">
        <v>11287.633333333335</v>
      </c>
      <c r="L39" s="305">
        <v>10983.2</v>
      </c>
      <c r="M39" s="305">
        <v>10580.05</v>
      </c>
      <c r="N39" s="320">
        <v>135480</v>
      </c>
      <c r="O39" s="321">
        <v>8.260772493860237E-3</v>
      </c>
    </row>
    <row r="40" spans="1:15" ht="15">
      <c r="A40" s="278">
        <v>30</v>
      </c>
      <c r="B40" s="400" t="s">
        <v>74</v>
      </c>
      <c r="C40" s="278" t="s">
        <v>75</v>
      </c>
      <c r="D40" s="317">
        <v>361.6</v>
      </c>
      <c r="E40" s="317">
        <v>363.75</v>
      </c>
      <c r="F40" s="318">
        <v>354.35</v>
      </c>
      <c r="G40" s="318">
        <v>347.1</v>
      </c>
      <c r="H40" s="318">
        <v>337.70000000000005</v>
      </c>
      <c r="I40" s="318">
        <v>371</v>
      </c>
      <c r="J40" s="318">
        <v>380.4</v>
      </c>
      <c r="K40" s="318">
        <v>387.65</v>
      </c>
      <c r="L40" s="305">
        <v>373.15</v>
      </c>
      <c r="M40" s="305">
        <v>356.5</v>
      </c>
      <c r="N40" s="320">
        <v>18997200</v>
      </c>
      <c r="O40" s="321">
        <v>7.5417661097852027E-3</v>
      </c>
    </row>
    <row r="41" spans="1:15" ht="15">
      <c r="A41" s="278">
        <v>31</v>
      </c>
      <c r="B41" s="400" t="s">
        <v>51</v>
      </c>
      <c r="C41" s="278" t="s">
        <v>76</v>
      </c>
      <c r="D41" s="317">
        <v>3362.55</v>
      </c>
      <c r="E41" s="317">
        <v>3370.5166666666664</v>
      </c>
      <c r="F41" s="318">
        <v>3337.0333333333328</v>
      </c>
      <c r="G41" s="318">
        <v>3311.5166666666664</v>
      </c>
      <c r="H41" s="318">
        <v>3278.0333333333328</v>
      </c>
      <c r="I41" s="318">
        <v>3396.0333333333328</v>
      </c>
      <c r="J41" s="318">
        <v>3429.5166666666664</v>
      </c>
      <c r="K41" s="318">
        <v>3455.0333333333328</v>
      </c>
      <c r="L41" s="305">
        <v>3404</v>
      </c>
      <c r="M41" s="305">
        <v>3345</v>
      </c>
      <c r="N41" s="320">
        <v>1712600</v>
      </c>
      <c r="O41" s="321">
        <v>3.7813598351714946E-2</v>
      </c>
    </row>
    <row r="42" spans="1:15" ht="15">
      <c r="A42" s="278">
        <v>32</v>
      </c>
      <c r="B42" s="400" t="s">
        <v>53</v>
      </c>
      <c r="C42" s="278" t="s">
        <v>77</v>
      </c>
      <c r="D42" s="317">
        <v>371.35</v>
      </c>
      <c r="E42" s="317">
        <v>374.58333333333331</v>
      </c>
      <c r="F42" s="318">
        <v>366.66666666666663</v>
      </c>
      <c r="G42" s="318">
        <v>361.98333333333329</v>
      </c>
      <c r="H42" s="318">
        <v>354.06666666666661</v>
      </c>
      <c r="I42" s="318">
        <v>379.26666666666665</v>
      </c>
      <c r="J42" s="318">
        <v>387.18333333333328</v>
      </c>
      <c r="K42" s="318">
        <v>391.86666666666667</v>
      </c>
      <c r="L42" s="305">
        <v>382.5</v>
      </c>
      <c r="M42" s="305">
        <v>369.9</v>
      </c>
      <c r="N42" s="320">
        <v>7845200</v>
      </c>
      <c r="O42" s="321">
        <v>5.2538370720188902E-2</v>
      </c>
    </row>
    <row r="43" spans="1:15" ht="15">
      <c r="A43" s="278">
        <v>33</v>
      </c>
      <c r="B43" s="400" t="s">
        <v>55</v>
      </c>
      <c r="C43" s="278" t="s">
        <v>78</v>
      </c>
      <c r="D43" s="317">
        <v>102.85</v>
      </c>
      <c r="E43" s="317">
        <v>101.93333333333334</v>
      </c>
      <c r="F43" s="318">
        <v>99.716666666666669</v>
      </c>
      <c r="G43" s="318">
        <v>96.583333333333329</v>
      </c>
      <c r="H43" s="318">
        <v>94.36666666666666</v>
      </c>
      <c r="I43" s="318">
        <v>105.06666666666668</v>
      </c>
      <c r="J43" s="318">
        <v>107.28333333333335</v>
      </c>
      <c r="K43" s="318">
        <v>110.41666666666669</v>
      </c>
      <c r="L43" s="305">
        <v>104.15</v>
      </c>
      <c r="M43" s="305">
        <v>98.8</v>
      </c>
      <c r="N43" s="320">
        <v>11856200</v>
      </c>
      <c r="O43" s="321">
        <v>4.587075033961998E-2</v>
      </c>
    </row>
    <row r="44" spans="1:15" ht="15">
      <c r="A44" s="278">
        <v>34</v>
      </c>
      <c r="B44" s="400" t="s">
        <v>80</v>
      </c>
      <c r="C44" s="278" t="s">
        <v>81</v>
      </c>
      <c r="D44" s="317">
        <v>300.39999999999998</v>
      </c>
      <c r="E44" s="317">
        <v>300.05</v>
      </c>
      <c r="F44" s="318">
        <v>293.45000000000005</v>
      </c>
      <c r="G44" s="318">
        <v>286.50000000000006</v>
      </c>
      <c r="H44" s="318">
        <v>279.90000000000009</v>
      </c>
      <c r="I44" s="318">
        <v>307</v>
      </c>
      <c r="J44" s="318">
        <v>313.60000000000002</v>
      </c>
      <c r="K44" s="318">
        <v>320.54999999999995</v>
      </c>
      <c r="L44" s="305">
        <v>306.64999999999998</v>
      </c>
      <c r="M44" s="305">
        <v>293.10000000000002</v>
      </c>
      <c r="N44" s="320">
        <v>2490400</v>
      </c>
      <c r="O44" s="321">
        <v>-3.1575672732928918E-2</v>
      </c>
    </row>
    <row r="45" spans="1:15" ht="15">
      <c r="A45" s="278">
        <v>35</v>
      </c>
      <c r="B45" s="400" t="s">
        <v>58</v>
      </c>
      <c r="C45" s="278" t="s">
        <v>83</v>
      </c>
      <c r="D45" s="317">
        <v>155.25</v>
      </c>
      <c r="E45" s="317">
        <v>156.58333333333334</v>
      </c>
      <c r="F45" s="318">
        <v>150.16666666666669</v>
      </c>
      <c r="G45" s="318">
        <v>145.08333333333334</v>
      </c>
      <c r="H45" s="318">
        <v>138.66666666666669</v>
      </c>
      <c r="I45" s="318">
        <v>161.66666666666669</v>
      </c>
      <c r="J45" s="318">
        <v>168.08333333333337</v>
      </c>
      <c r="K45" s="318">
        <v>173.16666666666669</v>
      </c>
      <c r="L45" s="305">
        <v>163</v>
      </c>
      <c r="M45" s="305">
        <v>151.5</v>
      </c>
      <c r="N45" s="320">
        <v>6982500</v>
      </c>
      <c r="O45" s="321">
        <v>-8.3961954739258771E-2</v>
      </c>
    </row>
    <row r="46" spans="1:15" ht="15">
      <c r="A46" s="278">
        <v>36</v>
      </c>
      <c r="B46" s="400" t="s">
        <v>53</v>
      </c>
      <c r="C46" s="278" t="s">
        <v>84</v>
      </c>
      <c r="D46" s="317">
        <v>643.6</v>
      </c>
      <c r="E46" s="317">
        <v>644.29999999999995</v>
      </c>
      <c r="F46" s="318">
        <v>635.84999999999991</v>
      </c>
      <c r="G46" s="318">
        <v>628.09999999999991</v>
      </c>
      <c r="H46" s="318">
        <v>619.64999999999986</v>
      </c>
      <c r="I46" s="318">
        <v>652.04999999999995</v>
      </c>
      <c r="J46" s="318">
        <v>660.5</v>
      </c>
      <c r="K46" s="318">
        <v>668.25</v>
      </c>
      <c r="L46" s="305">
        <v>652.75</v>
      </c>
      <c r="M46" s="305">
        <v>636.54999999999995</v>
      </c>
      <c r="N46" s="320">
        <v>11247900</v>
      </c>
      <c r="O46" s="321">
        <v>-1.3850046610733786E-3</v>
      </c>
    </row>
    <row r="47" spans="1:15" ht="15">
      <c r="A47" s="278">
        <v>37</v>
      </c>
      <c r="B47" s="400" t="s">
        <v>40</v>
      </c>
      <c r="C47" s="278" t="s">
        <v>85</v>
      </c>
      <c r="D47" s="317">
        <v>132.35</v>
      </c>
      <c r="E47" s="317">
        <v>132.44999999999999</v>
      </c>
      <c r="F47" s="318">
        <v>130.19999999999999</v>
      </c>
      <c r="G47" s="318">
        <v>128.05000000000001</v>
      </c>
      <c r="H47" s="318">
        <v>125.80000000000001</v>
      </c>
      <c r="I47" s="318">
        <v>134.59999999999997</v>
      </c>
      <c r="J47" s="318">
        <v>136.84999999999997</v>
      </c>
      <c r="K47" s="318">
        <v>138.99999999999994</v>
      </c>
      <c r="L47" s="305">
        <v>134.69999999999999</v>
      </c>
      <c r="M47" s="305">
        <v>130.30000000000001</v>
      </c>
      <c r="N47" s="320">
        <v>37148300</v>
      </c>
      <c r="O47" s="321">
        <v>-1.0497464200477327E-2</v>
      </c>
    </row>
    <row r="48" spans="1:15" ht="15">
      <c r="A48" s="278">
        <v>38</v>
      </c>
      <c r="B48" s="400" t="s">
        <v>51</v>
      </c>
      <c r="C48" s="278" t="s">
        <v>86</v>
      </c>
      <c r="D48" s="317">
        <v>1331.7</v>
      </c>
      <c r="E48" s="317">
        <v>1340.8666666666666</v>
      </c>
      <c r="F48" s="318">
        <v>1317.4333333333332</v>
      </c>
      <c r="G48" s="318">
        <v>1303.1666666666665</v>
      </c>
      <c r="H48" s="318">
        <v>1279.7333333333331</v>
      </c>
      <c r="I48" s="318">
        <v>1355.1333333333332</v>
      </c>
      <c r="J48" s="318">
        <v>1378.5666666666666</v>
      </c>
      <c r="K48" s="318">
        <v>1392.8333333333333</v>
      </c>
      <c r="L48" s="305">
        <v>1364.3</v>
      </c>
      <c r="M48" s="305">
        <v>1326.6</v>
      </c>
      <c r="N48" s="320">
        <v>2032800</v>
      </c>
      <c r="O48" s="321">
        <v>4.2728904847396769E-2</v>
      </c>
    </row>
    <row r="49" spans="1:15" ht="15">
      <c r="A49" s="278">
        <v>39</v>
      </c>
      <c r="B49" s="400" t="s">
        <v>40</v>
      </c>
      <c r="C49" s="278" t="s">
        <v>87</v>
      </c>
      <c r="D49" s="317">
        <v>383.55</v>
      </c>
      <c r="E49" s="317">
        <v>387.68333333333339</v>
      </c>
      <c r="F49" s="318">
        <v>376.96666666666681</v>
      </c>
      <c r="G49" s="318">
        <v>370.38333333333344</v>
      </c>
      <c r="H49" s="318">
        <v>359.66666666666686</v>
      </c>
      <c r="I49" s="318">
        <v>394.26666666666677</v>
      </c>
      <c r="J49" s="318">
        <v>404.98333333333335</v>
      </c>
      <c r="K49" s="318">
        <v>411.56666666666672</v>
      </c>
      <c r="L49" s="305">
        <v>398.4</v>
      </c>
      <c r="M49" s="305">
        <v>381.1</v>
      </c>
      <c r="N49" s="320">
        <v>5975349</v>
      </c>
      <c r="O49" s="321">
        <v>-1.0354646647683147E-2</v>
      </c>
    </row>
    <row r="50" spans="1:15" ht="15">
      <c r="A50" s="278">
        <v>40</v>
      </c>
      <c r="B50" s="400" t="s">
        <v>65</v>
      </c>
      <c r="C50" s="278" t="s">
        <v>88</v>
      </c>
      <c r="D50" s="317">
        <v>391.95</v>
      </c>
      <c r="E50" s="317">
        <v>393.23333333333335</v>
      </c>
      <c r="F50" s="318">
        <v>385.51666666666671</v>
      </c>
      <c r="G50" s="318">
        <v>379.08333333333337</v>
      </c>
      <c r="H50" s="318">
        <v>371.36666666666673</v>
      </c>
      <c r="I50" s="318">
        <v>399.66666666666669</v>
      </c>
      <c r="J50" s="318">
        <v>407.38333333333338</v>
      </c>
      <c r="K50" s="318">
        <v>413.81666666666666</v>
      </c>
      <c r="L50" s="305">
        <v>400.95</v>
      </c>
      <c r="M50" s="305">
        <v>386.8</v>
      </c>
      <c r="N50" s="320">
        <v>1308000</v>
      </c>
      <c r="O50" s="321">
        <v>5.9023560845275685E-2</v>
      </c>
    </row>
    <row r="51" spans="1:15" ht="15">
      <c r="A51" s="278">
        <v>41</v>
      </c>
      <c r="B51" s="400" t="s">
        <v>51</v>
      </c>
      <c r="C51" s="278" t="s">
        <v>89</v>
      </c>
      <c r="D51" s="317">
        <v>453.65</v>
      </c>
      <c r="E51" s="317">
        <v>459.7166666666667</v>
      </c>
      <c r="F51" s="318">
        <v>445.93333333333339</v>
      </c>
      <c r="G51" s="318">
        <v>438.2166666666667</v>
      </c>
      <c r="H51" s="318">
        <v>424.43333333333339</v>
      </c>
      <c r="I51" s="318">
        <v>467.43333333333339</v>
      </c>
      <c r="J51" s="318">
        <v>481.2166666666667</v>
      </c>
      <c r="K51" s="318">
        <v>488.93333333333339</v>
      </c>
      <c r="L51" s="305">
        <v>473.5</v>
      </c>
      <c r="M51" s="305">
        <v>452</v>
      </c>
      <c r="N51" s="320">
        <v>12817500</v>
      </c>
      <c r="O51" s="321">
        <v>-1.5552995391705069E-2</v>
      </c>
    </row>
    <row r="52" spans="1:15" ht="15">
      <c r="A52" s="278">
        <v>42</v>
      </c>
      <c r="B52" s="400" t="s">
        <v>53</v>
      </c>
      <c r="C52" s="278" t="s">
        <v>92</v>
      </c>
      <c r="D52" s="317">
        <v>2339.8000000000002</v>
      </c>
      <c r="E52" s="317">
        <v>2370.7833333333333</v>
      </c>
      <c r="F52" s="318">
        <v>2294.5666666666666</v>
      </c>
      <c r="G52" s="318">
        <v>2249.3333333333335</v>
      </c>
      <c r="H52" s="318">
        <v>2173.1166666666668</v>
      </c>
      <c r="I52" s="318">
        <v>2416.0166666666664</v>
      </c>
      <c r="J52" s="318">
        <v>2492.2333333333327</v>
      </c>
      <c r="K52" s="318">
        <v>2537.4666666666662</v>
      </c>
      <c r="L52" s="305">
        <v>2447</v>
      </c>
      <c r="M52" s="305">
        <v>2325.5500000000002</v>
      </c>
      <c r="N52" s="320">
        <v>3263200</v>
      </c>
      <c r="O52" s="321">
        <v>8.7878383784504605E-2</v>
      </c>
    </row>
    <row r="53" spans="1:15" ht="15">
      <c r="A53" s="278">
        <v>43</v>
      </c>
      <c r="B53" s="400" t="s">
        <v>93</v>
      </c>
      <c r="C53" s="278" t="s">
        <v>94</v>
      </c>
      <c r="D53" s="317">
        <v>146.35</v>
      </c>
      <c r="E53" s="317">
        <v>148.78333333333333</v>
      </c>
      <c r="F53" s="318">
        <v>143.11666666666667</v>
      </c>
      <c r="G53" s="318">
        <v>139.88333333333335</v>
      </c>
      <c r="H53" s="318">
        <v>134.2166666666667</v>
      </c>
      <c r="I53" s="318">
        <v>152.01666666666665</v>
      </c>
      <c r="J53" s="318">
        <v>157.68333333333334</v>
      </c>
      <c r="K53" s="318">
        <v>160.91666666666663</v>
      </c>
      <c r="L53" s="305">
        <v>154.44999999999999</v>
      </c>
      <c r="M53" s="305">
        <v>145.55000000000001</v>
      </c>
      <c r="N53" s="320">
        <v>26185500</v>
      </c>
      <c r="O53" s="321">
        <v>2.6652865829990942E-2</v>
      </c>
    </row>
    <row r="54" spans="1:15" ht="15">
      <c r="A54" s="278">
        <v>44</v>
      </c>
      <c r="B54" s="400" t="s">
        <v>53</v>
      </c>
      <c r="C54" s="278" t="s">
        <v>95</v>
      </c>
      <c r="D54" s="317">
        <v>4018.3</v>
      </c>
      <c r="E54" s="317">
        <v>4036.9166666666665</v>
      </c>
      <c r="F54" s="318">
        <v>3944.9333333333334</v>
      </c>
      <c r="G54" s="318">
        <v>3871.5666666666671</v>
      </c>
      <c r="H54" s="318">
        <v>3779.5833333333339</v>
      </c>
      <c r="I54" s="318">
        <v>4110.2833333333328</v>
      </c>
      <c r="J54" s="318">
        <v>4202.2666666666655</v>
      </c>
      <c r="K54" s="318">
        <v>4275.6333333333323</v>
      </c>
      <c r="L54" s="305">
        <v>4128.8999999999996</v>
      </c>
      <c r="M54" s="305">
        <v>3963.55</v>
      </c>
      <c r="N54" s="320">
        <v>3248750</v>
      </c>
      <c r="O54" s="321">
        <v>3.9184326269492205E-2</v>
      </c>
    </row>
    <row r="55" spans="1:15" ht="15">
      <c r="A55" s="278">
        <v>45</v>
      </c>
      <c r="B55" s="400" t="s">
        <v>45</v>
      </c>
      <c r="C55" s="278" t="s">
        <v>96</v>
      </c>
      <c r="D55" s="317">
        <v>16511.25</v>
      </c>
      <c r="E55" s="317">
        <v>16727.75</v>
      </c>
      <c r="F55" s="318">
        <v>16084.5</v>
      </c>
      <c r="G55" s="318">
        <v>15657.75</v>
      </c>
      <c r="H55" s="318">
        <v>15014.5</v>
      </c>
      <c r="I55" s="318">
        <v>17154.5</v>
      </c>
      <c r="J55" s="318">
        <v>17797.75</v>
      </c>
      <c r="K55" s="318">
        <v>18224.5</v>
      </c>
      <c r="L55" s="305">
        <v>17371</v>
      </c>
      <c r="M55" s="305">
        <v>16301</v>
      </c>
      <c r="N55" s="320">
        <v>276815</v>
      </c>
      <c r="O55" s="321">
        <v>3.639154607911043E-2</v>
      </c>
    </row>
    <row r="56" spans="1:15" ht="15">
      <c r="A56" s="278">
        <v>46</v>
      </c>
      <c r="B56" s="400" t="s">
        <v>58</v>
      </c>
      <c r="C56" s="278" t="s">
        <v>97</v>
      </c>
      <c r="D56" s="317">
        <v>48.65</v>
      </c>
      <c r="E56" s="317">
        <v>49.166666666666664</v>
      </c>
      <c r="F56" s="318">
        <v>47.18333333333333</v>
      </c>
      <c r="G56" s="318">
        <v>45.716666666666669</v>
      </c>
      <c r="H56" s="318">
        <v>43.733333333333334</v>
      </c>
      <c r="I56" s="318">
        <v>50.633333333333326</v>
      </c>
      <c r="J56" s="318">
        <v>52.61666666666666</v>
      </c>
      <c r="K56" s="318">
        <v>54.083333333333321</v>
      </c>
      <c r="L56" s="305">
        <v>51.15</v>
      </c>
      <c r="M56" s="305">
        <v>47.7</v>
      </c>
      <c r="N56" s="320">
        <v>12252700</v>
      </c>
      <c r="O56" s="321">
        <v>-6.159914222256261E-2</v>
      </c>
    </row>
    <row r="57" spans="1:15" ht="15">
      <c r="A57" s="278">
        <v>47</v>
      </c>
      <c r="B57" s="400" t="s">
        <v>45</v>
      </c>
      <c r="C57" s="278" t="s">
        <v>98</v>
      </c>
      <c r="D57" s="317">
        <v>942.7</v>
      </c>
      <c r="E57" s="317">
        <v>955.1</v>
      </c>
      <c r="F57" s="318">
        <v>925.35</v>
      </c>
      <c r="G57" s="318">
        <v>908</v>
      </c>
      <c r="H57" s="318">
        <v>878.25</v>
      </c>
      <c r="I57" s="318">
        <v>972.45</v>
      </c>
      <c r="J57" s="318">
        <v>1002.2</v>
      </c>
      <c r="K57" s="318">
        <v>1019.5500000000001</v>
      </c>
      <c r="L57" s="305">
        <v>984.85</v>
      </c>
      <c r="M57" s="305">
        <v>937.75</v>
      </c>
      <c r="N57" s="320">
        <v>2418900</v>
      </c>
      <c r="O57" s="321">
        <v>-4.076086956521739E-3</v>
      </c>
    </row>
    <row r="58" spans="1:15" ht="15">
      <c r="A58" s="278">
        <v>48</v>
      </c>
      <c r="B58" s="400" t="s">
        <v>45</v>
      </c>
      <c r="C58" s="278" t="s">
        <v>99</v>
      </c>
      <c r="D58" s="317">
        <v>149.65</v>
      </c>
      <c r="E58" s="317">
        <v>151.01666666666668</v>
      </c>
      <c r="F58" s="318">
        <v>147.73333333333335</v>
      </c>
      <c r="G58" s="318">
        <v>145.81666666666666</v>
      </c>
      <c r="H58" s="318">
        <v>142.53333333333333</v>
      </c>
      <c r="I58" s="318">
        <v>152.93333333333337</v>
      </c>
      <c r="J58" s="318">
        <v>156.21666666666673</v>
      </c>
      <c r="K58" s="318">
        <v>158.13333333333338</v>
      </c>
      <c r="L58" s="305">
        <v>154.30000000000001</v>
      </c>
      <c r="M58" s="305">
        <v>149.1</v>
      </c>
      <c r="N58" s="320">
        <v>8387400</v>
      </c>
      <c r="O58" s="321">
        <v>1.2591903997295699E-2</v>
      </c>
    </row>
    <row r="59" spans="1:15" ht="15">
      <c r="A59" s="278">
        <v>49</v>
      </c>
      <c r="B59" s="400" t="s">
        <v>55</v>
      </c>
      <c r="C59" s="278" t="s">
        <v>100</v>
      </c>
      <c r="D59" s="317">
        <v>46.45</v>
      </c>
      <c r="E59" s="317">
        <v>47.166666666666664</v>
      </c>
      <c r="F59" s="318">
        <v>45.483333333333327</v>
      </c>
      <c r="G59" s="318">
        <v>44.516666666666666</v>
      </c>
      <c r="H59" s="318">
        <v>42.833333333333329</v>
      </c>
      <c r="I59" s="318">
        <v>48.133333333333326</v>
      </c>
      <c r="J59" s="318">
        <v>49.816666666666663</v>
      </c>
      <c r="K59" s="318">
        <v>50.783333333333324</v>
      </c>
      <c r="L59" s="305">
        <v>48.85</v>
      </c>
      <c r="M59" s="305">
        <v>46.2</v>
      </c>
      <c r="N59" s="320">
        <v>61871500</v>
      </c>
      <c r="O59" s="321">
        <v>-8.9696621939736348E-2</v>
      </c>
    </row>
    <row r="60" spans="1:15" ht="15">
      <c r="A60" s="278">
        <v>50</v>
      </c>
      <c r="B60" s="400" t="s">
        <v>74</v>
      </c>
      <c r="C60" s="278" t="s">
        <v>101</v>
      </c>
      <c r="D60" s="317">
        <v>99.75</v>
      </c>
      <c r="E60" s="317">
        <v>98.566666666666663</v>
      </c>
      <c r="F60" s="318">
        <v>95.533333333333331</v>
      </c>
      <c r="G60" s="318">
        <v>91.316666666666663</v>
      </c>
      <c r="H60" s="318">
        <v>88.283333333333331</v>
      </c>
      <c r="I60" s="318">
        <v>102.78333333333333</v>
      </c>
      <c r="J60" s="318">
        <v>105.81666666666666</v>
      </c>
      <c r="K60" s="318">
        <v>110.03333333333333</v>
      </c>
      <c r="L60" s="305">
        <v>101.6</v>
      </c>
      <c r="M60" s="305">
        <v>94.35</v>
      </c>
      <c r="N60" s="320">
        <v>33301142</v>
      </c>
      <c r="O60" s="321">
        <v>-1.1441944451354548E-2</v>
      </c>
    </row>
    <row r="61" spans="1:15" ht="15">
      <c r="A61" s="278">
        <v>51</v>
      </c>
      <c r="B61" s="400" t="s">
        <v>53</v>
      </c>
      <c r="C61" s="278" t="s">
        <v>102</v>
      </c>
      <c r="D61" s="317">
        <v>395.5</v>
      </c>
      <c r="E61" s="317">
        <v>399.2</v>
      </c>
      <c r="F61" s="318">
        <v>389.2</v>
      </c>
      <c r="G61" s="318">
        <v>382.9</v>
      </c>
      <c r="H61" s="318">
        <v>372.9</v>
      </c>
      <c r="I61" s="318">
        <v>405.5</v>
      </c>
      <c r="J61" s="318">
        <v>415.5</v>
      </c>
      <c r="K61" s="318">
        <v>421.8</v>
      </c>
      <c r="L61" s="305">
        <v>409.2</v>
      </c>
      <c r="M61" s="305">
        <v>392.9</v>
      </c>
      <c r="N61" s="320">
        <v>4317600</v>
      </c>
      <c r="O61" s="321">
        <v>-6.1002278953062776E-3</v>
      </c>
    </row>
    <row r="62" spans="1:15" ht="15">
      <c r="A62" s="278">
        <v>52</v>
      </c>
      <c r="B62" s="400" t="s">
        <v>103</v>
      </c>
      <c r="C62" s="278" t="s">
        <v>104</v>
      </c>
      <c r="D62" s="317">
        <v>20.65</v>
      </c>
      <c r="E62" s="317">
        <v>20.8</v>
      </c>
      <c r="F62" s="318">
        <v>20.25</v>
      </c>
      <c r="G62" s="318">
        <v>19.849999999999998</v>
      </c>
      <c r="H62" s="318">
        <v>19.299999999999997</v>
      </c>
      <c r="I62" s="318">
        <v>21.200000000000003</v>
      </c>
      <c r="J62" s="318">
        <v>21.750000000000007</v>
      </c>
      <c r="K62" s="318">
        <v>22.150000000000006</v>
      </c>
      <c r="L62" s="305">
        <v>21.35</v>
      </c>
      <c r="M62" s="305">
        <v>20.399999999999999</v>
      </c>
      <c r="N62" s="320">
        <v>74520000</v>
      </c>
      <c r="O62" s="321">
        <v>2.6658400495970243E-2</v>
      </c>
    </row>
    <row r="63" spans="1:15" ht="15">
      <c r="A63" s="278">
        <v>53</v>
      </c>
      <c r="B63" s="400" t="s">
        <v>51</v>
      </c>
      <c r="C63" s="278" t="s">
        <v>105</v>
      </c>
      <c r="D63" s="317">
        <v>608.20000000000005</v>
      </c>
      <c r="E63" s="317">
        <v>605.4</v>
      </c>
      <c r="F63" s="318">
        <v>599.9</v>
      </c>
      <c r="G63" s="318">
        <v>591.6</v>
      </c>
      <c r="H63" s="318">
        <v>586.1</v>
      </c>
      <c r="I63" s="318">
        <v>613.69999999999993</v>
      </c>
      <c r="J63" s="318">
        <v>619.19999999999993</v>
      </c>
      <c r="K63" s="318">
        <v>627.49999999999989</v>
      </c>
      <c r="L63" s="305">
        <v>610.9</v>
      </c>
      <c r="M63" s="305">
        <v>597.1</v>
      </c>
      <c r="N63" s="320">
        <v>6498200</v>
      </c>
      <c r="O63" s="321">
        <v>1.5724646742528447E-2</v>
      </c>
    </row>
    <row r="64" spans="1:15" ht="15">
      <c r="A64" s="278">
        <v>54</v>
      </c>
      <c r="B64" s="455" t="s">
        <v>40</v>
      </c>
      <c r="C64" s="278" t="s">
        <v>249</v>
      </c>
      <c r="D64" s="317">
        <v>819.2</v>
      </c>
      <c r="E64" s="317">
        <v>820.69999999999993</v>
      </c>
      <c r="F64" s="318">
        <v>806.84999999999991</v>
      </c>
      <c r="G64" s="318">
        <v>794.5</v>
      </c>
      <c r="H64" s="318">
        <v>780.65</v>
      </c>
      <c r="I64" s="318">
        <v>833.04999999999984</v>
      </c>
      <c r="J64" s="318">
        <v>846.9</v>
      </c>
      <c r="K64" s="318">
        <v>859.24999999999977</v>
      </c>
      <c r="L64" s="305">
        <v>834.55</v>
      </c>
      <c r="M64" s="305">
        <v>808.35</v>
      </c>
      <c r="N64" s="320">
        <v>393900</v>
      </c>
      <c r="O64" s="321">
        <v>-1.6474464579901153E-3</v>
      </c>
    </row>
    <row r="65" spans="1:15" ht="15">
      <c r="A65" s="278">
        <v>55</v>
      </c>
      <c r="B65" s="400" t="s">
        <v>38</v>
      </c>
      <c r="C65" s="278" t="s">
        <v>106</v>
      </c>
      <c r="D65" s="317">
        <v>582.20000000000005</v>
      </c>
      <c r="E65" s="317">
        <v>589.19999999999993</v>
      </c>
      <c r="F65" s="318">
        <v>567.99999999999989</v>
      </c>
      <c r="G65" s="318">
        <v>553.79999999999995</v>
      </c>
      <c r="H65" s="318">
        <v>532.59999999999991</v>
      </c>
      <c r="I65" s="318">
        <v>603.39999999999986</v>
      </c>
      <c r="J65" s="318">
        <v>624.59999999999991</v>
      </c>
      <c r="K65" s="318">
        <v>638.79999999999984</v>
      </c>
      <c r="L65" s="305">
        <v>610.4</v>
      </c>
      <c r="M65" s="305">
        <v>575</v>
      </c>
      <c r="N65" s="320">
        <v>18773000</v>
      </c>
      <c r="O65" s="321">
        <v>2.8044122753131595E-3</v>
      </c>
    </row>
    <row r="66" spans="1:15" ht="15">
      <c r="A66" s="278">
        <v>56</v>
      </c>
      <c r="B66" s="400" t="s">
        <v>40</v>
      </c>
      <c r="C66" s="278" t="s">
        <v>107</v>
      </c>
      <c r="D66" s="317">
        <v>540.4</v>
      </c>
      <c r="E66" s="317">
        <v>544.11666666666667</v>
      </c>
      <c r="F66" s="318">
        <v>533.58333333333337</v>
      </c>
      <c r="G66" s="318">
        <v>526.76666666666665</v>
      </c>
      <c r="H66" s="318">
        <v>516.23333333333335</v>
      </c>
      <c r="I66" s="318">
        <v>550.93333333333339</v>
      </c>
      <c r="J66" s="318">
        <v>561.4666666666667</v>
      </c>
      <c r="K66" s="318">
        <v>568.28333333333342</v>
      </c>
      <c r="L66" s="305">
        <v>554.65</v>
      </c>
      <c r="M66" s="305">
        <v>537.29999999999995</v>
      </c>
      <c r="N66" s="320">
        <v>5503000</v>
      </c>
      <c r="O66" s="321">
        <v>-1.5915593705293277E-2</v>
      </c>
    </row>
    <row r="67" spans="1:15" ht="15">
      <c r="A67" s="278">
        <v>57</v>
      </c>
      <c r="B67" s="400" t="s">
        <v>108</v>
      </c>
      <c r="C67" s="278" t="s">
        <v>109</v>
      </c>
      <c r="D67" s="317">
        <v>577.9</v>
      </c>
      <c r="E67" s="317">
        <v>573.81666666666672</v>
      </c>
      <c r="F67" s="318">
        <v>567.88333333333344</v>
      </c>
      <c r="G67" s="318">
        <v>557.86666666666667</v>
      </c>
      <c r="H67" s="318">
        <v>551.93333333333339</v>
      </c>
      <c r="I67" s="318">
        <v>583.83333333333348</v>
      </c>
      <c r="J67" s="318">
        <v>589.76666666666665</v>
      </c>
      <c r="K67" s="318">
        <v>599.78333333333353</v>
      </c>
      <c r="L67" s="305">
        <v>579.75</v>
      </c>
      <c r="M67" s="305">
        <v>563.79999999999995</v>
      </c>
      <c r="N67" s="320">
        <v>20951000</v>
      </c>
      <c r="O67" s="321">
        <v>6.5917804533530636E-3</v>
      </c>
    </row>
    <row r="68" spans="1:15" ht="15">
      <c r="A68" s="278">
        <v>58</v>
      </c>
      <c r="B68" s="400" t="s">
        <v>58</v>
      </c>
      <c r="C68" s="278" t="s">
        <v>110</v>
      </c>
      <c r="D68" s="317">
        <v>1750.85</v>
      </c>
      <c r="E68" s="317">
        <v>1754.9333333333334</v>
      </c>
      <c r="F68" s="318">
        <v>1715.9166666666667</v>
      </c>
      <c r="G68" s="318">
        <v>1680.9833333333333</v>
      </c>
      <c r="H68" s="318">
        <v>1641.9666666666667</v>
      </c>
      <c r="I68" s="318">
        <v>1789.8666666666668</v>
      </c>
      <c r="J68" s="318">
        <v>1828.8833333333332</v>
      </c>
      <c r="K68" s="318">
        <v>1863.8166666666668</v>
      </c>
      <c r="L68" s="305">
        <v>1793.95</v>
      </c>
      <c r="M68" s="305">
        <v>1720</v>
      </c>
      <c r="N68" s="320">
        <v>28114900</v>
      </c>
      <c r="O68" s="321">
        <v>-1.6416440579831829E-2</v>
      </c>
    </row>
    <row r="69" spans="1:15" ht="15">
      <c r="A69" s="278">
        <v>59</v>
      </c>
      <c r="B69" s="400" t="s">
        <v>55</v>
      </c>
      <c r="C69" s="278" t="s">
        <v>111</v>
      </c>
      <c r="D69" s="317">
        <v>951.15</v>
      </c>
      <c r="E69" s="317">
        <v>954.55000000000007</v>
      </c>
      <c r="F69" s="318">
        <v>937.70000000000016</v>
      </c>
      <c r="G69" s="318">
        <v>924.25000000000011</v>
      </c>
      <c r="H69" s="318">
        <v>907.4000000000002</v>
      </c>
      <c r="I69" s="318">
        <v>968.00000000000011</v>
      </c>
      <c r="J69" s="318">
        <v>984.85</v>
      </c>
      <c r="K69" s="318">
        <v>998.30000000000007</v>
      </c>
      <c r="L69" s="305">
        <v>971.4</v>
      </c>
      <c r="M69" s="305">
        <v>941.1</v>
      </c>
      <c r="N69" s="320">
        <v>35439300</v>
      </c>
      <c r="O69" s="321">
        <v>-9.7241200090534916E-3</v>
      </c>
    </row>
    <row r="70" spans="1:15" ht="15">
      <c r="A70" s="278">
        <v>60</v>
      </c>
      <c r="B70" s="400" t="s">
        <v>58</v>
      </c>
      <c r="C70" s="278" t="s">
        <v>254</v>
      </c>
      <c r="D70" s="317">
        <v>500.65</v>
      </c>
      <c r="E70" s="317">
        <v>501.4666666666667</v>
      </c>
      <c r="F70" s="318">
        <v>495.03333333333342</v>
      </c>
      <c r="G70" s="318">
        <v>489.41666666666674</v>
      </c>
      <c r="H70" s="318">
        <v>482.98333333333346</v>
      </c>
      <c r="I70" s="318">
        <v>507.08333333333337</v>
      </c>
      <c r="J70" s="318">
        <v>513.51666666666665</v>
      </c>
      <c r="K70" s="318">
        <v>519.13333333333333</v>
      </c>
      <c r="L70" s="305">
        <v>507.9</v>
      </c>
      <c r="M70" s="305">
        <v>495.85</v>
      </c>
      <c r="N70" s="320">
        <v>18698700</v>
      </c>
      <c r="O70" s="321">
        <v>-6.6458419660217387E-3</v>
      </c>
    </row>
    <row r="71" spans="1:15" ht="15">
      <c r="A71" s="278">
        <v>61</v>
      </c>
      <c r="B71" s="400" t="s">
        <v>45</v>
      </c>
      <c r="C71" s="278" t="s">
        <v>112</v>
      </c>
      <c r="D71" s="317">
        <v>2350.1</v>
      </c>
      <c r="E71" s="317">
        <v>2350.7166666666667</v>
      </c>
      <c r="F71" s="318">
        <v>2314.9833333333336</v>
      </c>
      <c r="G71" s="318">
        <v>2279.8666666666668</v>
      </c>
      <c r="H71" s="318">
        <v>2244.1333333333337</v>
      </c>
      <c r="I71" s="318">
        <v>2385.8333333333335</v>
      </c>
      <c r="J71" s="318">
        <v>2421.5666666666662</v>
      </c>
      <c r="K71" s="318">
        <v>2456.6833333333334</v>
      </c>
      <c r="L71" s="305">
        <v>2386.4499999999998</v>
      </c>
      <c r="M71" s="305">
        <v>2315.6</v>
      </c>
      <c r="N71" s="320">
        <v>1929500</v>
      </c>
      <c r="O71" s="321">
        <v>-1.7265967199755525E-2</v>
      </c>
    </row>
    <row r="72" spans="1:15" ht="15">
      <c r="A72" s="278">
        <v>62</v>
      </c>
      <c r="B72" s="400" t="s">
        <v>114</v>
      </c>
      <c r="C72" s="278" t="s">
        <v>115</v>
      </c>
      <c r="D72" s="317">
        <v>146.05000000000001</v>
      </c>
      <c r="E72" s="317">
        <v>147.33333333333334</v>
      </c>
      <c r="F72" s="318">
        <v>142.2166666666667</v>
      </c>
      <c r="G72" s="318">
        <v>138.38333333333335</v>
      </c>
      <c r="H72" s="318">
        <v>133.26666666666671</v>
      </c>
      <c r="I72" s="318">
        <v>151.16666666666669</v>
      </c>
      <c r="J72" s="318">
        <v>156.2833333333333</v>
      </c>
      <c r="K72" s="318">
        <v>160.11666666666667</v>
      </c>
      <c r="L72" s="305">
        <v>152.44999999999999</v>
      </c>
      <c r="M72" s="305">
        <v>143.5</v>
      </c>
      <c r="N72" s="320">
        <v>33123500</v>
      </c>
      <c r="O72" s="321">
        <v>3.6735754214423877E-2</v>
      </c>
    </row>
    <row r="73" spans="1:15" ht="15">
      <c r="A73" s="278">
        <v>63</v>
      </c>
      <c r="B73" s="400" t="s">
        <v>74</v>
      </c>
      <c r="C73" s="278" t="s">
        <v>116</v>
      </c>
      <c r="D73" s="317">
        <v>206.7</v>
      </c>
      <c r="E73" s="317">
        <v>207.91666666666666</v>
      </c>
      <c r="F73" s="318">
        <v>203.23333333333332</v>
      </c>
      <c r="G73" s="318">
        <v>199.76666666666665</v>
      </c>
      <c r="H73" s="318">
        <v>195.08333333333331</v>
      </c>
      <c r="I73" s="318">
        <v>211.38333333333333</v>
      </c>
      <c r="J73" s="318">
        <v>216.06666666666666</v>
      </c>
      <c r="K73" s="318">
        <v>219.53333333333333</v>
      </c>
      <c r="L73" s="305">
        <v>212.6</v>
      </c>
      <c r="M73" s="305">
        <v>204.45</v>
      </c>
      <c r="N73" s="320">
        <v>17013000</v>
      </c>
      <c r="O73" s="321">
        <v>-3.4267639047535366E-3</v>
      </c>
    </row>
    <row r="74" spans="1:15" ht="15">
      <c r="A74" s="278">
        <v>64</v>
      </c>
      <c r="B74" s="400" t="s">
        <v>51</v>
      </c>
      <c r="C74" s="278" t="s">
        <v>117</v>
      </c>
      <c r="D74" s="317">
        <v>2070.5500000000002</v>
      </c>
      <c r="E74" s="317">
        <v>2075.7000000000003</v>
      </c>
      <c r="F74" s="318">
        <v>2037.4500000000007</v>
      </c>
      <c r="G74" s="318">
        <v>2004.3500000000004</v>
      </c>
      <c r="H74" s="318">
        <v>1966.1000000000008</v>
      </c>
      <c r="I74" s="318">
        <v>2108.8000000000006</v>
      </c>
      <c r="J74" s="318">
        <v>2147.0499999999997</v>
      </c>
      <c r="K74" s="318">
        <v>2180.1500000000005</v>
      </c>
      <c r="L74" s="305">
        <v>2113.9499999999998</v>
      </c>
      <c r="M74" s="305">
        <v>2042.6</v>
      </c>
      <c r="N74" s="320">
        <v>19719300</v>
      </c>
      <c r="O74" s="321">
        <v>5.1380074929275937E-3</v>
      </c>
    </row>
    <row r="75" spans="1:15" ht="15">
      <c r="A75" s="278">
        <v>65</v>
      </c>
      <c r="B75" s="400" t="s">
        <v>58</v>
      </c>
      <c r="C75" s="278" t="s">
        <v>118</v>
      </c>
      <c r="D75" s="317">
        <v>152.19999999999999</v>
      </c>
      <c r="E75" s="317">
        <v>153.16666666666666</v>
      </c>
      <c r="F75" s="318">
        <v>147.7833333333333</v>
      </c>
      <c r="G75" s="318">
        <v>143.36666666666665</v>
      </c>
      <c r="H75" s="318">
        <v>137.98333333333329</v>
      </c>
      <c r="I75" s="318">
        <v>157.58333333333331</v>
      </c>
      <c r="J75" s="318">
        <v>162.9666666666667</v>
      </c>
      <c r="K75" s="318">
        <v>167.38333333333333</v>
      </c>
      <c r="L75" s="305">
        <v>158.55000000000001</v>
      </c>
      <c r="M75" s="305">
        <v>148.75</v>
      </c>
      <c r="N75" s="320">
        <v>14296300</v>
      </c>
      <c r="O75" s="321">
        <v>-1.3415500976488368E-2</v>
      </c>
    </row>
    <row r="76" spans="1:15" ht="15">
      <c r="A76" s="278">
        <v>66</v>
      </c>
      <c r="B76" s="400" t="s">
        <v>55</v>
      </c>
      <c r="C76" s="278" t="s">
        <v>119</v>
      </c>
      <c r="D76" s="317">
        <v>331.35</v>
      </c>
      <c r="E76" s="317">
        <v>332.3</v>
      </c>
      <c r="F76" s="318">
        <v>323.75</v>
      </c>
      <c r="G76" s="318">
        <v>316.14999999999998</v>
      </c>
      <c r="H76" s="318">
        <v>307.59999999999997</v>
      </c>
      <c r="I76" s="318">
        <v>339.90000000000003</v>
      </c>
      <c r="J76" s="318">
        <v>348.4500000000001</v>
      </c>
      <c r="K76" s="318">
        <v>356.05000000000007</v>
      </c>
      <c r="L76" s="305">
        <v>340.85</v>
      </c>
      <c r="M76" s="305">
        <v>324.7</v>
      </c>
      <c r="N76" s="320">
        <v>114969250</v>
      </c>
      <c r="O76" s="321">
        <v>-7.7138517041678532E-3</v>
      </c>
    </row>
    <row r="77" spans="1:15" ht="15">
      <c r="A77" s="278">
        <v>67</v>
      </c>
      <c r="B77" s="400" t="s">
        <v>58</v>
      </c>
      <c r="C77" s="278" t="s">
        <v>120</v>
      </c>
      <c r="D77" s="317">
        <v>389.45</v>
      </c>
      <c r="E77" s="317">
        <v>393.86666666666662</v>
      </c>
      <c r="F77" s="318">
        <v>382.08333333333326</v>
      </c>
      <c r="G77" s="318">
        <v>374.71666666666664</v>
      </c>
      <c r="H77" s="318">
        <v>362.93333333333328</v>
      </c>
      <c r="I77" s="318">
        <v>401.23333333333323</v>
      </c>
      <c r="J77" s="318">
        <v>413.01666666666665</v>
      </c>
      <c r="K77" s="318">
        <v>420.38333333333321</v>
      </c>
      <c r="L77" s="305">
        <v>405.65</v>
      </c>
      <c r="M77" s="305">
        <v>386.5</v>
      </c>
      <c r="N77" s="320">
        <v>8241000</v>
      </c>
      <c r="O77" s="321">
        <v>3.1038889903231698E-3</v>
      </c>
    </row>
    <row r="78" spans="1:15" ht="15">
      <c r="A78" s="278">
        <v>68</v>
      </c>
      <c r="B78" s="400" t="s">
        <v>69</v>
      </c>
      <c r="C78" s="278" t="s">
        <v>121</v>
      </c>
      <c r="D78" s="317">
        <v>10.15</v>
      </c>
      <c r="E78" s="317">
        <v>10.183333333333332</v>
      </c>
      <c r="F78" s="318">
        <v>9.8666666666666636</v>
      </c>
      <c r="G78" s="318">
        <v>9.5833333333333321</v>
      </c>
      <c r="H78" s="318">
        <v>9.2666666666666639</v>
      </c>
      <c r="I78" s="318">
        <v>10.466666666666663</v>
      </c>
      <c r="J78" s="318">
        <v>10.78333333333333</v>
      </c>
      <c r="K78" s="318">
        <v>11.066666666666663</v>
      </c>
      <c r="L78" s="305">
        <v>10.5</v>
      </c>
      <c r="M78" s="305">
        <v>9.9</v>
      </c>
      <c r="N78" s="320">
        <v>284382000</v>
      </c>
      <c r="O78" s="321">
        <v>-0.10637455457305002</v>
      </c>
    </row>
    <row r="79" spans="1:15" ht="15">
      <c r="A79" s="278">
        <v>69</v>
      </c>
      <c r="B79" s="400" t="s">
        <v>55</v>
      </c>
      <c r="C79" s="278" t="s">
        <v>122</v>
      </c>
      <c r="D79" s="317">
        <v>25.2</v>
      </c>
      <c r="E79" s="317">
        <v>25.5</v>
      </c>
      <c r="F79" s="318">
        <v>24.7</v>
      </c>
      <c r="G79" s="318">
        <v>24.2</v>
      </c>
      <c r="H79" s="318">
        <v>23.4</v>
      </c>
      <c r="I79" s="318">
        <v>26</v>
      </c>
      <c r="J79" s="318">
        <v>26.799999999999997</v>
      </c>
      <c r="K79" s="318">
        <v>27.3</v>
      </c>
      <c r="L79" s="305">
        <v>26.3</v>
      </c>
      <c r="M79" s="305">
        <v>25</v>
      </c>
      <c r="N79" s="320">
        <v>134272000</v>
      </c>
      <c r="O79" s="321">
        <v>7.4717657699480536E-2</v>
      </c>
    </row>
    <row r="80" spans="1:15" ht="15">
      <c r="A80" s="278">
        <v>70</v>
      </c>
      <c r="B80" s="400" t="s">
        <v>74</v>
      </c>
      <c r="C80" s="278" t="s">
        <v>123</v>
      </c>
      <c r="D80" s="317">
        <v>473.9</v>
      </c>
      <c r="E80" s="317">
        <v>477.01666666666665</v>
      </c>
      <c r="F80" s="318">
        <v>468.18333333333328</v>
      </c>
      <c r="G80" s="318">
        <v>462.46666666666664</v>
      </c>
      <c r="H80" s="318">
        <v>453.63333333333327</v>
      </c>
      <c r="I80" s="318">
        <v>482.73333333333329</v>
      </c>
      <c r="J80" s="318">
        <v>491.56666666666666</v>
      </c>
      <c r="K80" s="318">
        <v>497.2833333333333</v>
      </c>
      <c r="L80" s="305">
        <v>485.85</v>
      </c>
      <c r="M80" s="305">
        <v>471.3</v>
      </c>
      <c r="N80" s="320">
        <v>7064750</v>
      </c>
      <c r="O80" s="321">
        <v>5.2868852459016395E-2</v>
      </c>
    </row>
    <row r="81" spans="1:15" ht="15">
      <c r="A81" s="278">
        <v>71</v>
      </c>
      <c r="B81" s="400" t="s">
        <v>40</v>
      </c>
      <c r="C81" s="278" t="s">
        <v>124</v>
      </c>
      <c r="D81" s="317">
        <v>991.2</v>
      </c>
      <c r="E81" s="317">
        <v>1005.2833333333334</v>
      </c>
      <c r="F81" s="318">
        <v>968.61666666666679</v>
      </c>
      <c r="G81" s="318">
        <v>946.03333333333342</v>
      </c>
      <c r="H81" s="318">
        <v>909.36666666666679</v>
      </c>
      <c r="I81" s="318">
        <v>1027.8666666666668</v>
      </c>
      <c r="J81" s="318">
        <v>1064.5333333333335</v>
      </c>
      <c r="K81" s="318">
        <v>1087.1166666666668</v>
      </c>
      <c r="L81" s="305">
        <v>1041.95</v>
      </c>
      <c r="M81" s="305">
        <v>982.7</v>
      </c>
      <c r="N81" s="320">
        <v>3395600</v>
      </c>
      <c r="O81" s="321">
        <v>-2.7243819291259633E-2</v>
      </c>
    </row>
    <row r="82" spans="1:15" ht="15">
      <c r="A82" s="278">
        <v>72</v>
      </c>
      <c r="B82" s="400" t="s">
        <v>55</v>
      </c>
      <c r="C82" s="278" t="s">
        <v>125</v>
      </c>
      <c r="D82" s="317">
        <v>490.5</v>
      </c>
      <c r="E82" s="317">
        <v>498.86666666666662</v>
      </c>
      <c r="F82" s="318">
        <v>473.43333333333328</v>
      </c>
      <c r="G82" s="318">
        <v>456.36666666666667</v>
      </c>
      <c r="H82" s="318">
        <v>430.93333333333334</v>
      </c>
      <c r="I82" s="318">
        <v>515.93333333333317</v>
      </c>
      <c r="J82" s="318">
        <v>541.36666666666656</v>
      </c>
      <c r="K82" s="318">
        <v>558.43333333333317</v>
      </c>
      <c r="L82" s="305">
        <v>524.29999999999995</v>
      </c>
      <c r="M82" s="305">
        <v>481.8</v>
      </c>
      <c r="N82" s="320">
        <v>24580800</v>
      </c>
      <c r="O82" s="321">
        <v>-5.4701407994821169E-3</v>
      </c>
    </row>
    <row r="83" spans="1:15" ht="15">
      <c r="A83" s="278">
        <v>73</v>
      </c>
      <c r="B83" s="400" t="s">
        <v>69</v>
      </c>
      <c r="C83" s="278" t="s">
        <v>126</v>
      </c>
      <c r="D83" s="317">
        <v>223.15</v>
      </c>
      <c r="E83" s="317">
        <v>222.83333333333334</v>
      </c>
      <c r="F83" s="318">
        <v>217.76666666666668</v>
      </c>
      <c r="G83" s="318">
        <v>212.38333333333333</v>
      </c>
      <c r="H83" s="318">
        <v>207.31666666666666</v>
      </c>
      <c r="I83" s="318">
        <v>228.2166666666667</v>
      </c>
      <c r="J83" s="318">
        <v>233.28333333333336</v>
      </c>
      <c r="K83" s="318">
        <v>238.66666666666671</v>
      </c>
      <c r="L83" s="305">
        <v>227.9</v>
      </c>
      <c r="M83" s="305">
        <v>217.45</v>
      </c>
      <c r="N83" s="320">
        <v>9949600</v>
      </c>
      <c r="O83" s="321">
        <v>-1.9125359832800979E-2</v>
      </c>
    </row>
    <row r="84" spans="1:15" ht="15">
      <c r="A84" s="278">
        <v>74</v>
      </c>
      <c r="B84" s="400" t="s">
        <v>108</v>
      </c>
      <c r="C84" s="278" t="s">
        <v>127</v>
      </c>
      <c r="D84" s="317">
        <v>687.8</v>
      </c>
      <c r="E84" s="317">
        <v>691.2833333333333</v>
      </c>
      <c r="F84" s="318">
        <v>680.06666666666661</v>
      </c>
      <c r="G84" s="318">
        <v>672.33333333333326</v>
      </c>
      <c r="H84" s="318">
        <v>661.11666666666656</v>
      </c>
      <c r="I84" s="318">
        <v>699.01666666666665</v>
      </c>
      <c r="J84" s="318">
        <v>710.23333333333335</v>
      </c>
      <c r="K84" s="318">
        <v>717.9666666666667</v>
      </c>
      <c r="L84" s="305">
        <v>702.5</v>
      </c>
      <c r="M84" s="305">
        <v>683.55</v>
      </c>
      <c r="N84" s="320">
        <v>50142000</v>
      </c>
      <c r="O84" s="321">
        <v>8.6173602394515793E-3</v>
      </c>
    </row>
    <row r="85" spans="1:15" ht="15">
      <c r="A85" s="278">
        <v>75</v>
      </c>
      <c r="B85" s="400" t="s">
        <v>74</v>
      </c>
      <c r="C85" s="278" t="s">
        <v>128</v>
      </c>
      <c r="D85" s="317">
        <v>86.25</v>
      </c>
      <c r="E85" s="317">
        <v>86.8</v>
      </c>
      <c r="F85" s="318">
        <v>85.35</v>
      </c>
      <c r="G85" s="318">
        <v>84.45</v>
      </c>
      <c r="H85" s="318">
        <v>83</v>
      </c>
      <c r="I85" s="318">
        <v>87.699999999999989</v>
      </c>
      <c r="J85" s="318">
        <v>89.15</v>
      </c>
      <c r="K85" s="318">
        <v>90.049999999999983</v>
      </c>
      <c r="L85" s="305">
        <v>88.25</v>
      </c>
      <c r="M85" s="305">
        <v>85.9</v>
      </c>
      <c r="N85" s="320">
        <v>48612000</v>
      </c>
      <c r="O85" s="321">
        <v>1.3229172963047108E-2</v>
      </c>
    </row>
    <row r="86" spans="1:15" ht="15">
      <c r="A86" s="278">
        <v>76</v>
      </c>
      <c r="B86" s="400" t="s">
        <v>51</v>
      </c>
      <c r="C86" s="278" t="s">
        <v>129</v>
      </c>
      <c r="D86" s="317">
        <v>187.65</v>
      </c>
      <c r="E86" s="317">
        <v>189.38333333333333</v>
      </c>
      <c r="F86" s="318">
        <v>185.01666666666665</v>
      </c>
      <c r="G86" s="318">
        <v>182.38333333333333</v>
      </c>
      <c r="H86" s="318">
        <v>178.01666666666665</v>
      </c>
      <c r="I86" s="318">
        <v>192.01666666666665</v>
      </c>
      <c r="J86" s="318">
        <v>196.38333333333333</v>
      </c>
      <c r="K86" s="318">
        <v>199.01666666666665</v>
      </c>
      <c r="L86" s="305">
        <v>193.75</v>
      </c>
      <c r="M86" s="305">
        <v>186.75</v>
      </c>
      <c r="N86" s="320">
        <v>64602400</v>
      </c>
      <c r="O86" s="321">
        <v>6.3911359384469443E-2</v>
      </c>
    </row>
    <row r="87" spans="1:15" ht="15">
      <c r="A87" s="278">
        <v>77</v>
      </c>
      <c r="B87" s="400" t="s">
        <v>114</v>
      </c>
      <c r="C87" s="278" t="s">
        <v>130</v>
      </c>
      <c r="D87" s="317">
        <v>136.19999999999999</v>
      </c>
      <c r="E87" s="317">
        <v>138.38333333333333</v>
      </c>
      <c r="F87" s="318">
        <v>133.26666666666665</v>
      </c>
      <c r="G87" s="318">
        <v>130.33333333333331</v>
      </c>
      <c r="H87" s="318">
        <v>125.21666666666664</v>
      </c>
      <c r="I87" s="318">
        <v>141.31666666666666</v>
      </c>
      <c r="J87" s="318">
        <v>146.43333333333334</v>
      </c>
      <c r="K87" s="318">
        <v>149.36666666666667</v>
      </c>
      <c r="L87" s="305">
        <v>143.5</v>
      </c>
      <c r="M87" s="305">
        <v>135.44999999999999</v>
      </c>
      <c r="N87" s="320">
        <v>15675000</v>
      </c>
      <c r="O87" s="321">
        <v>4.4999999999999998E-2</v>
      </c>
    </row>
    <row r="88" spans="1:15" ht="15">
      <c r="A88" s="278">
        <v>78</v>
      </c>
      <c r="B88" s="400" t="s">
        <v>114</v>
      </c>
      <c r="C88" s="278" t="s">
        <v>131</v>
      </c>
      <c r="D88" s="317">
        <v>183.45</v>
      </c>
      <c r="E88" s="317">
        <v>182.91666666666666</v>
      </c>
      <c r="F88" s="318">
        <v>179.5333333333333</v>
      </c>
      <c r="G88" s="318">
        <v>175.61666666666665</v>
      </c>
      <c r="H88" s="318">
        <v>172.23333333333329</v>
      </c>
      <c r="I88" s="318">
        <v>186.83333333333331</v>
      </c>
      <c r="J88" s="318">
        <v>190.2166666666667</v>
      </c>
      <c r="K88" s="318">
        <v>194.13333333333333</v>
      </c>
      <c r="L88" s="305">
        <v>186.3</v>
      </c>
      <c r="M88" s="305">
        <v>179</v>
      </c>
      <c r="N88" s="320">
        <v>35771300</v>
      </c>
      <c r="O88" s="321">
        <v>-9.1299662889290853E-3</v>
      </c>
    </row>
    <row r="89" spans="1:15" ht="15">
      <c r="A89" s="278">
        <v>79</v>
      </c>
      <c r="B89" s="400" t="s">
        <v>40</v>
      </c>
      <c r="C89" s="278" t="s">
        <v>132</v>
      </c>
      <c r="D89" s="317">
        <v>1693.85</v>
      </c>
      <c r="E89" s="317">
        <v>1707.3833333333332</v>
      </c>
      <c r="F89" s="318">
        <v>1671.5666666666664</v>
      </c>
      <c r="G89" s="318">
        <v>1649.2833333333331</v>
      </c>
      <c r="H89" s="318">
        <v>1613.4666666666662</v>
      </c>
      <c r="I89" s="318">
        <v>1729.6666666666665</v>
      </c>
      <c r="J89" s="318">
        <v>1765.4833333333331</v>
      </c>
      <c r="K89" s="318">
        <v>1787.7666666666667</v>
      </c>
      <c r="L89" s="305">
        <v>1743.2</v>
      </c>
      <c r="M89" s="305">
        <v>1685.1</v>
      </c>
      <c r="N89" s="320">
        <v>2931000</v>
      </c>
      <c r="O89" s="321">
        <v>-2.332555814728424E-2</v>
      </c>
    </row>
    <row r="90" spans="1:15" ht="15">
      <c r="A90" s="278">
        <v>80</v>
      </c>
      <c r="B90" s="400" t="s">
        <v>40</v>
      </c>
      <c r="C90" s="278" t="s">
        <v>133</v>
      </c>
      <c r="D90" s="317">
        <v>382.5</v>
      </c>
      <c r="E90" s="317">
        <v>384.7</v>
      </c>
      <c r="F90" s="318">
        <v>379.4</v>
      </c>
      <c r="G90" s="318">
        <v>376.3</v>
      </c>
      <c r="H90" s="318">
        <v>371</v>
      </c>
      <c r="I90" s="318">
        <v>387.79999999999995</v>
      </c>
      <c r="J90" s="318">
        <v>393.1</v>
      </c>
      <c r="K90" s="318">
        <v>396.19999999999993</v>
      </c>
      <c r="L90" s="305">
        <v>390</v>
      </c>
      <c r="M90" s="305">
        <v>381.6</v>
      </c>
      <c r="N90" s="320">
        <v>2237200</v>
      </c>
      <c r="O90" s="321">
        <v>-5.6004978220286251E-3</v>
      </c>
    </row>
    <row r="91" spans="1:15" ht="15">
      <c r="A91" s="278">
        <v>81</v>
      </c>
      <c r="B91" s="400" t="s">
        <v>55</v>
      </c>
      <c r="C91" s="278" t="s">
        <v>134</v>
      </c>
      <c r="D91" s="317">
        <v>1251.95</v>
      </c>
      <c r="E91" s="317">
        <v>1254.3333333333333</v>
      </c>
      <c r="F91" s="318">
        <v>1236.3666666666666</v>
      </c>
      <c r="G91" s="318">
        <v>1220.7833333333333</v>
      </c>
      <c r="H91" s="318">
        <v>1202.8166666666666</v>
      </c>
      <c r="I91" s="318">
        <v>1269.9166666666665</v>
      </c>
      <c r="J91" s="318">
        <v>1287.8833333333332</v>
      </c>
      <c r="K91" s="318">
        <v>1303.4666666666665</v>
      </c>
      <c r="L91" s="305">
        <v>1272.3</v>
      </c>
      <c r="M91" s="305">
        <v>1238.75</v>
      </c>
      <c r="N91" s="320">
        <v>10515200</v>
      </c>
      <c r="O91" s="321">
        <v>-1.7417956193466397E-2</v>
      </c>
    </row>
    <row r="92" spans="1:15" ht="15">
      <c r="A92" s="278">
        <v>82</v>
      </c>
      <c r="B92" s="400" t="s">
        <v>58</v>
      </c>
      <c r="C92" s="278" t="s">
        <v>135</v>
      </c>
      <c r="D92" s="317">
        <v>62.1</v>
      </c>
      <c r="E92" s="317">
        <v>62.233333333333327</v>
      </c>
      <c r="F92" s="318">
        <v>60.666666666666657</v>
      </c>
      <c r="G92" s="318">
        <v>59.233333333333327</v>
      </c>
      <c r="H92" s="318">
        <v>57.666666666666657</v>
      </c>
      <c r="I92" s="318">
        <v>63.666666666666657</v>
      </c>
      <c r="J92" s="318">
        <v>65.233333333333334</v>
      </c>
      <c r="K92" s="318">
        <v>66.666666666666657</v>
      </c>
      <c r="L92" s="305">
        <v>63.8</v>
      </c>
      <c r="M92" s="305">
        <v>60.8</v>
      </c>
      <c r="N92" s="320">
        <v>23818400</v>
      </c>
      <c r="O92" s="321">
        <v>-5.0651276246353009E-2</v>
      </c>
    </row>
    <row r="93" spans="1:15" ht="15">
      <c r="A93" s="278">
        <v>83</v>
      </c>
      <c r="B93" s="400" t="s">
        <v>58</v>
      </c>
      <c r="C93" s="278" t="s">
        <v>136</v>
      </c>
      <c r="D93" s="317">
        <v>269.5</v>
      </c>
      <c r="E93" s="317">
        <v>272.85000000000002</v>
      </c>
      <c r="F93" s="318">
        <v>264.25000000000006</v>
      </c>
      <c r="G93" s="318">
        <v>259.00000000000006</v>
      </c>
      <c r="H93" s="318">
        <v>250.40000000000009</v>
      </c>
      <c r="I93" s="318">
        <v>278.10000000000002</v>
      </c>
      <c r="J93" s="318">
        <v>286.69999999999993</v>
      </c>
      <c r="K93" s="318">
        <v>291.95</v>
      </c>
      <c r="L93" s="305">
        <v>281.45</v>
      </c>
      <c r="M93" s="305">
        <v>267.60000000000002</v>
      </c>
      <c r="N93" s="320">
        <v>7495000</v>
      </c>
      <c r="O93" s="321">
        <v>-5.2345429257807559E-2</v>
      </c>
    </row>
    <row r="94" spans="1:15" ht="15">
      <c r="A94" s="278">
        <v>84</v>
      </c>
      <c r="B94" s="400" t="s">
        <v>65</v>
      </c>
      <c r="C94" s="278" t="s">
        <v>137</v>
      </c>
      <c r="D94" s="317">
        <v>901.4</v>
      </c>
      <c r="E94" s="317">
        <v>905.33333333333337</v>
      </c>
      <c r="F94" s="318">
        <v>887.7166666666667</v>
      </c>
      <c r="G94" s="318">
        <v>874.0333333333333</v>
      </c>
      <c r="H94" s="318">
        <v>856.41666666666663</v>
      </c>
      <c r="I94" s="318">
        <v>919.01666666666677</v>
      </c>
      <c r="J94" s="318">
        <v>936.63333333333333</v>
      </c>
      <c r="K94" s="318">
        <v>950.31666666666683</v>
      </c>
      <c r="L94" s="305">
        <v>922.95</v>
      </c>
      <c r="M94" s="305">
        <v>891.65</v>
      </c>
      <c r="N94" s="320">
        <v>11811325</v>
      </c>
      <c r="O94" s="321">
        <v>2.4541566913014817E-2</v>
      </c>
    </row>
    <row r="95" spans="1:15" ht="15">
      <c r="A95" s="278">
        <v>85</v>
      </c>
      <c r="B95" s="400" t="s">
        <v>53</v>
      </c>
      <c r="C95" s="278" t="s">
        <v>138</v>
      </c>
      <c r="D95" s="317">
        <v>943.65</v>
      </c>
      <c r="E95" s="317">
        <v>938.31666666666661</v>
      </c>
      <c r="F95" s="318">
        <v>919.33333333333326</v>
      </c>
      <c r="G95" s="318">
        <v>895.01666666666665</v>
      </c>
      <c r="H95" s="318">
        <v>876.0333333333333</v>
      </c>
      <c r="I95" s="318">
        <v>962.63333333333321</v>
      </c>
      <c r="J95" s="318">
        <v>981.61666666666656</v>
      </c>
      <c r="K95" s="318">
        <v>1005.9333333333332</v>
      </c>
      <c r="L95" s="305">
        <v>957.3</v>
      </c>
      <c r="M95" s="305">
        <v>914</v>
      </c>
      <c r="N95" s="320">
        <v>7575300</v>
      </c>
      <c r="O95" s="321">
        <v>1.9947086028961312E-2</v>
      </c>
    </row>
    <row r="96" spans="1:15" ht="15">
      <c r="A96" s="278">
        <v>86</v>
      </c>
      <c r="B96" s="400" t="s">
        <v>45</v>
      </c>
      <c r="C96" s="278" t="s">
        <v>139</v>
      </c>
      <c r="D96" s="317">
        <v>508.8</v>
      </c>
      <c r="E96" s="317">
        <v>509.55</v>
      </c>
      <c r="F96" s="318">
        <v>498.75</v>
      </c>
      <c r="G96" s="318">
        <v>488.7</v>
      </c>
      <c r="H96" s="318">
        <v>477.9</v>
      </c>
      <c r="I96" s="318">
        <v>519.6</v>
      </c>
      <c r="J96" s="318">
        <v>530.40000000000009</v>
      </c>
      <c r="K96" s="318">
        <v>540.45000000000005</v>
      </c>
      <c r="L96" s="305">
        <v>520.35</v>
      </c>
      <c r="M96" s="305">
        <v>499.5</v>
      </c>
      <c r="N96" s="320">
        <v>17525000</v>
      </c>
      <c r="O96" s="321">
        <v>2.645050195040238E-2</v>
      </c>
    </row>
    <row r="97" spans="1:15" ht="15">
      <c r="A97" s="278">
        <v>87</v>
      </c>
      <c r="B97" s="400" t="s">
        <v>58</v>
      </c>
      <c r="C97" s="278" t="s">
        <v>140</v>
      </c>
      <c r="D97" s="317">
        <v>163.15</v>
      </c>
      <c r="E97" s="317">
        <v>164.08333333333334</v>
      </c>
      <c r="F97" s="318">
        <v>159.36666666666667</v>
      </c>
      <c r="G97" s="318">
        <v>155.58333333333334</v>
      </c>
      <c r="H97" s="318">
        <v>150.86666666666667</v>
      </c>
      <c r="I97" s="318">
        <v>167.86666666666667</v>
      </c>
      <c r="J97" s="318">
        <v>172.58333333333331</v>
      </c>
      <c r="K97" s="318">
        <v>176.36666666666667</v>
      </c>
      <c r="L97" s="305">
        <v>168.8</v>
      </c>
      <c r="M97" s="305">
        <v>160.30000000000001</v>
      </c>
      <c r="N97" s="320">
        <v>12962200</v>
      </c>
      <c r="O97" s="321">
        <v>-7.5838270627909793E-2</v>
      </c>
    </row>
    <row r="98" spans="1:15" ht="15">
      <c r="A98" s="278">
        <v>88</v>
      </c>
      <c r="B98" s="400" t="s">
        <v>58</v>
      </c>
      <c r="C98" s="278" t="s">
        <v>141</v>
      </c>
      <c r="D98" s="317">
        <v>141.19999999999999</v>
      </c>
      <c r="E98" s="317">
        <v>141.46666666666667</v>
      </c>
      <c r="F98" s="318">
        <v>135.63333333333333</v>
      </c>
      <c r="G98" s="318">
        <v>130.06666666666666</v>
      </c>
      <c r="H98" s="318">
        <v>124.23333333333332</v>
      </c>
      <c r="I98" s="318">
        <v>147.03333333333333</v>
      </c>
      <c r="J98" s="318">
        <v>152.86666666666665</v>
      </c>
      <c r="K98" s="318">
        <v>158.43333333333334</v>
      </c>
      <c r="L98" s="305">
        <v>147.30000000000001</v>
      </c>
      <c r="M98" s="305">
        <v>135.9</v>
      </c>
      <c r="N98" s="320">
        <v>13980000</v>
      </c>
      <c r="O98" s="321">
        <v>-1.4382402707275803E-2</v>
      </c>
    </row>
    <row r="99" spans="1:15" ht="15">
      <c r="A99" s="278">
        <v>89</v>
      </c>
      <c r="B99" s="400" t="s">
        <v>51</v>
      </c>
      <c r="C99" s="278" t="s">
        <v>142</v>
      </c>
      <c r="D99" s="317">
        <v>329.85</v>
      </c>
      <c r="E99" s="317">
        <v>332.63333333333333</v>
      </c>
      <c r="F99" s="318">
        <v>326.06666666666666</v>
      </c>
      <c r="G99" s="318">
        <v>322.28333333333336</v>
      </c>
      <c r="H99" s="318">
        <v>315.7166666666667</v>
      </c>
      <c r="I99" s="318">
        <v>336.41666666666663</v>
      </c>
      <c r="J99" s="318">
        <v>342.98333333333323</v>
      </c>
      <c r="K99" s="318">
        <v>346.76666666666659</v>
      </c>
      <c r="L99" s="305">
        <v>339.2</v>
      </c>
      <c r="M99" s="305">
        <v>328.85</v>
      </c>
      <c r="N99" s="320">
        <v>11079800</v>
      </c>
      <c r="O99" s="321">
        <v>-1.8018097863175899E-2</v>
      </c>
    </row>
    <row r="100" spans="1:15" ht="15">
      <c r="A100" s="278">
        <v>90</v>
      </c>
      <c r="B100" s="400" t="s">
        <v>45</v>
      </c>
      <c r="C100" s="278" t="s">
        <v>143</v>
      </c>
      <c r="D100" s="317">
        <v>5475.5</v>
      </c>
      <c r="E100" s="317">
        <v>5476.1500000000005</v>
      </c>
      <c r="F100" s="318">
        <v>5380.3500000000013</v>
      </c>
      <c r="G100" s="318">
        <v>5285.2000000000007</v>
      </c>
      <c r="H100" s="318">
        <v>5189.4000000000015</v>
      </c>
      <c r="I100" s="318">
        <v>5571.3000000000011</v>
      </c>
      <c r="J100" s="318">
        <v>5667.1</v>
      </c>
      <c r="K100" s="318">
        <v>5762.2500000000009</v>
      </c>
      <c r="L100" s="305">
        <v>5571.95</v>
      </c>
      <c r="M100" s="305">
        <v>5381</v>
      </c>
      <c r="N100" s="320">
        <v>2889900</v>
      </c>
      <c r="O100" s="321">
        <v>-2.103658536585366E-2</v>
      </c>
    </row>
    <row r="101" spans="1:15" ht="15">
      <c r="A101" s="278">
        <v>91</v>
      </c>
      <c r="B101" s="400" t="s">
        <v>51</v>
      </c>
      <c r="C101" s="278" t="s">
        <v>144</v>
      </c>
      <c r="D101" s="317">
        <v>611.79999999999995</v>
      </c>
      <c r="E101" s="317">
        <v>614.65</v>
      </c>
      <c r="F101" s="318">
        <v>601.25</v>
      </c>
      <c r="G101" s="318">
        <v>590.70000000000005</v>
      </c>
      <c r="H101" s="318">
        <v>577.30000000000007</v>
      </c>
      <c r="I101" s="318">
        <v>625.19999999999993</v>
      </c>
      <c r="J101" s="318">
        <v>638.5999999999998</v>
      </c>
      <c r="K101" s="318">
        <v>649.14999999999986</v>
      </c>
      <c r="L101" s="305">
        <v>628.04999999999995</v>
      </c>
      <c r="M101" s="305">
        <v>604.1</v>
      </c>
      <c r="N101" s="320">
        <v>12678750</v>
      </c>
      <c r="O101" s="321">
        <v>2.1347296344778974E-2</v>
      </c>
    </row>
    <row r="102" spans="1:15" ht="15">
      <c r="A102" s="278">
        <v>92</v>
      </c>
      <c r="B102" s="400" t="s">
        <v>58</v>
      </c>
      <c r="C102" s="278" t="s">
        <v>145</v>
      </c>
      <c r="D102" s="317">
        <v>474.95</v>
      </c>
      <c r="E102" s="317">
        <v>478.25</v>
      </c>
      <c r="F102" s="318">
        <v>467.2</v>
      </c>
      <c r="G102" s="318">
        <v>459.45</v>
      </c>
      <c r="H102" s="318">
        <v>448.4</v>
      </c>
      <c r="I102" s="318">
        <v>486</v>
      </c>
      <c r="J102" s="318">
        <v>497.04999999999995</v>
      </c>
      <c r="K102" s="318">
        <v>504.8</v>
      </c>
      <c r="L102" s="305">
        <v>489.3</v>
      </c>
      <c r="M102" s="305">
        <v>470.5</v>
      </c>
      <c r="N102" s="320">
        <v>1926600</v>
      </c>
      <c r="O102" s="321">
        <v>-0.14729574223245109</v>
      </c>
    </row>
    <row r="103" spans="1:15" ht="15">
      <c r="A103" s="278">
        <v>93</v>
      </c>
      <c r="B103" s="400" t="s">
        <v>74</v>
      </c>
      <c r="C103" s="278" t="s">
        <v>146</v>
      </c>
      <c r="D103" s="317">
        <v>1062.6500000000001</v>
      </c>
      <c r="E103" s="317">
        <v>1070.4666666666667</v>
      </c>
      <c r="F103" s="318">
        <v>1048.5333333333333</v>
      </c>
      <c r="G103" s="318">
        <v>1034.4166666666665</v>
      </c>
      <c r="H103" s="318">
        <v>1012.4833333333331</v>
      </c>
      <c r="I103" s="318">
        <v>1084.5833333333335</v>
      </c>
      <c r="J103" s="318">
        <v>1106.5166666666669</v>
      </c>
      <c r="K103" s="318">
        <v>1120.6333333333337</v>
      </c>
      <c r="L103" s="305">
        <v>1092.4000000000001</v>
      </c>
      <c r="M103" s="305">
        <v>1056.3499999999999</v>
      </c>
      <c r="N103" s="320">
        <v>988800</v>
      </c>
      <c r="O103" s="321">
        <v>-0.16472377090724785</v>
      </c>
    </row>
    <row r="104" spans="1:15" ht="15">
      <c r="A104" s="278">
        <v>94</v>
      </c>
      <c r="B104" s="400" t="s">
        <v>108</v>
      </c>
      <c r="C104" s="278" t="s">
        <v>147</v>
      </c>
      <c r="D104" s="317">
        <v>911</v>
      </c>
      <c r="E104" s="317">
        <v>911.01666666666677</v>
      </c>
      <c r="F104" s="318">
        <v>892.98333333333358</v>
      </c>
      <c r="G104" s="318">
        <v>874.96666666666681</v>
      </c>
      <c r="H104" s="318">
        <v>856.93333333333362</v>
      </c>
      <c r="I104" s="318">
        <v>929.03333333333353</v>
      </c>
      <c r="J104" s="318">
        <v>947.06666666666661</v>
      </c>
      <c r="K104" s="318">
        <v>965.08333333333348</v>
      </c>
      <c r="L104" s="305">
        <v>929.05</v>
      </c>
      <c r="M104" s="305">
        <v>893</v>
      </c>
      <c r="N104" s="320">
        <v>1451200</v>
      </c>
      <c r="O104" s="321">
        <v>4.6739757645701097E-2</v>
      </c>
    </row>
    <row r="105" spans="1:15" ht="15">
      <c r="A105" s="278">
        <v>95</v>
      </c>
      <c r="B105" s="400" t="s">
        <v>45</v>
      </c>
      <c r="C105" s="278" t="s">
        <v>148</v>
      </c>
      <c r="D105" s="317">
        <v>91.35</v>
      </c>
      <c r="E105" s="317">
        <v>91.866666666666674</v>
      </c>
      <c r="F105" s="318">
        <v>89.333333333333343</v>
      </c>
      <c r="G105" s="318">
        <v>87.316666666666663</v>
      </c>
      <c r="H105" s="318">
        <v>84.783333333333331</v>
      </c>
      <c r="I105" s="318">
        <v>93.883333333333354</v>
      </c>
      <c r="J105" s="318">
        <v>96.416666666666686</v>
      </c>
      <c r="K105" s="318">
        <v>98.433333333333366</v>
      </c>
      <c r="L105" s="305">
        <v>94.4</v>
      </c>
      <c r="M105" s="305">
        <v>89.85</v>
      </c>
      <c r="N105" s="320">
        <v>24208000</v>
      </c>
      <c r="O105" s="321">
        <v>3.0873397777115359E-2</v>
      </c>
    </row>
    <row r="106" spans="1:15" ht="15">
      <c r="A106" s="278">
        <v>96</v>
      </c>
      <c r="B106" s="400" t="s">
        <v>45</v>
      </c>
      <c r="C106" s="278" t="s">
        <v>149</v>
      </c>
      <c r="D106" s="317">
        <v>62887.3</v>
      </c>
      <c r="E106" s="317">
        <v>63676.416666666664</v>
      </c>
      <c r="F106" s="318">
        <v>61721.933333333334</v>
      </c>
      <c r="G106" s="318">
        <v>60556.566666666673</v>
      </c>
      <c r="H106" s="318">
        <v>58602.083333333343</v>
      </c>
      <c r="I106" s="318">
        <v>64841.783333333326</v>
      </c>
      <c r="J106" s="318">
        <v>66796.266666666648</v>
      </c>
      <c r="K106" s="318">
        <v>67961.633333333317</v>
      </c>
      <c r="L106" s="305">
        <v>65630.899999999994</v>
      </c>
      <c r="M106" s="305">
        <v>62511.05</v>
      </c>
      <c r="N106" s="320">
        <v>16580</v>
      </c>
      <c r="O106" s="321">
        <v>4.671717171717172E-2</v>
      </c>
    </row>
    <row r="107" spans="1:15" ht="15">
      <c r="A107" s="278">
        <v>97</v>
      </c>
      <c r="B107" s="400" t="s">
        <v>58</v>
      </c>
      <c r="C107" s="278" t="s">
        <v>150</v>
      </c>
      <c r="D107" s="317">
        <v>954.5</v>
      </c>
      <c r="E107" s="317">
        <v>956.6</v>
      </c>
      <c r="F107" s="318">
        <v>923.40000000000009</v>
      </c>
      <c r="G107" s="318">
        <v>892.30000000000007</v>
      </c>
      <c r="H107" s="318">
        <v>859.10000000000014</v>
      </c>
      <c r="I107" s="318">
        <v>987.7</v>
      </c>
      <c r="J107" s="318">
        <v>1020.9000000000001</v>
      </c>
      <c r="K107" s="318">
        <v>1052</v>
      </c>
      <c r="L107" s="305">
        <v>989.8</v>
      </c>
      <c r="M107" s="305">
        <v>925.5</v>
      </c>
      <c r="N107" s="320">
        <v>1846500</v>
      </c>
      <c r="O107" s="321">
        <v>4.8105576841209023E-2</v>
      </c>
    </row>
    <row r="108" spans="1:15" ht="15">
      <c r="A108" s="278">
        <v>98</v>
      </c>
      <c r="B108" s="400" t="s">
        <v>114</v>
      </c>
      <c r="C108" s="278" t="s">
        <v>151</v>
      </c>
      <c r="D108" s="317">
        <v>30.05</v>
      </c>
      <c r="E108" s="317">
        <v>30.45</v>
      </c>
      <c r="F108" s="318">
        <v>29.5</v>
      </c>
      <c r="G108" s="318">
        <v>28.95</v>
      </c>
      <c r="H108" s="318">
        <v>28</v>
      </c>
      <c r="I108" s="318">
        <v>31</v>
      </c>
      <c r="J108" s="318">
        <v>31.949999999999996</v>
      </c>
      <c r="K108" s="318">
        <v>32.5</v>
      </c>
      <c r="L108" s="305">
        <v>31.4</v>
      </c>
      <c r="M108" s="305">
        <v>29.9</v>
      </c>
      <c r="N108" s="320">
        <v>32571700</v>
      </c>
      <c r="O108" s="321">
        <v>7.6138526193371039E-2</v>
      </c>
    </row>
    <row r="109" spans="1:15" ht="15">
      <c r="A109" s="278">
        <v>99</v>
      </c>
      <c r="B109" s="400" t="s">
        <v>40</v>
      </c>
      <c r="C109" s="278" t="s">
        <v>262</v>
      </c>
      <c r="D109" s="317">
        <v>2790.45</v>
      </c>
      <c r="E109" s="317">
        <v>2787.1666666666665</v>
      </c>
      <c r="F109" s="318">
        <v>2759.5333333333328</v>
      </c>
      <c r="G109" s="318">
        <v>2728.6166666666663</v>
      </c>
      <c r="H109" s="318">
        <v>2700.9833333333327</v>
      </c>
      <c r="I109" s="318">
        <v>2818.083333333333</v>
      </c>
      <c r="J109" s="318">
        <v>2845.7166666666672</v>
      </c>
      <c r="K109" s="318">
        <v>2876.6333333333332</v>
      </c>
      <c r="L109" s="305">
        <v>2814.8</v>
      </c>
      <c r="M109" s="305">
        <v>2756.25</v>
      </c>
      <c r="N109" s="320">
        <v>768200</v>
      </c>
      <c r="O109" s="321">
        <v>-1.2850167052171678E-2</v>
      </c>
    </row>
    <row r="110" spans="1:15" ht="15">
      <c r="A110" s="278">
        <v>100</v>
      </c>
      <c r="B110" s="400" t="s">
        <v>103</v>
      </c>
      <c r="C110" s="278" t="s">
        <v>153</v>
      </c>
      <c r="D110" s="317">
        <v>29.15</v>
      </c>
      <c r="E110" s="317">
        <v>29.516666666666669</v>
      </c>
      <c r="F110" s="318">
        <v>28.483333333333338</v>
      </c>
      <c r="G110" s="318">
        <v>27.81666666666667</v>
      </c>
      <c r="H110" s="318">
        <v>26.783333333333339</v>
      </c>
      <c r="I110" s="318">
        <v>30.183333333333337</v>
      </c>
      <c r="J110" s="318">
        <v>31.216666666666669</v>
      </c>
      <c r="K110" s="318">
        <v>31.883333333333336</v>
      </c>
      <c r="L110" s="305">
        <v>30.55</v>
      </c>
      <c r="M110" s="305">
        <v>28.85</v>
      </c>
      <c r="N110" s="320">
        <v>21852000</v>
      </c>
      <c r="O110" s="321">
        <v>-0.16111942876885868</v>
      </c>
    </row>
    <row r="111" spans="1:15" ht="15">
      <c r="A111" s="278">
        <v>101</v>
      </c>
      <c r="B111" s="400" t="s">
        <v>51</v>
      </c>
      <c r="C111" s="278" t="s">
        <v>154</v>
      </c>
      <c r="D111" s="317">
        <v>16425.3</v>
      </c>
      <c r="E111" s="317">
        <v>16455.383333333331</v>
      </c>
      <c r="F111" s="318">
        <v>16292.866666666661</v>
      </c>
      <c r="G111" s="318">
        <v>16160.433333333331</v>
      </c>
      <c r="H111" s="318">
        <v>15997.916666666661</v>
      </c>
      <c r="I111" s="318">
        <v>16587.816666666662</v>
      </c>
      <c r="J111" s="318">
        <v>16750.333333333332</v>
      </c>
      <c r="K111" s="318">
        <v>16882.766666666663</v>
      </c>
      <c r="L111" s="305">
        <v>16617.900000000001</v>
      </c>
      <c r="M111" s="305">
        <v>16322.95</v>
      </c>
      <c r="N111" s="320">
        <v>433350</v>
      </c>
      <c r="O111" s="321">
        <v>2.3081361800346219E-4</v>
      </c>
    </row>
    <row r="112" spans="1:15" ht="15">
      <c r="A112" s="278">
        <v>102</v>
      </c>
      <c r="B112" s="400" t="s">
        <v>108</v>
      </c>
      <c r="C112" s="278" t="s">
        <v>155</v>
      </c>
      <c r="D112" s="317">
        <v>1332.45</v>
      </c>
      <c r="E112" s="317">
        <v>1344.7</v>
      </c>
      <c r="F112" s="318">
        <v>1312.8000000000002</v>
      </c>
      <c r="G112" s="318">
        <v>1293.1500000000001</v>
      </c>
      <c r="H112" s="318">
        <v>1261.2500000000002</v>
      </c>
      <c r="I112" s="318">
        <v>1364.3500000000001</v>
      </c>
      <c r="J112" s="318">
        <v>1396.2500000000002</v>
      </c>
      <c r="K112" s="318">
        <v>1415.9</v>
      </c>
      <c r="L112" s="305">
        <v>1376.6</v>
      </c>
      <c r="M112" s="305">
        <v>1325.05</v>
      </c>
      <c r="N112" s="320">
        <v>438000</v>
      </c>
      <c r="O112" s="321">
        <v>-3.0705394190871368E-2</v>
      </c>
    </row>
    <row r="113" spans="1:15" ht="15">
      <c r="A113" s="278">
        <v>103</v>
      </c>
      <c r="B113" s="400" t="s">
        <v>114</v>
      </c>
      <c r="C113" s="278" t="s">
        <v>156</v>
      </c>
      <c r="D113" s="317">
        <v>85.1</v>
      </c>
      <c r="E113" s="317">
        <v>86.266666666666666</v>
      </c>
      <c r="F113" s="318">
        <v>83.033333333333331</v>
      </c>
      <c r="G113" s="318">
        <v>80.966666666666669</v>
      </c>
      <c r="H113" s="318">
        <v>77.733333333333334</v>
      </c>
      <c r="I113" s="318">
        <v>88.333333333333329</v>
      </c>
      <c r="J113" s="318">
        <v>91.566666666666649</v>
      </c>
      <c r="K113" s="318">
        <v>93.633333333333326</v>
      </c>
      <c r="L113" s="305">
        <v>89.5</v>
      </c>
      <c r="M113" s="305">
        <v>84.2</v>
      </c>
      <c r="N113" s="320">
        <v>30902900</v>
      </c>
      <c r="O113" s="321">
        <v>2.8629155737814053E-2</v>
      </c>
    </row>
    <row r="114" spans="1:15" ht="15">
      <c r="A114" s="278">
        <v>104</v>
      </c>
      <c r="B114" s="400" t="s">
        <v>43</v>
      </c>
      <c r="C114" s="278" t="s">
        <v>157</v>
      </c>
      <c r="D114" s="317">
        <v>93.35</v>
      </c>
      <c r="E114" s="317">
        <v>94.25</v>
      </c>
      <c r="F114" s="318">
        <v>91.7</v>
      </c>
      <c r="G114" s="318">
        <v>90.05</v>
      </c>
      <c r="H114" s="318">
        <v>87.5</v>
      </c>
      <c r="I114" s="318">
        <v>95.9</v>
      </c>
      <c r="J114" s="318">
        <v>98.450000000000017</v>
      </c>
      <c r="K114" s="318">
        <v>100.10000000000001</v>
      </c>
      <c r="L114" s="305">
        <v>96.8</v>
      </c>
      <c r="M114" s="305">
        <v>92.6</v>
      </c>
      <c r="N114" s="320">
        <v>52454700</v>
      </c>
      <c r="O114" s="321">
        <v>2.817274106481318E-2</v>
      </c>
    </row>
    <row r="115" spans="1:15" ht="15">
      <c r="A115" s="278">
        <v>105</v>
      </c>
      <c r="B115" s="400" t="s">
        <v>74</v>
      </c>
      <c r="C115" s="278" t="s">
        <v>159</v>
      </c>
      <c r="D115" s="317">
        <v>84.2</v>
      </c>
      <c r="E115" s="317">
        <v>84.25</v>
      </c>
      <c r="F115" s="318">
        <v>82.55</v>
      </c>
      <c r="G115" s="318">
        <v>80.899999999999991</v>
      </c>
      <c r="H115" s="318">
        <v>79.199999999999989</v>
      </c>
      <c r="I115" s="318">
        <v>85.9</v>
      </c>
      <c r="J115" s="318">
        <v>87.6</v>
      </c>
      <c r="K115" s="318">
        <v>89.250000000000014</v>
      </c>
      <c r="L115" s="305">
        <v>85.95</v>
      </c>
      <c r="M115" s="305">
        <v>82.6</v>
      </c>
      <c r="N115" s="320">
        <v>53111600</v>
      </c>
      <c r="O115" s="321">
        <v>-1.1330912150527827E-2</v>
      </c>
    </row>
    <row r="116" spans="1:15" ht="15">
      <c r="A116" s="278">
        <v>106</v>
      </c>
      <c r="B116" s="400" t="s">
        <v>80</v>
      </c>
      <c r="C116" s="278" t="s">
        <v>160</v>
      </c>
      <c r="D116" s="317">
        <v>17700.849999999999</v>
      </c>
      <c r="E116" s="317">
        <v>17955.45</v>
      </c>
      <c r="F116" s="318">
        <v>17357.400000000001</v>
      </c>
      <c r="G116" s="318">
        <v>17013.95</v>
      </c>
      <c r="H116" s="318">
        <v>16415.900000000001</v>
      </c>
      <c r="I116" s="318">
        <v>18298.900000000001</v>
      </c>
      <c r="J116" s="318">
        <v>18896.949999999997</v>
      </c>
      <c r="K116" s="318">
        <v>19240.400000000001</v>
      </c>
      <c r="L116" s="305">
        <v>18553.5</v>
      </c>
      <c r="M116" s="305">
        <v>17612</v>
      </c>
      <c r="N116" s="320">
        <v>129255</v>
      </c>
      <c r="O116" s="321">
        <v>0.11301989150090416</v>
      </c>
    </row>
    <row r="117" spans="1:15" ht="15">
      <c r="A117" s="278">
        <v>107</v>
      </c>
      <c r="B117" s="400" t="s">
        <v>53</v>
      </c>
      <c r="C117" s="278" t="s">
        <v>161</v>
      </c>
      <c r="D117" s="317">
        <v>1032.45</v>
      </c>
      <c r="E117" s="317">
        <v>1047.2333333333333</v>
      </c>
      <c r="F117" s="318">
        <v>1011.4666666666667</v>
      </c>
      <c r="G117" s="318">
        <v>990.48333333333335</v>
      </c>
      <c r="H117" s="318">
        <v>954.7166666666667</v>
      </c>
      <c r="I117" s="318">
        <v>1068.2166666666667</v>
      </c>
      <c r="J117" s="318">
        <v>1103.9833333333336</v>
      </c>
      <c r="K117" s="318">
        <v>1124.9666666666667</v>
      </c>
      <c r="L117" s="305">
        <v>1083</v>
      </c>
      <c r="M117" s="305">
        <v>1026.25</v>
      </c>
      <c r="N117" s="320">
        <v>3875617</v>
      </c>
      <c r="O117" s="321">
        <v>3.1863892773729865E-3</v>
      </c>
    </row>
    <row r="118" spans="1:15" ht="15">
      <c r="A118" s="278">
        <v>108</v>
      </c>
      <c r="B118" s="400" t="s">
        <v>74</v>
      </c>
      <c r="C118" s="278" t="s">
        <v>162</v>
      </c>
      <c r="D118" s="317">
        <v>258.14999999999998</v>
      </c>
      <c r="E118" s="317">
        <v>258.86666666666662</v>
      </c>
      <c r="F118" s="318">
        <v>255.28333333333325</v>
      </c>
      <c r="G118" s="318">
        <v>252.41666666666663</v>
      </c>
      <c r="H118" s="318">
        <v>248.83333333333326</v>
      </c>
      <c r="I118" s="318">
        <v>261.73333333333323</v>
      </c>
      <c r="J118" s="318">
        <v>265.31666666666661</v>
      </c>
      <c r="K118" s="318">
        <v>268.18333333333322</v>
      </c>
      <c r="L118" s="305">
        <v>262.45</v>
      </c>
      <c r="M118" s="305">
        <v>256</v>
      </c>
      <c r="N118" s="320">
        <v>12426000</v>
      </c>
      <c r="O118" s="321">
        <v>6.3168124392614187E-3</v>
      </c>
    </row>
    <row r="119" spans="1:15" ht="15">
      <c r="A119" s="278">
        <v>109</v>
      </c>
      <c r="B119" s="400" t="s">
        <v>58</v>
      </c>
      <c r="C119" s="278" t="s">
        <v>163</v>
      </c>
      <c r="D119" s="317">
        <v>82.65</v>
      </c>
      <c r="E119" s="317">
        <v>82.983333333333334</v>
      </c>
      <c r="F119" s="318">
        <v>81.566666666666663</v>
      </c>
      <c r="G119" s="318">
        <v>80.483333333333334</v>
      </c>
      <c r="H119" s="318">
        <v>79.066666666666663</v>
      </c>
      <c r="I119" s="318">
        <v>84.066666666666663</v>
      </c>
      <c r="J119" s="318">
        <v>85.48333333333332</v>
      </c>
      <c r="K119" s="318">
        <v>86.566666666666663</v>
      </c>
      <c r="L119" s="305">
        <v>84.4</v>
      </c>
      <c r="M119" s="305">
        <v>81.900000000000006</v>
      </c>
      <c r="N119" s="320">
        <v>45272400</v>
      </c>
      <c r="O119" s="321">
        <v>5.092911218169305E-3</v>
      </c>
    </row>
    <row r="120" spans="1:15" ht="15">
      <c r="A120" s="278">
        <v>110</v>
      </c>
      <c r="B120" s="400" t="s">
        <v>51</v>
      </c>
      <c r="C120" s="278" t="s">
        <v>164</v>
      </c>
      <c r="D120" s="317">
        <v>1433.5</v>
      </c>
      <c r="E120" s="317">
        <v>1442.4666666666665</v>
      </c>
      <c r="F120" s="318">
        <v>1414.9333333333329</v>
      </c>
      <c r="G120" s="318">
        <v>1396.3666666666666</v>
      </c>
      <c r="H120" s="318">
        <v>1368.833333333333</v>
      </c>
      <c r="I120" s="318">
        <v>1461.0333333333328</v>
      </c>
      <c r="J120" s="318">
        <v>1488.5666666666662</v>
      </c>
      <c r="K120" s="318">
        <v>1507.1333333333328</v>
      </c>
      <c r="L120" s="305">
        <v>1470</v>
      </c>
      <c r="M120" s="305">
        <v>1423.9</v>
      </c>
      <c r="N120" s="320">
        <v>2917000</v>
      </c>
      <c r="O120" s="321">
        <v>1.9039301310043669E-2</v>
      </c>
    </row>
    <row r="121" spans="1:15" ht="15">
      <c r="A121" s="278">
        <v>111</v>
      </c>
      <c r="B121" s="400" t="s">
        <v>55</v>
      </c>
      <c r="C121" s="278" t="s">
        <v>165</v>
      </c>
      <c r="D121" s="317">
        <v>33.75</v>
      </c>
      <c r="E121" s="317">
        <v>33.31666666666667</v>
      </c>
      <c r="F121" s="318">
        <v>32.433333333333337</v>
      </c>
      <c r="G121" s="318">
        <v>31.116666666666667</v>
      </c>
      <c r="H121" s="318">
        <v>30.233333333333334</v>
      </c>
      <c r="I121" s="318">
        <v>34.63333333333334</v>
      </c>
      <c r="J121" s="318">
        <v>35.51666666666668</v>
      </c>
      <c r="K121" s="318">
        <v>36.833333333333343</v>
      </c>
      <c r="L121" s="305">
        <v>34.200000000000003</v>
      </c>
      <c r="M121" s="305">
        <v>32</v>
      </c>
      <c r="N121" s="320">
        <v>69963700</v>
      </c>
      <c r="O121" s="321">
        <v>5.5116254336722232E-3</v>
      </c>
    </row>
    <row r="122" spans="1:15" ht="15">
      <c r="A122" s="278">
        <v>112</v>
      </c>
      <c r="B122" s="400" t="s">
        <v>43</v>
      </c>
      <c r="C122" s="278" t="s">
        <v>166</v>
      </c>
      <c r="D122" s="317">
        <v>163.4</v>
      </c>
      <c r="E122" s="317">
        <v>163.98333333333332</v>
      </c>
      <c r="F122" s="318">
        <v>161.96666666666664</v>
      </c>
      <c r="G122" s="318">
        <v>160.53333333333333</v>
      </c>
      <c r="H122" s="318">
        <v>158.51666666666665</v>
      </c>
      <c r="I122" s="318">
        <v>165.41666666666663</v>
      </c>
      <c r="J122" s="318">
        <v>167.43333333333334</v>
      </c>
      <c r="K122" s="318">
        <v>168.86666666666662</v>
      </c>
      <c r="L122" s="305">
        <v>166</v>
      </c>
      <c r="M122" s="305">
        <v>162.55000000000001</v>
      </c>
      <c r="N122" s="320">
        <v>36652000</v>
      </c>
      <c r="O122" s="321">
        <v>-8.9768548561540134E-3</v>
      </c>
    </row>
    <row r="123" spans="1:15" ht="15">
      <c r="A123" s="278">
        <v>113</v>
      </c>
      <c r="B123" s="400" t="s">
        <v>90</v>
      </c>
      <c r="C123" s="278" t="s">
        <v>167</v>
      </c>
      <c r="D123" s="317">
        <v>1009.85</v>
      </c>
      <c r="E123" s="317">
        <v>1006.2833333333333</v>
      </c>
      <c r="F123" s="318">
        <v>983.56666666666661</v>
      </c>
      <c r="G123" s="318">
        <v>957.2833333333333</v>
      </c>
      <c r="H123" s="318">
        <v>934.56666666666661</v>
      </c>
      <c r="I123" s="318">
        <v>1032.5666666666666</v>
      </c>
      <c r="J123" s="318">
        <v>1055.2833333333333</v>
      </c>
      <c r="K123" s="318">
        <v>1081.5666666666666</v>
      </c>
      <c r="L123" s="305">
        <v>1029</v>
      </c>
      <c r="M123" s="305">
        <v>980</v>
      </c>
      <c r="N123" s="320">
        <v>1583200</v>
      </c>
      <c r="O123" s="321">
        <v>-1.7378351539225421E-2</v>
      </c>
    </row>
    <row r="124" spans="1:15" ht="15">
      <c r="A124" s="278">
        <v>114</v>
      </c>
      <c r="B124" s="400" t="s">
        <v>38</v>
      </c>
      <c r="C124" s="278" t="s">
        <v>168</v>
      </c>
      <c r="D124" s="317">
        <v>601.29999999999995</v>
      </c>
      <c r="E124" s="317">
        <v>608.43333333333328</v>
      </c>
      <c r="F124" s="318">
        <v>590.61666666666656</v>
      </c>
      <c r="G124" s="318">
        <v>579.93333333333328</v>
      </c>
      <c r="H124" s="318">
        <v>562.11666666666656</v>
      </c>
      <c r="I124" s="318">
        <v>619.11666666666656</v>
      </c>
      <c r="J124" s="318">
        <v>636.93333333333339</v>
      </c>
      <c r="K124" s="318">
        <v>647.61666666666656</v>
      </c>
      <c r="L124" s="305">
        <v>626.25</v>
      </c>
      <c r="M124" s="305">
        <v>597.75</v>
      </c>
      <c r="N124" s="320">
        <v>889750</v>
      </c>
      <c r="O124" s="321">
        <v>-5.3102291783119057E-3</v>
      </c>
    </row>
    <row r="125" spans="1:15" ht="15">
      <c r="A125" s="278">
        <v>115</v>
      </c>
      <c r="B125" s="400" t="s">
        <v>55</v>
      </c>
      <c r="C125" s="278" t="s">
        <v>169</v>
      </c>
      <c r="D125" s="317">
        <v>159</v>
      </c>
      <c r="E125" s="317">
        <v>161.08333333333334</v>
      </c>
      <c r="F125" s="318">
        <v>154.31666666666669</v>
      </c>
      <c r="G125" s="318">
        <v>149.63333333333335</v>
      </c>
      <c r="H125" s="318">
        <v>142.8666666666667</v>
      </c>
      <c r="I125" s="318">
        <v>165.76666666666668</v>
      </c>
      <c r="J125" s="318">
        <v>172.53333333333333</v>
      </c>
      <c r="K125" s="318">
        <v>177.21666666666667</v>
      </c>
      <c r="L125" s="305">
        <v>167.85</v>
      </c>
      <c r="M125" s="305">
        <v>156.4</v>
      </c>
      <c r="N125" s="320">
        <v>19071300</v>
      </c>
      <c r="O125" s="321">
        <v>5.4665206715774108E-2</v>
      </c>
    </row>
    <row r="126" spans="1:15" ht="15">
      <c r="A126" s="278">
        <v>116</v>
      </c>
      <c r="B126" s="400" t="s">
        <v>43</v>
      </c>
      <c r="C126" s="278" t="s">
        <v>170</v>
      </c>
      <c r="D126" s="317">
        <v>104.45</v>
      </c>
      <c r="E126" s="317">
        <v>105.08333333333333</v>
      </c>
      <c r="F126" s="318">
        <v>102.71666666666665</v>
      </c>
      <c r="G126" s="318">
        <v>100.98333333333332</v>
      </c>
      <c r="H126" s="318">
        <v>98.616666666666646</v>
      </c>
      <c r="I126" s="318">
        <v>106.81666666666666</v>
      </c>
      <c r="J126" s="318">
        <v>109.18333333333334</v>
      </c>
      <c r="K126" s="318">
        <v>110.91666666666667</v>
      </c>
      <c r="L126" s="305">
        <v>107.45</v>
      </c>
      <c r="M126" s="305">
        <v>103.35</v>
      </c>
      <c r="N126" s="320">
        <v>20394000</v>
      </c>
      <c r="O126" s="321">
        <v>7.6655052264808357E-2</v>
      </c>
    </row>
    <row r="127" spans="1:15" ht="15">
      <c r="A127" s="278">
        <v>117</v>
      </c>
      <c r="B127" s="400" t="s">
        <v>74</v>
      </c>
      <c r="C127" s="278" t="s">
        <v>171</v>
      </c>
      <c r="D127" s="317">
        <v>1617</v>
      </c>
      <c r="E127" s="317">
        <v>1602.1833333333334</v>
      </c>
      <c r="F127" s="318">
        <v>1575.9666666666667</v>
      </c>
      <c r="G127" s="318">
        <v>1534.9333333333334</v>
      </c>
      <c r="H127" s="318">
        <v>1508.7166666666667</v>
      </c>
      <c r="I127" s="318">
        <v>1643.2166666666667</v>
      </c>
      <c r="J127" s="318">
        <v>1669.4333333333334</v>
      </c>
      <c r="K127" s="318">
        <v>1710.4666666666667</v>
      </c>
      <c r="L127" s="305">
        <v>1628.4</v>
      </c>
      <c r="M127" s="305">
        <v>1561.15</v>
      </c>
      <c r="N127" s="320">
        <v>28227985</v>
      </c>
      <c r="O127" s="321">
        <v>6.4745323631376431E-2</v>
      </c>
    </row>
    <row r="128" spans="1:15" ht="15">
      <c r="A128" s="278">
        <v>118</v>
      </c>
      <c r="B128" s="400" t="s">
        <v>114</v>
      </c>
      <c r="C128" s="278" t="s">
        <v>172</v>
      </c>
      <c r="D128" s="317">
        <v>29.35</v>
      </c>
      <c r="E128" s="317">
        <v>29.533333333333331</v>
      </c>
      <c r="F128" s="318">
        <v>28.816666666666663</v>
      </c>
      <c r="G128" s="318">
        <v>28.283333333333331</v>
      </c>
      <c r="H128" s="318">
        <v>27.566666666666663</v>
      </c>
      <c r="I128" s="318">
        <v>30.066666666666663</v>
      </c>
      <c r="J128" s="318">
        <v>30.783333333333331</v>
      </c>
      <c r="K128" s="318">
        <v>31.316666666666663</v>
      </c>
      <c r="L128" s="305">
        <v>30.25</v>
      </c>
      <c r="M128" s="305">
        <v>29</v>
      </c>
      <c r="N128" s="320">
        <v>49602400</v>
      </c>
      <c r="O128" s="321">
        <v>2.2426331151163367E-2</v>
      </c>
    </row>
    <row r="129" spans="1:15" ht="15">
      <c r="A129" s="278">
        <v>119</v>
      </c>
      <c r="B129" s="455" t="s">
        <v>58</v>
      </c>
      <c r="C129" s="278" t="s">
        <v>281</v>
      </c>
      <c r="D129" s="317">
        <v>746.3</v>
      </c>
      <c r="E129" s="317">
        <v>747.9</v>
      </c>
      <c r="F129" s="318">
        <v>739.8</v>
      </c>
      <c r="G129" s="318">
        <v>733.3</v>
      </c>
      <c r="H129" s="318">
        <v>725.19999999999993</v>
      </c>
      <c r="I129" s="318">
        <v>754.4</v>
      </c>
      <c r="J129" s="318">
        <v>762.50000000000011</v>
      </c>
      <c r="K129" s="318">
        <v>769</v>
      </c>
      <c r="L129" s="305">
        <v>756</v>
      </c>
      <c r="M129" s="305">
        <v>741.4</v>
      </c>
      <c r="N129" s="320">
        <v>5790750</v>
      </c>
      <c r="O129" s="321">
        <v>-6.0591312811777591E-2</v>
      </c>
    </row>
    <row r="130" spans="1:15" ht="15">
      <c r="A130" s="278">
        <v>120</v>
      </c>
      <c r="B130" s="400" t="s">
        <v>55</v>
      </c>
      <c r="C130" s="278" t="s">
        <v>173</v>
      </c>
      <c r="D130" s="317">
        <v>173.7</v>
      </c>
      <c r="E130" s="317">
        <v>174.25</v>
      </c>
      <c r="F130" s="318">
        <v>170.75</v>
      </c>
      <c r="G130" s="318">
        <v>167.8</v>
      </c>
      <c r="H130" s="318">
        <v>164.3</v>
      </c>
      <c r="I130" s="318">
        <v>177.2</v>
      </c>
      <c r="J130" s="318">
        <v>180.7</v>
      </c>
      <c r="K130" s="318">
        <v>183.64999999999998</v>
      </c>
      <c r="L130" s="305">
        <v>177.75</v>
      </c>
      <c r="M130" s="305">
        <v>171.3</v>
      </c>
      <c r="N130" s="320">
        <v>128004000</v>
      </c>
      <c r="O130" s="321">
        <v>1.9765301976530196E-2</v>
      </c>
    </row>
    <row r="131" spans="1:15" ht="15">
      <c r="A131" s="278">
        <v>121</v>
      </c>
      <c r="B131" s="400" t="s">
        <v>38</v>
      </c>
      <c r="C131" s="278" t="s">
        <v>174</v>
      </c>
      <c r="D131" s="317">
        <v>22086.9</v>
      </c>
      <c r="E131" s="317">
        <v>22001.366666666669</v>
      </c>
      <c r="F131" s="318">
        <v>21735.333333333336</v>
      </c>
      <c r="G131" s="318">
        <v>21383.766666666666</v>
      </c>
      <c r="H131" s="318">
        <v>21117.733333333334</v>
      </c>
      <c r="I131" s="318">
        <v>22352.933333333338</v>
      </c>
      <c r="J131" s="318">
        <v>22618.966666666671</v>
      </c>
      <c r="K131" s="318">
        <v>22970.53333333334</v>
      </c>
      <c r="L131" s="305">
        <v>22267.4</v>
      </c>
      <c r="M131" s="305">
        <v>21649.8</v>
      </c>
      <c r="N131" s="320">
        <v>142950</v>
      </c>
      <c r="O131" s="321">
        <v>-2.3231978134608814E-2</v>
      </c>
    </row>
    <row r="132" spans="1:15" ht="15">
      <c r="A132" s="278">
        <v>122</v>
      </c>
      <c r="B132" s="400" t="s">
        <v>65</v>
      </c>
      <c r="C132" s="278" t="s">
        <v>175</v>
      </c>
      <c r="D132" s="317">
        <v>1046.25</v>
      </c>
      <c r="E132" s="317">
        <v>1054.5</v>
      </c>
      <c r="F132" s="318">
        <v>1030.45</v>
      </c>
      <c r="G132" s="318">
        <v>1014.6500000000001</v>
      </c>
      <c r="H132" s="318">
        <v>990.60000000000014</v>
      </c>
      <c r="I132" s="318">
        <v>1070.3</v>
      </c>
      <c r="J132" s="318">
        <v>1094.3500000000001</v>
      </c>
      <c r="K132" s="318">
        <v>1110.1499999999999</v>
      </c>
      <c r="L132" s="305">
        <v>1078.55</v>
      </c>
      <c r="M132" s="305">
        <v>1038.7</v>
      </c>
      <c r="N132" s="320">
        <v>2233550</v>
      </c>
      <c r="O132" s="321">
        <v>5.1980198019801983E-3</v>
      </c>
    </row>
    <row r="133" spans="1:15" ht="15">
      <c r="A133" s="278">
        <v>123</v>
      </c>
      <c r="B133" s="400" t="s">
        <v>80</v>
      </c>
      <c r="C133" s="278" t="s">
        <v>176</v>
      </c>
      <c r="D133" s="317">
        <v>3609.95</v>
      </c>
      <c r="E133" s="317">
        <v>3639.65</v>
      </c>
      <c r="F133" s="318">
        <v>3557.3</v>
      </c>
      <c r="G133" s="318">
        <v>3504.65</v>
      </c>
      <c r="H133" s="318">
        <v>3422.3</v>
      </c>
      <c r="I133" s="318">
        <v>3692.3</v>
      </c>
      <c r="J133" s="318">
        <v>3774.6499999999996</v>
      </c>
      <c r="K133" s="318">
        <v>3827.3</v>
      </c>
      <c r="L133" s="305">
        <v>3722</v>
      </c>
      <c r="M133" s="305">
        <v>3587</v>
      </c>
      <c r="N133" s="320">
        <v>579000</v>
      </c>
      <c r="O133" s="321">
        <v>2.7962716378162451E-2</v>
      </c>
    </row>
    <row r="134" spans="1:15" ht="15">
      <c r="A134" s="278">
        <v>124</v>
      </c>
      <c r="B134" s="400" t="s">
        <v>58</v>
      </c>
      <c r="C134" s="278" t="s">
        <v>177</v>
      </c>
      <c r="D134" s="317">
        <v>669.85</v>
      </c>
      <c r="E134" s="317">
        <v>676.94999999999993</v>
      </c>
      <c r="F134" s="318">
        <v>650.89999999999986</v>
      </c>
      <c r="G134" s="318">
        <v>631.94999999999993</v>
      </c>
      <c r="H134" s="318">
        <v>605.89999999999986</v>
      </c>
      <c r="I134" s="318">
        <v>695.89999999999986</v>
      </c>
      <c r="J134" s="318">
        <v>721.94999999999982</v>
      </c>
      <c r="K134" s="318">
        <v>740.89999999999986</v>
      </c>
      <c r="L134" s="305">
        <v>703</v>
      </c>
      <c r="M134" s="305">
        <v>658</v>
      </c>
      <c r="N134" s="320">
        <v>2668000</v>
      </c>
      <c r="O134" s="321">
        <v>-0.17453049101203552</v>
      </c>
    </row>
    <row r="135" spans="1:15" ht="15">
      <c r="A135" s="278">
        <v>125</v>
      </c>
      <c r="B135" s="400" t="s">
        <v>53</v>
      </c>
      <c r="C135" s="278" t="s">
        <v>179</v>
      </c>
      <c r="D135" s="317">
        <v>486.15</v>
      </c>
      <c r="E135" s="317">
        <v>482.75</v>
      </c>
      <c r="F135" s="318">
        <v>475.5</v>
      </c>
      <c r="G135" s="318">
        <v>464.85</v>
      </c>
      <c r="H135" s="318">
        <v>457.6</v>
      </c>
      <c r="I135" s="318">
        <v>493.4</v>
      </c>
      <c r="J135" s="318">
        <v>500.65</v>
      </c>
      <c r="K135" s="318">
        <v>511.29999999999995</v>
      </c>
      <c r="L135" s="305">
        <v>490</v>
      </c>
      <c r="M135" s="305">
        <v>472.1</v>
      </c>
      <c r="N135" s="320">
        <v>34605550</v>
      </c>
      <c r="O135" s="321">
        <v>4.3388606645277097E-3</v>
      </c>
    </row>
    <row r="136" spans="1:15" ht="15">
      <c r="A136" s="278">
        <v>126</v>
      </c>
      <c r="B136" s="400" t="s">
        <v>90</v>
      </c>
      <c r="C136" s="278" t="s">
        <v>180</v>
      </c>
      <c r="D136" s="317">
        <v>372.9</v>
      </c>
      <c r="E136" s="317">
        <v>375.7</v>
      </c>
      <c r="F136" s="318">
        <v>365.7</v>
      </c>
      <c r="G136" s="318">
        <v>358.5</v>
      </c>
      <c r="H136" s="318">
        <v>348.5</v>
      </c>
      <c r="I136" s="318">
        <v>382.9</v>
      </c>
      <c r="J136" s="318">
        <v>392.9</v>
      </c>
      <c r="K136" s="318">
        <v>400.09999999999997</v>
      </c>
      <c r="L136" s="305">
        <v>385.7</v>
      </c>
      <c r="M136" s="305">
        <v>368.5</v>
      </c>
      <c r="N136" s="320">
        <v>5195400</v>
      </c>
      <c r="O136" s="321">
        <v>2.285748036146713E-2</v>
      </c>
    </row>
    <row r="137" spans="1:15" ht="15">
      <c r="A137" s="278">
        <v>127</v>
      </c>
      <c r="B137" s="400" t="s">
        <v>181</v>
      </c>
      <c r="C137" s="278" t="s">
        <v>182</v>
      </c>
      <c r="D137" s="317">
        <v>296.25</v>
      </c>
      <c r="E137" s="317">
        <v>298.15000000000003</v>
      </c>
      <c r="F137" s="318">
        <v>293.40000000000009</v>
      </c>
      <c r="G137" s="318">
        <v>290.55000000000007</v>
      </c>
      <c r="H137" s="318">
        <v>285.80000000000013</v>
      </c>
      <c r="I137" s="318">
        <v>301.00000000000006</v>
      </c>
      <c r="J137" s="318">
        <v>305.74999999999994</v>
      </c>
      <c r="K137" s="318">
        <v>308.60000000000002</v>
      </c>
      <c r="L137" s="305">
        <v>302.89999999999998</v>
      </c>
      <c r="M137" s="305">
        <v>295.3</v>
      </c>
      <c r="N137" s="320">
        <v>2176900</v>
      </c>
      <c r="O137" s="321">
        <v>4.1230209977519493E-2</v>
      </c>
    </row>
    <row r="138" spans="1:15" ht="15">
      <c r="A138" s="278">
        <v>128</v>
      </c>
      <c r="B138" s="400" t="s">
        <v>40</v>
      </c>
      <c r="C138" s="278" t="s">
        <v>3466</v>
      </c>
      <c r="D138" s="317">
        <v>368.15</v>
      </c>
      <c r="E138" s="317">
        <v>370.01666666666665</v>
      </c>
      <c r="F138" s="318">
        <v>362.18333333333328</v>
      </c>
      <c r="G138" s="318">
        <v>356.21666666666664</v>
      </c>
      <c r="H138" s="318">
        <v>348.38333333333327</v>
      </c>
      <c r="I138" s="318">
        <v>375.98333333333329</v>
      </c>
      <c r="J138" s="318">
        <v>383.81666666666666</v>
      </c>
      <c r="K138" s="318">
        <v>389.7833333333333</v>
      </c>
      <c r="L138" s="305">
        <v>377.85</v>
      </c>
      <c r="M138" s="305">
        <v>364.05</v>
      </c>
      <c r="N138" s="320">
        <v>12285000</v>
      </c>
      <c r="O138" s="321">
        <v>5.0806273470289376E-3</v>
      </c>
    </row>
    <row r="139" spans="1:15" ht="15">
      <c r="A139" s="278">
        <v>129</v>
      </c>
      <c r="B139" s="400" t="s">
        <v>45</v>
      </c>
      <c r="C139" s="278" t="s">
        <v>184</v>
      </c>
      <c r="D139" s="317">
        <v>100.45</v>
      </c>
      <c r="E139" s="317">
        <v>101.68333333333332</v>
      </c>
      <c r="F139" s="318">
        <v>98.616666666666646</v>
      </c>
      <c r="G139" s="318">
        <v>96.783333333333317</v>
      </c>
      <c r="H139" s="318">
        <v>93.71666666666664</v>
      </c>
      <c r="I139" s="318">
        <v>103.51666666666665</v>
      </c>
      <c r="J139" s="318">
        <v>106.58333333333334</v>
      </c>
      <c r="K139" s="318">
        <v>108.41666666666666</v>
      </c>
      <c r="L139" s="305">
        <v>104.75</v>
      </c>
      <c r="M139" s="305">
        <v>99.85</v>
      </c>
      <c r="N139" s="320">
        <v>79189200</v>
      </c>
      <c r="O139" s="321">
        <v>-1.2834896557914106E-2</v>
      </c>
    </row>
    <row r="140" spans="1:15" ht="15">
      <c r="A140" s="278">
        <v>130</v>
      </c>
      <c r="B140" s="400" t="s">
        <v>43</v>
      </c>
      <c r="C140" s="278" t="s">
        <v>186</v>
      </c>
      <c r="D140" s="317">
        <v>42.45</v>
      </c>
      <c r="E140" s="317">
        <v>42.383333333333333</v>
      </c>
      <c r="F140" s="318">
        <v>41.766666666666666</v>
      </c>
      <c r="G140" s="318">
        <v>41.083333333333336</v>
      </c>
      <c r="H140" s="318">
        <v>40.466666666666669</v>
      </c>
      <c r="I140" s="318">
        <v>43.066666666666663</v>
      </c>
      <c r="J140" s="318">
        <v>43.683333333333323</v>
      </c>
      <c r="K140" s="318">
        <v>44.36666666666666</v>
      </c>
      <c r="L140" s="305">
        <v>43</v>
      </c>
      <c r="M140" s="305">
        <v>41.7</v>
      </c>
      <c r="N140" s="320">
        <v>56596500</v>
      </c>
      <c r="O140" s="321">
        <v>-3.5801901257283039E-2</v>
      </c>
    </row>
    <row r="141" spans="1:15" ht="15">
      <c r="A141" s="278">
        <v>131</v>
      </c>
      <c r="B141" s="400" t="s">
        <v>114</v>
      </c>
      <c r="C141" s="278" t="s">
        <v>187</v>
      </c>
      <c r="D141" s="317">
        <v>305.7</v>
      </c>
      <c r="E141" s="317">
        <v>307.51666666666665</v>
      </c>
      <c r="F141" s="318">
        <v>299.88333333333333</v>
      </c>
      <c r="G141" s="318">
        <v>294.06666666666666</v>
      </c>
      <c r="H141" s="318">
        <v>286.43333333333334</v>
      </c>
      <c r="I141" s="318">
        <v>313.33333333333331</v>
      </c>
      <c r="J141" s="318">
        <v>320.96666666666664</v>
      </c>
      <c r="K141" s="318">
        <v>326.7833333333333</v>
      </c>
      <c r="L141" s="305">
        <v>315.14999999999998</v>
      </c>
      <c r="M141" s="305">
        <v>301.7</v>
      </c>
      <c r="N141" s="320">
        <v>24423400</v>
      </c>
      <c r="O141" s="321">
        <v>3.5306585277972063E-2</v>
      </c>
    </row>
    <row r="142" spans="1:15" ht="15">
      <c r="A142" s="278">
        <v>132</v>
      </c>
      <c r="B142" s="400" t="s">
        <v>108</v>
      </c>
      <c r="C142" s="278" t="s">
        <v>188</v>
      </c>
      <c r="D142" s="317">
        <v>2032.15</v>
      </c>
      <c r="E142" s="317">
        <v>2028.05</v>
      </c>
      <c r="F142" s="318">
        <v>1999.4</v>
      </c>
      <c r="G142" s="318">
        <v>1966.65</v>
      </c>
      <c r="H142" s="318">
        <v>1938.0000000000002</v>
      </c>
      <c r="I142" s="318">
        <v>2060.8000000000002</v>
      </c>
      <c r="J142" s="318">
        <v>2089.4499999999998</v>
      </c>
      <c r="K142" s="318">
        <v>2122.1999999999998</v>
      </c>
      <c r="L142" s="305">
        <v>2056.6999999999998</v>
      </c>
      <c r="M142" s="305">
        <v>1995.3</v>
      </c>
      <c r="N142" s="320">
        <v>14072000</v>
      </c>
      <c r="O142" s="321">
        <v>4.5042794223672097E-3</v>
      </c>
    </row>
    <row r="143" spans="1:15" ht="15">
      <c r="A143" s="278">
        <v>133</v>
      </c>
      <c r="B143" s="400" t="s">
        <v>108</v>
      </c>
      <c r="C143" s="278" t="s">
        <v>189</v>
      </c>
      <c r="D143" s="317">
        <v>549.75</v>
      </c>
      <c r="E143" s="317">
        <v>551.06666666666672</v>
      </c>
      <c r="F143" s="318">
        <v>541.88333333333344</v>
      </c>
      <c r="G143" s="318">
        <v>534.01666666666677</v>
      </c>
      <c r="H143" s="318">
        <v>524.83333333333348</v>
      </c>
      <c r="I143" s="318">
        <v>558.93333333333339</v>
      </c>
      <c r="J143" s="318">
        <v>568.11666666666656</v>
      </c>
      <c r="K143" s="318">
        <v>575.98333333333335</v>
      </c>
      <c r="L143" s="305">
        <v>560.25</v>
      </c>
      <c r="M143" s="305">
        <v>543.20000000000005</v>
      </c>
      <c r="N143" s="320">
        <v>16526400</v>
      </c>
      <c r="O143" s="321">
        <v>2.2344295152549921E-2</v>
      </c>
    </row>
    <row r="144" spans="1:15" ht="15">
      <c r="A144" s="278">
        <v>134</v>
      </c>
      <c r="B144" s="400" t="s">
        <v>51</v>
      </c>
      <c r="C144" s="278" t="s">
        <v>190</v>
      </c>
      <c r="D144" s="317">
        <v>948.85</v>
      </c>
      <c r="E144" s="317">
        <v>960.1</v>
      </c>
      <c r="F144" s="318">
        <v>934.45</v>
      </c>
      <c r="G144" s="318">
        <v>920.05000000000007</v>
      </c>
      <c r="H144" s="318">
        <v>894.40000000000009</v>
      </c>
      <c r="I144" s="318">
        <v>974.5</v>
      </c>
      <c r="J144" s="318">
        <v>1000.1499999999999</v>
      </c>
      <c r="K144" s="318">
        <v>1014.55</v>
      </c>
      <c r="L144" s="305">
        <v>985.75</v>
      </c>
      <c r="M144" s="305">
        <v>945.7</v>
      </c>
      <c r="N144" s="320">
        <v>7237500</v>
      </c>
      <c r="O144" s="321">
        <v>-1.208026208026208E-2</v>
      </c>
    </row>
    <row r="145" spans="1:15" ht="15">
      <c r="A145" s="278">
        <v>135</v>
      </c>
      <c r="B145" s="400" t="s">
        <v>53</v>
      </c>
      <c r="C145" s="278" t="s">
        <v>191</v>
      </c>
      <c r="D145" s="317">
        <v>2467.6</v>
      </c>
      <c r="E145" s="317">
        <v>2482.8833333333337</v>
      </c>
      <c r="F145" s="318">
        <v>2428.7666666666673</v>
      </c>
      <c r="G145" s="318">
        <v>2389.9333333333338</v>
      </c>
      <c r="H145" s="318">
        <v>2335.8166666666675</v>
      </c>
      <c r="I145" s="318">
        <v>2521.7166666666672</v>
      </c>
      <c r="J145" s="318">
        <v>2575.833333333333</v>
      </c>
      <c r="K145" s="318">
        <v>2614.666666666667</v>
      </c>
      <c r="L145" s="305">
        <v>2537</v>
      </c>
      <c r="M145" s="305">
        <v>2444.0500000000002</v>
      </c>
      <c r="N145" s="320">
        <v>1149000</v>
      </c>
      <c r="O145" s="321">
        <v>-2.0042643923240937E-2</v>
      </c>
    </row>
    <row r="146" spans="1:15" ht="15">
      <c r="A146" s="278">
        <v>136</v>
      </c>
      <c r="B146" s="400" t="s">
        <v>43</v>
      </c>
      <c r="C146" s="278" t="s">
        <v>192</v>
      </c>
      <c r="D146" s="317">
        <v>325.55</v>
      </c>
      <c r="E146" s="317">
        <v>326.84999999999997</v>
      </c>
      <c r="F146" s="318">
        <v>321.69999999999993</v>
      </c>
      <c r="G146" s="318">
        <v>317.84999999999997</v>
      </c>
      <c r="H146" s="318">
        <v>312.69999999999993</v>
      </c>
      <c r="I146" s="318">
        <v>330.69999999999993</v>
      </c>
      <c r="J146" s="318">
        <v>335.84999999999991</v>
      </c>
      <c r="K146" s="318">
        <v>339.69999999999993</v>
      </c>
      <c r="L146" s="305">
        <v>332</v>
      </c>
      <c r="M146" s="305">
        <v>323</v>
      </c>
      <c r="N146" s="320">
        <v>1743000</v>
      </c>
      <c r="O146" s="321">
        <v>-1.1904761904761904E-2</v>
      </c>
    </row>
    <row r="147" spans="1:15" ht="15">
      <c r="A147" s="278">
        <v>137</v>
      </c>
      <c r="B147" s="400" t="s">
        <v>45</v>
      </c>
      <c r="C147" s="278" t="s">
        <v>193</v>
      </c>
      <c r="D147" s="317">
        <v>342</v>
      </c>
      <c r="E147" s="317">
        <v>342.2</v>
      </c>
      <c r="F147" s="318">
        <v>335.45</v>
      </c>
      <c r="G147" s="318">
        <v>328.9</v>
      </c>
      <c r="H147" s="318">
        <v>322.14999999999998</v>
      </c>
      <c r="I147" s="318">
        <v>348.75</v>
      </c>
      <c r="J147" s="318">
        <v>355.5</v>
      </c>
      <c r="K147" s="318">
        <v>362.05</v>
      </c>
      <c r="L147" s="305">
        <v>348.95</v>
      </c>
      <c r="M147" s="305">
        <v>335.65</v>
      </c>
      <c r="N147" s="320">
        <v>4022100</v>
      </c>
      <c r="O147" s="321">
        <v>-2.3216844354858296E-2</v>
      </c>
    </row>
    <row r="148" spans="1:15" ht="15">
      <c r="A148" s="278">
        <v>138</v>
      </c>
      <c r="B148" s="400" t="s">
        <v>51</v>
      </c>
      <c r="C148" s="278" t="s">
        <v>194</v>
      </c>
      <c r="D148" s="317">
        <v>1001.35</v>
      </c>
      <c r="E148" s="317">
        <v>1007.3833333333332</v>
      </c>
      <c r="F148" s="318">
        <v>989.41666666666652</v>
      </c>
      <c r="G148" s="318">
        <v>977.48333333333335</v>
      </c>
      <c r="H148" s="318">
        <v>959.51666666666665</v>
      </c>
      <c r="I148" s="318">
        <v>1019.3166666666664</v>
      </c>
      <c r="J148" s="318">
        <v>1037.2833333333331</v>
      </c>
      <c r="K148" s="318">
        <v>1049.2166666666662</v>
      </c>
      <c r="L148" s="305">
        <v>1025.3499999999999</v>
      </c>
      <c r="M148" s="305">
        <v>995.45</v>
      </c>
      <c r="N148" s="320">
        <v>1202600</v>
      </c>
      <c r="O148" s="321">
        <v>-0.14356929212362912</v>
      </c>
    </row>
    <row r="149" spans="1:15" ht="15">
      <c r="A149" s="278">
        <v>139</v>
      </c>
      <c r="B149" s="400" t="s">
        <v>58</v>
      </c>
      <c r="C149" s="278" t="s">
        <v>195</v>
      </c>
      <c r="D149" s="317">
        <v>199.95</v>
      </c>
      <c r="E149" s="317">
        <v>200.83333333333334</v>
      </c>
      <c r="F149" s="318">
        <v>193.2166666666667</v>
      </c>
      <c r="G149" s="318">
        <v>186.48333333333335</v>
      </c>
      <c r="H149" s="318">
        <v>178.8666666666667</v>
      </c>
      <c r="I149" s="318">
        <v>207.56666666666669</v>
      </c>
      <c r="J149" s="318">
        <v>215.18333333333331</v>
      </c>
      <c r="K149" s="318">
        <v>221.91666666666669</v>
      </c>
      <c r="L149" s="305">
        <v>208.45</v>
      </c>
      <c r="M149" s="305">
        <v>194.1</v>
      </c>
      <c r="N149" s="320">
        <v>3063900</v>
      </c>
      <c r="O149" s="321">
        <v>-3.0135165078661645E-2</v>
      </c>
    </row>
    <row r="150" spans="1:15" ht="15">
      <c r="A150" s="278">
        <v>140</v>
      </c>
      <c r="B150" s="400" t="s">
        <v>38</v>
      </c>
      <c r="C150" s="278" t="s">
        <v>196</v>
      </c>
      <c r="D150" s="317">
        <v>3740.45</v>
      </c>
      <c r="E150" s="317">
        <v>3732.1666666666665</v>
      </c>
      <c r="F150" s="318">
        <v>3690.083333333333</v>
      </c>
      <c r="G150" s="318">
        <v>3639.7166666666667</v>
      </c>
      <c r="H150" s="318">
        <v>3597.6333333333332</v>
      </c>
      <c r="I150" s="318">
        <v>3782.5333333333328</v>
      </c>
      <c r="J150" s="318">
        <v>3824.6166666666659</v>
      </c>
      <c r="K150" s="318">
        <v>3874.9833333333327</v>
      </c>
      <c r="L150" s="305">
        <v>3774.25</v>
      </c>
      <c r="M150" s="305">
        <v>3681.8</v>
      </c>
      <c r="N150" s="320">
        <v>2460600</v>
      </c>
      <c r="O150" s="321">
        <v>3.4254954734524103E-3</v>
      </c>
    </row>
    <row r="151" spans="1:15" ht="15">
      <c r="A151" s="278">
        <v>141</v>
      </c>
      <c r="B151" s="400" t="s">
        <v>181</v>
      </c>
      <c r="C151" s="278" t="s">
        <v>198</v>
      </c>
      <c r="D151" s="317">
        <v>405.75</v>
      </c>
      <c r="E151" s="317">
        <v>405.0333333333333</v>
      </c>
      <c r="F151" s="318">
        <v>398.56666666666661</v>
      </c>
      <c r="G151" s="318">
        <v>391.38333333333333</v>
      </c>
      <c r="H151" s="318">
        <v>384.91666666666663</v>
      </c>
      <c r="I151" s="318">
        <v>412.21666666666658</v>
      </c>
      <c r="J151" s="318">
        <v>418.68333333333328</v>
      </c>
      <c r="K151" s="318">
        <v>425.86666666666656</v>
      </c>
      <c r="L151" s="305">
        <v>411.5</v>
      </c>
      <c r="M151" s="305">
        <v>397.85</v>
      </c>
      <c r="N151" s="320">
        <v>10417600</v>
      </c>
      <c r="O151" s="321">
        <v>3.5443792863532449E-2</v>
      </c>
    </row>
    <row r="152" spans="1:15" ht="15">
      <c r="A152" s="278">
        <v>142</v>
      </c>
      <c r="B152" s="400" t="s">
        <v>114</v>
      </c>
      <c r="C152" s="278" t="s">
        <v>199</v>
      </c>
      <c r="D152" s="317">
        <v>102.45</v>
      </c>
      <c r="E152" s="317">
        <v>103.05</v>
      </c>
      <c r="F152" s="318">
        <v>100.85</v>
      </c>
      <c r="G152" s="318">
        <v>99.25</v>
      </c>
      <c r="H152" s="318">
        <v>97.05</v>
      </c>
      <c r="I152" s="318">
        <v>104.64999999999999</v>
      </c>
      <c r="J152" s="318">
        <v>106.85000000000001</v>
      </c>
      <c r="K152" s="318">
        <v>108.44999999999999</v>
      </c>
      <c r="L152" s="305">
        <v>105.25</v>
      </c>
      <c r="M152" s="305">
        <v>101.45</v>
      </c>
      <c r="N152" s="320">
        <v>96439400</v>
      </c>
      <c r="O152" s="321">
        <v>1.2659370937629286E-2</v>
      </c>
    </row>
    <row r="153" spans="1:15" ht="15">
      <c r="A153" s="278">
        <v>143</v>
      </c>
      <c r="B153" s="400" t="s">
        <v>65</v>
      </c>
      <c r="C153" s="278" t="s">
        <v>200</v>
      </c>
      <c r="D153" s="317">
        <v>546.70000000000005</v>
      </c>
      <c r="E153" s="317">
        <v>551.38333333333333</v>
      </c>
      <c r="F153" s="318">
        <v>538.4666666666667</v>
      </c>
      <c r="G153" s="318">
        <v>530.23333333333335</v>
      </c>
      <c r="H153" s="318">
        <v>517.31666666666672</v>
      </c>
      <c r="I153" s="318">
        <v>559.61666666666667</v>
      </c>
      <c r="J153" s="318">
        <v>572.53333333333342</v>
      </c>
      <c r="K153" s="318">
        <v>580.76666666666665</v>
      </c>
      <c r="L153" s="305">
        <v>564.29999999999995</v>
      </c>
      <c r="M153" s="305">
        <v>543.15</v>
      </c>
      <c r="N153" s="320">
        <v>3807000</v>
      </c>
      <c r="O153" s="321">
        <v>4.2205222896333425E-3</v>
      </c>
    </row>
    <row r="154" spans="1:15" ht="15">
      <c r="A154" s="278">
        <v>144</v>
      </c>
      <c r="B154" s="400" t="s">
        <v>108</v>
      </c>
      <c r="C154" s="278" t="s">
        <v>201</v>
      </c>
      <c r="D154" s="317">
        <v>213.35</v>
      </c>
      <c r="E154" s="317">
        <v>212.76666666666665</v>
      </c>
      <c r="F154" s="318">
        <v>208.18333333333331</v>
      </c>
      <c r="G154" s="318">
        <v>203.01666666666665</v>
      </c>
      <c r="H154" s="318">
        <v>198.43333333333331</v>
      </c>
      <c r="I154" s="318">
        <v>217.93333333333331</v>
      </c>
      <c r="J154" s="318">
        <v>222.51666666666668</v>
      </c>
      <c r="K154" s="318">
        <v>227.68333333333331</v>
      </c>
      <c r="L154" s="305">
        <v>217.35</v>
      </c>
      <c r="M154" s="305">
        <v>207.6</v>
      </c>
      <c r="N154" s="320">
        <v>28144000</v>
      </c>
      <c r="O154" s="321">
        <v>1.7084282460136675E-3</v>
      </c>
    </row>
    <row r="155" spans="1:15" ht="15">
      <c r="A155" s="278">
        <v>145</v>
      </c>
      <c r="B155" s="400" t="s">
        <v>90</v>
      </c>
      <c r="C155" s="278" t="s">
        <v>203</v>
      </c>
      <c r="D155" s="317">
        <v>165.75</v>
      </c>
      <c r="E155" s="317">
        <v>168.9</v>
      </c>
      <c r="F155" s="318">
        <v>160.60000000000002</v>
      </c>
      <c r="G155" s="318">
        <v>155.45000000000002</v>
      </c>
      <c r="H155" s="318">
        <v>147.15000000000003</v>
      </c>
      <c r="I155" s="318">
        <v>174.05</v>
      </c>
      <c r="J155" s="318">
        <v>182.35000000000002</v>
      </c>
      <c r="K155" s="318">
        <v>187.5</v>
      </c>
      <c r="L155" s="305">
        <v>177.2</v>
      </c>
      <c r="M155" s="305">
        <v>163.75</v>
      </c>
      <c r="N155" s="320">
        <v>29216400</v>
      </c>
      <c r="O155" s="321">
        <v>3.6630712460970764E-2</v>
      </c>
    </row>
    <row r="156" spans="1:15">
      <c r="A156" s="278">
        <v>146</v>
      </c>
      <c r="B156" s="297"/>
      <c r="C156" s="297"/>
      <c r="D156" s="293"/>
      <c r="E156" s="293"/>
      <c r="F156" s="292"/>
      <c r="G156" s="292"/>
      <c r="H156" s="292"/>
      <c r="I156" s="292"/>
      <c r="J156" s="292"/>
      <c r="K156" s="292"/>
      <c r="L156" s="292"/>
      <c r="M156" s="292"/>
    </row>
    <row r="157" spans="1:15">
      <c r="A157" s="278">
        <v>147</v>
      </c>
      <c r="B157" s="297"/>
    </row>
    <row r="158" spans="1:15">
      <c r="A158" s="278"/>
      <c r="B158" s="297"/>
      <c r="C158" s="293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3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301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22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D164" s="322"/>
      <c r="E164" s="322"/>
      <c r="F164" s="324"/>
      <c r="G164" s="324"/>
      <c r="H164" s="292"/>
      <c r="I164" s="324"/>
      <c r="J164" s="324"/>
      <c r="K164" s="324"/>
      <c r="L164" s="324"/>
      <c r="M164" s="324"/>
    </row>
    <row r="165" spans="1:13">
      <c r="A165" s="278"/>
      <c r="B165" s="322"/>
      <c r="D165" s="322"/>
      <c r="E165" s="322"/>
      <c r="F165" s="324"/>
      <c r="G165" s="324"/>
      <c r="H165" s="324"/>
      <c r="I165" s="324"/>
      <c r="J165" s="324"/>
      <c r="K165" s="324"/>
      <c r="L165" s="324"/>
      <c r="M165" s="324"/>
    </row>
    <row r="166" spans="1:13">
      <c r="A166" s="278"/>
      <c r="B166" s="323"/>
      <c r="D166" s="323"/>
      <c r="E166" s="323"/>
      <c r="F166" s="324"/>
      <c r="G166" s="324"/>
      <c r="H166" s="324"/>
      <c r="I166" s="324"/>
      <c r="J166" s="324"/>
      <c r="K166" s="324"/>
      <c r="L166" s="324"/>
      <c r="M166" s="324"/>
    </row>
    <row r="167" spans="1:13">
      <c r="A167" s="291"/>
      <c r="B167" s="323"/>
      <c r="D167" s="323"/>
      <c r="E167" s="323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H172" s="324"/>
    </row>
    <row r="175" spans="1:13">
      <c r="A175" s="297" t="s">
        <v>204</v>
      </c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22" sqref="E2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43998</v>
      </c>
    </row>
    <row r="7" spans="1:15">
      <c r="A7"/>
    </row>
    <row r="8" spans="1:15" ht="28.5" customHeight="1">
      <c r="A8" s="543" t="s">
        <v>16</v>
      </c>
      <c r="B8" s="544" t="s">
        <v>18</v>
      </c>
      <c r="C8" s="542" t="s">
        <v>19</v>
      </c>
      <c r="D8" s="542" t="s">
        <v>20</v>
      </c>
      <c r="E8" s="542" t="s">
        <v>21</v>
      </c>
      <c r="F8" s="542"/>
      <c r="G8" s="542"/>
      <c r="H8" s="542" t="s">
        <v>22</v>
      </c>
      <c r="I8" s="542"/>
      <c r="J8" s="542"/>
      <c r="K8" s="275"/>
      <c r="L8" s="283"/>
      <c r="M8" s="283"/>
    </row>
    <row r="9" spans="1:15" ht="36" customHeight="1">
      <c r="A9" s="538"/>
      <c r="B9" s="540"/>
      <c r="C9" s="545" t="s">
        <v>23</v>
      </c>
      <c r="D9" s="545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9813.7000000000007</v>
      </c>
      <c r="D10" s="304">
        <v>9827.8000000000011</v>
      </c>
      <c r="E10" s="304">
        <v>9712.2500000000018</v>
      </c>
      <c r="F10" s="304">
        <v>9610.8000000000011</v>
      </c>
      <c r="G10" s="304">
        <v>9495.2500000000018</v>
      </c>
      <c r="H10" s="304">
        <v>9929.2500000000018</v>
      </c>
      <c r="I10" s="304">
        <v>10044.800000000001</v>
      </c>
      <c r="J10" s="304">
        <v>10146.250000000002</v>
      </c>
      <c r="K10" s="303">
        <v>9943.35</v>
      </c>
      <c r="L10" s="303">
        <v>9726.35</v>
      </c>
      <c r="M10" s="308"/>
    </row>
    <row r="11" spans="1:15">
      <c r="A11" s="302">
        <v>2</v>
      </c>
      <c r="B11" s="278" t="s">
        <v>221</v>
      </c>
      <c r="C11" s="305">
        <v>19912.900000000001</v>
      </c>
      <c r="D11" s="280">
        <v>20041.316666666666</v>
      </c>
      <c r="E11" s="280">
        <v>19611.783333333333</v>
      </c>
      <c r="F11" s="280">
        <v>19310.666666666668</v>
      </c>
      <c r="G11" s="280">
        <v>18881.133333333335</v>
      </c>
      <c r="H11" s="280">
        <v>20342.433333333331</v>
      </c>
      <c r="I11" s="280">
        <v>20771.966666666664</v>
      </c>
      <c r="J11" s="280">
        <v>21073.083333333328</v>
      </c>
      <c r="K11" s="305">
        <v>20470.849999999999</v>
      </c>
      <c r="L11" s="305">
        <v>19740.2</v>
      </c>
      <c r="M11" s="308"/>
    </row>
    <row r="12" spans="1:15">
      <c r="A12" s="302">
        <v>3</v>
      </c>
      <c r="B12" s="286" t="s">
        <v>222</v>
      </c>
      <c r="C12" s="305">
        <v>1407.7</v>
      </c>
      <c r="D12" s="280">
        <v>1411.7166666666669</v>
      </c>
      <c r="E12" s="280">
        <v>1395.5333333333338</v>
      </c>
      <c r="F12" s="280">
        <v>1383.3666666666668</v>
      </c>
      <c r="G12" s="280">
        <v>1367.1833333333336</v>
      </c>
      <c r="H12" s="280">
        <v>1423.8833333333339</v>
      </c>
      <c r="I12" s="280">
        <v>1440.0666666666668</v>
      </c>
      <c r="J12" s="280">
        <v>1452.233333333334</v>
      </c>
      <c r="K12" s="305">
        <v>1427.9</v>
      </c>
      <c r="L12" s="305">
        <v>1399.55</v>
      </c>
      <c r="M12" s="308"/>
    </row>
    <row r="13" spans="1:15">
      <c r="A13" s="302">
        <v>4</v>
      </c>
      <c r="B13" s="278" t="s">
        <v>223</v>
      </c>
      <c r="C13" s="305">
        <v>2925.95</v>
      </c>
      <c r="D13" s="280">
        <v>2925.2666666666664</v>
      </c>
      <c r="E13" s="280">
        <v>2895.7333333333327</v>
      </c>
      <c r="F13" s="280">
        <v>2865.5166666666664</v>
      </c>
      <c r="G13" s="280">
        <v>2835.9833333333327</v>
      </c>
      <c r="H13" s="280">
        <v>2955.4833333333327</v>
      </c>
      <c r="I13" s="280">
        <v>2985.0166666666664</v>
      </c>
      <c r="J13" s="280">
        <v>3015.2333333333327</v>
      </c>
      <c r="K13" s="305">
        <v>2954.8</v>
      </c>
      <c r="L13" s="305">
        <v>2895.05</v>
      </c>
      <c r="M13" s="308"/>
    </row>
    <row r="14" spans="1:15">
      <c r="A14" s="302">
        <v>5</v>
      </c>
      <c r="B14" s="278" t="s">
        <v>224</v>
      </c>
      <c r="C14" s="305">
        <v>14396.7</v>
      </c>
      <c r="D14" s="280">
        <v>14402.233333333332</v>
      </c>
      <c r="E14" s="280">
        <v>14232.516666666663</v>
      </c>
      <c r="F14" s="280">
        <v>14068.33333333333</v>
      </c>
      <c r="G14" s="280">
        <v>13898.616666666661</v>
      </c>
      <c r="H14" s="280">
        <v>14566.416666666664</v>
      </c>
      <c r="I14" s="280">
        <v>14736.133333333335</v>
      </c>
      <c r="J14" s="280">
        <v>14900.316666666666</v>
      </c>
      <c r="K14" s="305">
        <v>14571.95</v>
      </c>
      <c r="L14" s="305">
        <v>14238.05</v>
      </c>
      <c r="M14" s="308"/>
    </row>
    <row r="15" spans="1:15">
      <c r="A15" s="302">
        <v>6</v>
      </c>
      <c r="B15" s="278" t="s">
        <v>225</v>
      </c>
      <c r="C15" s="305">
        <v>2417.25</v>
      </c>
      <c r="D15" s="280">
        <v>2425.4833333333331</v>
      </c>
      <c r="E15" s="280">
        <v>2396.0166666666664</v>
      </c>
      <c r="F15" s="280">
        <v>2374.7833333333333</v>
      </c>
      <c r="G15" s="280">
        <v>2345.3166666666666</v>
      </c>
      <c r="H15" s="280">
        <v>2446.7166666666662</v>
      </c>
      <c r="I15" s="280">
        <v>2476.1833333333325</v>
      </c>
      <c r="J15" s="280">
        <v>2497.4166666666661</v>
      </c>
      <c r="K15" s="305">
        <v>2454.9499999999998</v>
      </c>
      <c r="L15" s="305">
        <v>2404.25</v>
      </c>
      <c r="M15" s="308"/>
    </row>
    <row r="16" spans="1:15">
      <c r="A16" s="302">
        <v>7</v>
      </c>
      <c r="B16" s="278" t="s">
        <v>226</v>
      </c>
      <c r="C16" s="305">
        <v>3952.9</v>
      </c>
      <c r="D16" s="280">
        <v>3980.2333333333336</v>
      </c>
      <c r="E16" s="280">
        <v>3917.166666666667</v>
      </c>
      <c r="F16" s="280">
        <v>3881.4333333333334</v>
      </c>
      <c r="G16" s="280">
        <v>3818.3666666666668</v>
      </c>
      <c r="H16" s="280">
        <v>4015.9666666666672</v>
      </c>
      <c r="I16" s="280">
        <v>4079.0333333333338</v>
      </c>
      <c r="J16" s="280">
        <v>4114.7666666666673</v>
      </c>
      <c r="K16" s="305">
        <v>4043.3</v>
      </c>
      <c r="L16" s="305">
        <v>3944.5</v>
      </c>
      <c r="M16" s="308"/>
    </row>
    <row r="17" spans="1:13">
      <c r="A17" s="302">
        <v>8</v>
      </c>
      <c r="B17" s="278" t="s">
        <v>39</v>
      </c>
      <c r="C17" s="278">
        <v>1250.9000000000001</v>
      </c>
      <c r="D17" s="280">
        <v>1254.1333333333334</v>
      </c>
      <c r="E17" s="280">
        <v>1238.2666666666669</v>
      </c>
      <c r="F17" s="280">
        <v>1225.6333333333334</v>
      </c>
      <c r="G17" s="280">
        <v>1209.7666666666669</v>
      </c>
      <c r="H17" s="280">
        <v>1266.7666666666669</v>
      </c>
      <c r="I17" s="280">
        <v>1282.6333333333332</v>
      </c>
      <c r="J17" s="280">
        <v>1295.2666666666669</v>
      </c>
      <c r="K17" s="278">
        <v>1270</v>
      </c>
      <c r="L17" s="278">
        <v>1241.5</v>
      </c>
      <c r="M17" s="278">
        <v>7.4059100000000004</v>
      </c>
    </row>
    <row r="18" spans="1:13">
      <c r="A18" s="302">
        <v>9</v>
      </c>
      <c r="B18" s="278" t="s">
        <v>227</v>
      </c>
      <c r="C18" s="278">
        <v>456.1</v>
      </c>
      <c r="D18" s="280">
        <v>463.56666666666666</v>
      </c>
      <c r="E18" s="280">
        <v>443.13333333333333</v>
      </c>
      <c r="F18" s="280">
        <v>430.16666666666669</v>
      </c>
      <c r="G18" s="280">
        <v>409.73333333333335</v>
      </c>
      <c r="H18" s="280">
        <v>476.5333333333333</v>
      </c>
      <c r="I18" s="280">
        <v>496.96666666666658</v>
      </c>
      <c r="J18" s="280">
        <v>509.93333333333328</v>
      </c>
      <c r="K18" s="278">
        <v>484</v>
      </c>
      <c r="L18" s="278">
        <v>450.6</v>
      </c>
      <c r="M18" s="278">
        <v>4.8161899999999997</v>
      </c>
    </row>
    <row r="19" spans="1:13">
      <c r="A19" s="302">
        <v>10</v>
      </c>
      <c r="B19" s="278" t="s">
        <v>42</v>
      </c>
      <c r="C19" s="278">
        <v>339.75</v>
      </c>
      <c r="D19" s="280">
        <v>341.15000000000003</v>
      </c>
      <c r="E19" s="280">
        <v>335.45000000000005</v>
      </c>
      <c r="F19" s="280">
        <v>331.15000000000003</v>
      </c>
      <c r="G19" s="280">
        <v>325.45000000000005</v>
      </c>
      <c r="H19" s="280">
        <v>345.45000000000005</v>
      </c>
      <c r="I19" s="280">
        <v>351.15</v>
      </c>
      <c r="J19" s="280">
        <v>355.45000000000005</v>
      </c>
      <c r="K19" s="278">
        <v>346.85</v>
      </c>
      <c r="L19" s="278">
        <v>336.85</v>
      </c>
      <c r="M19" s="278">
        <v>24.741530000000001</v>
      </c>
    </row>
    <row r="20" spans="1:13">
      <c r="A20" s="302">
        <v>11</v>
      </c>
      <c r="B20" s="278" t="s">
        <v>44</v>
      </c>
      <c r="C20" s="278">
        <v>37.5</v>
      </c>
      <c r="D20" s="280">
        <v>37.866666666666667</v>
      </c>
      <c r="E20" s="280">
        <v>36.933333333333337</v>
      </c>
      <c r="F20" s="280">
        <v>36.366666666666667</v>
      </c>
      <c r="G20" s="280">
        <v>35.433333333333337</v>
      </c>
      <c r="H20" s="280">
        <v>38.433333333333337</v>
      </c>
      <c r="I20" s="280">
        <v>39.36666666666666</v>
      </c>
      <c r="J20" s="280">
        <v>39.933333333333337</v>
      </c>
      <c r="K20" s="278">
        <v>38.799999999999997</v>
      </c>
      <c r="L20" s="278">
        <v>37.299999999999997</v>
      </c>
      <c r="M20" s="278">
        <v>108.78874</v>
      </c>
    </row>
    <row r="21" spans="1:13">
      <c r="A21" s="302">
        <v>12</v>
      </c>
      <c r="B21" s="278" t="s">
        <v>228</v>
      </c>
      <c r="C21" s="278">
        <v>54.75</v>
      </c>
      <c r="D21" s="280">
        <v>54.633333333333333</v>
      </c>
      <c r="E21" s="280">
        <v>53.516666666666666</v>
      </c>
      <c r="F21" s="280">
        <v>52.283333333333331</v>
      </c>
      <c r="G21" s="280">
        <v>51.166666666666664</v>
      </c>
      <c r="H21" s="280">
        <v>55.866666666666667</v>
      </c>
      <c r="I21" s="280">
        <v>56.983333333333327</v>
      </c>
      <c r="J21" s="280">
        <v>58.216666666666669</v>
      </c>
      <c r="K21" s="278">
        <v>55.75</v>
      </c>
      <c r="L21" s="278">
        <v>53.4</v>
      </c>
      <c r="M21" s="278">
        <v>25.897749999999998</v>
      </c>
    </row>
    <row r="22" spans="1:13">
      <c r="A22" s="302">
        <v>13</v>
      </c>
      <c r="B22" s="278" t="s">
        <v>229</v>
      </c>
      <c r="C22" s="278">
        <v>139.65</v>
      </c>
      <c r="D22" s="280">
        <v>142.04999999999998</v>
      </c>
      <c r="E22" s="280">
        <v>135.49999999999997</v>
      </c>
      <c r="F22" s="280">
        <v>131.35</v>
      </c>
      <c r="G22" s="280">
        <v>124.79999999999998</v>
      </c>
      <c r="H22" s="280">
        <v>146.19999999999996</v>
      </c>
      <c r="I22" s="280">
        <v>152.74999999999997</v>
      </c>
      <c r="J22" s="280">
        <v>156.89999999999995</v>
      </c>
      <c r="K22" s="278">
        <v>148.6</v>
      </c>
      <c r="L22" s="278">
        <v>137.9</v>
      </c>
      <c r="M22" s="278">
        <v>71.032790000000006</v>
      </c>
    </row>
    <row r="23" spans="1:13">
      <c r="A23" s="302">
        <v>14</v>
      </c>
      <c r="B23" s="278" t="s">
        <v>230</v>
      </c>
      <c r="C23" s="278">
        <v>1420.45</v>
      </c>
      <c r="D23" s="280">
        <v>1439.1000000000001</v>
      </c>
      <c r="E23" s="280">
        <v>1387.3500000000004</v>
      </c>
      <c r="F23" s="280">
        <v>1354.2500000000002</v>
      </c>
      <c r="G23" s="280">
        <v>1302.5000000000005</v>
      </c>
      <c r="H23" s="280">
        <v>1472.2000000000003</v>
      </c>
      <c r="I23" s="280">
        <v>1523.9499999999998</v>
      </c>
      <c r="J23" s="280">
        <v>1557.0500000000002</v>
      </c>
      <c r="K23" s="278">
        <v>1490.85</v>
      </c>
      <c r="L23" s="278">
        <v>1406</v>
      </c>
      <c r="M23" s="278">
        <v>2.5579999999999998</v>
      </c>
    </row>
    <row r="24" spans="1:13">
      <c r="A24" s="302">
        <v>15</v>
      </c>
      <c r="B24" s="278" t="s">
        <v>231</v>
      </c>
      <c r="C24" s="278">
        <v>2369.85</v>
      </c>
      <c r="D24" s="280">
        <v>2358.7833333333333</v>
      </c>
      <c r="E24" s="280">
        <v>2338.3166666666666</v>
      </c>
      <c r="F24" s="280">
        <v>2306.7833333333333</v>
      </c>
      <c r="G24" s="280">
        <v>2286.3166666666666</v>
      </c>
      <c r="H24" s="280">
        <v>2390.3166666666666</v>
      </c>
      <c r="I24" s="280">
        <v>2410.7833333333328</v>
      </c>
      <c r="J24" s="280">
        <v>2442.3166666666666</v>
      </c>
      <c r="K24" s="278">
        <v>2379.25</v>
      </c>
      <c r="L24" s="278">
        <v>2327.25</v>
      </c>
      <c r="M24" s="278">
        <v>0.74038000000000004</v>
      </c>
    </row>
    <row r="25" spans="1:13">
      <c r="A25" s="302">
        <v>16</v>
      </c>
      <c r="B25" s="278" t="s">
        <v>46</v>
      </c>
      <c r="C25" s="278">
        <v>645</v>
      </c>
      <c r="D25" s="280">
        <v>648.06666666666672</v>
      </c>
      <c r="E25" s="280">
        <v>634.63333333333344</v>
      </c>
      <c r="F25" s="280">
        <v>624.26666666666677</v>
      </c>
      <c r="G25" s="280">
        <v>610.83333333333348</v>
      </c>
      <c r="H25" s="280">
        <v>658.43333333333339</v>
      </c>
      <c r="I25" s="280">
        <v>671.86666666666656</v>
      </c>
      <c r="J25" s="280">
        <v>682.23333333333335</v>
      </c>
      <c r="K25" s="278">
        <v>661.5</v>
      </c>
      <c r="L25" s="278">
        <v>637.70000000000005</v>
      </c>
      <c r="M25" s="278">
        <v>6.9841100000000003</v>
      </c>
    </row>
    <row r="26" spans="1:13">
      <c r="A26" s="302">
        <v>17</v>
      </c>
      <c r="B26" s="278" t="s">
        <v>47</v>
      </c>
      <c r="C26" s="278">
        <v>191.5</v>
      </c>
      <c r="D26" s="280">
        <v>192</v>
      </c>
      <c r="E26" s="280">
        <v>189.6</v>
      </c>
      <c r="F26" s="280">
        <v>187.7</v>
      </c>
      <c r="G26" s="280">
        <v>185.29999999999998</v>
      </c>
      <c r="H26" s="280">
        <v>193.9</v>
      </c>
      <c r="I26" s="280">
        <v>196.29999999999998</v>
      </c>
      <c r="J26" s="280">
        <v>198.20000000000002</v>
      </c>
      <c r="K26" s="278">
        <v>194.4</v>
      </c>
      <c r="L26" s="278">
        <v>190.1</v>
      </c>
      <c r="M26" s="278">
        <v>19.969449999999998</v>
      </c>
    </row>
    <row r="27" spans="1:13">
      <c r="A27" s="302">
        <v>18</v>
      </c>
      <c r="B27" s="278" t="s">
        <v>48</v>
      </c>
      <c r="C27" s="278">
        <v>1410.7</v>
      </c>
      <c r="D27" s="280">
        <v>1403.5666666666666</v>
      </c>
      <c r="E27" s="280">
        <v>1378.1333333333332</v>
      </c>
      <c r="F27" s="280">
        <v>1345.5666666666666</v>
      </c>
      <c r="G27" s="280">
        <v>1320.1333333333332</v>
      </c>
      <c r="H27" s="280">
        <v>1436.1333333333332</v>
      </c>
      <c r="I27" s="280">
        <v>1461.5666666666666</v>
      </c>
      <c r="J27" s="280">
        <v>1494.1333333333332</v>
      </c>
      <c r="K27" s="278">
        <v>1429</v>
      </c>
      <c r="L27" s="278">
        <v>1371</v>
      </c>
      <c r="M27" s="278">
        <v>13.75775</v>
      </c>
    </row>
    <row r="28" spans="1:13">
      <c r="A28" s="302">
        <v>19</v>
      </c>
      <c r="B28" s="278" t="s">
        <v>49</v>
      </c>
      <c r="C28" s="278">
        <v>106.9</v>
      </c>
      <c r="D28" s="280">
        <v>108.53333333333335</v>
      </c>
      <c r="E28" s="280">
        <v>104.4666666666667</v>
      </c>
      <c r="F28" s="280">
        <v>102.03333333333335</v>
      </c>
      <c r="G28" s="280">
        <v>97.966666666666697</v>
      </c>
      <c r="H28" s="280">
        <v>110.9666666666667</v>
      </c>
      <c r="I28" s="280">
        <v>115.03333333333333</v>
      </c>
      <c r="J28" s="280">
        <v>117.4666666666667</v>
      </c>
      <c r="K28" s="278">
        <v>112.6</v>
      </c>
      <c r="L28" s="278">
        <v>106.1</v>
      </c>
      <c r="M28" s="278">
        <v>182.46772999999999</v>
      </c>
    </row>
    <row r="29" spans="1:13">
      <c r="A29" s="302">
        <v>20</v>
      </c>
      <c r="B29" s="278" t="s">
        <v>50</v>
      </c>
      <c r="C29" s="278">
        <v>51.75</v>
      </c>
      <c r="D29" s="280">
        <v>52.199999999999996</v>
      </c>
      <c r="E29" s="280">
        <v>50.599999999999994</v>
      </c>
      <c r="F29" s="280">
        <v>49.449999999999996</v>
      </c>
      <c r="G29" s="280">
        <v>47.849999999999994</v>
      </c>
      <c r="H29" s="280">
        <v>53.349999999999994</v>
      </c>
      <c r="I29" s="280">
        <v>54.95</v>
      </c>
      <c r="J29" s="280">
        <v>56.099999999999994</v>
      </c>
      <c r="K29" s="278">
        <v>53.8</v>
      </c>
      <c r="L29" s="278">
        <v>51.05</v>
      </c>
      <c r="M29" s="278">
        <v>412.18106</v>
      </c>
    </row>
    <row r="30" spans="1:13">
      <c r="A30" s="302">
        <v>21</v>
      </c>
      <c r="B30" s="278" t="s">
        <v>52</v>
      </c>
      <c r="C30" s="278">
        <v>1618.2</v>
      </c>
      <c r="D30" s="280">
        <v>1623.6500000000003</v>
      </c>
      <c r="E30" s="280">
        <v>1596.6500000000005</v>
      </c>
      <c r="F30" s="280">
        <v>1575.1000000000001</v>
      </c>
      <c r="G30" s="280">
        <v>1548.1000000000004</v>
      </c>
      <c r="H30" s="280">
        <v>1645.2000000000007</v>
      </c>
      <c r="I30" s="280">
        <v>1672.2000000000003</v>
      </c>
      <c r="J30" s="280">
        <v>1693.7500000000009</v>
      </c>
      <c r="K30" s="278">
        <v>1650.65</v>
      </c>
      <c r="L30" s="278">
        <v>1602.1</v>
      </c>
      <c r="M30" s="278">
        <v>16.811900000000001</v>
      </c>
    </row>
    <row r="31" spans="1:13">
      <c r="A31" s="302">
        <v>22</v>
      </c>
      <c r="B31" s="278" t="s">
        <v>54</v>
      </c>
      <c r="C31" s="278">
        <v>768.7</v>
      </c>
      <c r="D31" s="280">
        <v>772.5</v>
      </c>
      <c r="E31" s="280">
        <v>758.3</v>
      </c>
      <c r="F31" s="280">
        <v>747.9</v>
      </c>
      <c r="G31" s="280">
        <v>733.69999999999993</v>
      </c>
      <c r="H31" s="280">
        <v>782.9</v>
      </c>
      <c r="I31" s="280">
        <v>797.1</v>
      </c>
      <c r="J31" s="280">
        <v>807.5</v>
      </c>
      <c r="K31" s="278">
        <v>786.7</v>
      </c>
      <c r="L31" s="278">
        <v>762.1</v>
      </c>
      <c r="M31" s="278">
        <v>32.785580000000003</v>
      </c>
    </row>
    <row r="32" spans="1:13">
      <c r="A32" s="302">
        <v>23</v>
      </c>
      <c r="B32" s="278" t="s">
        <v>232</v>
      </c>
      <c r="C32" s="278">
        <v>2365.3000000000002</v>
      </c>
      <c r="D32" s="280">
        <v>2374.7833333333333</v>
      </c>
      <c r="E32" s="280">
        <v>2327.5666666666666</v>
      </c>
      <c r="F32" s="280">
        <v>2289.8333333333335</v>
      </c>
      <c r="G32" s="280">
        <v>2242.6166666666668</v>
      </c>
      <c r="H32" s="280">
        <v>2412.5166666666664</v>
      </c>
      <c r="I32" s="280">
        <v>2459.7333333333327</v>
      </c>
      <c r="J32" s="280">
        <v>2497.4666666666662</v>
      </c>
      <c r="K32" s="278">
        <v>2422</v>
      </c>
      <c r="L32" s="278">
        <v>2337.0500000000002</v>
      </c>
      <c r="M32" s="278">
        <v>3.5482200000000002</v>
      </c>
    </row>
    <row r="33" spans="1:13">
      <c r="A33" s="302">
        <v>24</v>
      </c>
      <c r="B33" s="278" t="s">
        <v>56</v>
      </c>
      <c r="C33" s="278">
        <v>389.6</v>
      </c>
      <c r="D33" s="280">
        <v>393.06666666666661</v>
      </c>
      <c r="E33" s="280">
        <v>380.18333333333322</v>
      </c>
      <c r="F33" s="280">
        <v>370.76666666666659</v>
      </c>
      <c r="G33" s="280">
        <v>357.88333333333321</v>
      </c>
      <c r="H33" s="280">
        <v>402.48333333333323</v>
      </c>
      <c r="I33" s="280">
        <v>415.36666666666667</v>
      </c>
      <c r="J33" s="280">
        <v>424.78333333333325</v>
      </c>
      <c r="K33" s="278">
        <v>405.95</v>
      </c>
      <c r="L33" s="278">
        <v>383.65</v>
      </c>
      <c r="M33" s="278">
        <v>395.78304000000003</v>
      </c>
    </row>
    <row r="34" spans="1:13">
      <c r="A34" s="302">
        <v>25</v>
      </c>
      <c r="B34" s="278" t="s">
        <v>57</v>
      </c>
      <c r="C34" s="278">
        <v>2728.55</v>
      </c>
      <c r="D34" s="280">
        <v>2736.8333333333335</v>
      </c>
      <c r="E34" s="280">
        <v>2699.666666666667</v>
      </c>
      <c r="F34" s="280">
        <v>2670.7833333333333</v>
      </c>
      <c r="G34" s="280">
        <v>2633.6166666666668</v>
      </c>
      <c r="H34" s="280">
        <v>2765.7166666666672</v>
      </c>
      <c r="I34" s="280">
        <v>2802.8833333333341</v>
      </c>
      <c r="J34" s="280">
        <v>2831.7666666666673</v>
      </c>
      <c r="K34" s="278">
        <v>2774</v>
      </c>
      <c r="L34" s="278">
        <v>2707.95</v>
      </c>
      <c r="M34" s="278">
        <v>5.1742600000000003</v>
      </c>
    </row>
    <row r="35" spans="1:13">
      <c r="A35" s="302">
        <v>26</v>
      </c>
      <c r="B35" s="278" t="s">
        <v>60</v>
      </c>
      <c r="C35" s="278">
        <v>2351.4</v>
      </c>
      <c r="D35" s="280">
        <v>2370.7833333333333</v>
      </c>
      <c r="E35" s="280">
        <v>2311.6166666666668</v>
      </c>
      <c r="F35" s="280">
        <v>2271.8333333333335</v>
      </c>
      <c r="G35" s="280">
        <v>2212.666666666667</v>
      </c>
      <c r="H35" s="280">
        <v>2410.5666666666666</v>
      </c>
      <c r="I35" s="280">
        <v>2469.7333333333336</v>
      </c>
      <c r="J35" s="280">
        <v>2509.5166666666664</v>
      </c>
      <c r="K35" s="278">
        <v>2429.9499999999998</v>
      </c>
      <c r="L35" s="278">
        <v>2331</v>
      </c>
      <c r="M35" s="278">
        <v>120.70372</v>
      </c>
    </row>
    <row r="36" spans="1:13">
      <c r="A36" s="302">
        <v>27</v>
      </c>
      <c r="B36" s="278" t="s">
        <v>59</v>
      </c>
      <c r="C36" s="278">
        <v>5103.6000000000004</v>
      </c>
      <c r="D36" s="280">
        <v>5153.7333333333336</v>
      </c>
      <c r="E36" s="280">
        <v>5026.4666666666672</v>
      </c>
      <c r="F36" s="280">
        <v>4949.3333333333339</v>
      </c>
      <c r="G36" s="280">
        <v>4822.0666666666675</v>
      </c>
      <c r="H36" s="280">
        <v>5230.8666666666668</v>
      </c>
      <c r="I36" s="280">
        <v>5358.1333333333332</v>
      </c>
      <c r="J36" s="280">
        <v>5435.2666666666664</v>
      </c>
      <c r="K36" s="278">
        <v>5281</v>
      </c>
      <c r="L36" s="278">
        <v>5076.6000000000004</v>
      </c>
      <c r="M36" s="278">
        <v>10.234909999999999</v>
      </c>
    </row>
    <row r="37" spans="1:13">
      <c r="A37" s="302">
        <v>28</v>
      </c>
      <c r="B37" s="278" t="s">
        <v>233</v>
      </c>
      <c r="C37" s="278">
        <v>2318.5500000000002</v>
      </c>
      <c r="D37" s="280">
        <v>2327.85</v>
      </c>
      <c r="E37" s="280">
        <v>2270.6999999999998</v>
      </c>
      <c r="F37" s="280">
        <v>2222.85</v>
      </c>
      <c r="G37" s="280">
        <v>2165.6999999999998</v>
      </c>
      <c r="H37" s="280">
        <v>2375.6999999999998</v>
      </c>
      <c r="I37" s="280">
        <v>2432.8500000000004</v>
      </c>
      <c r="J37" s="280">
        <v>2480.6999999999998</v>
      </c>
      <c r="K37" s="278">
        <v>2385</v>
      </c>
      <c r="L37" s="278">
        <v>2280</v>
      </c>
      <c r="M37" s="278">
        <v>0.39454</v>
      </c>
    </row>
    <row r="38" spans="1:13">
      <c r="A38" s="302">
        <v>29</v>
      </c>
      <c r="B38" s="278" t="s">
        <v>61</v>
      </c>
      <c r="C38" s="278">
        <v>1140</v>
      </c>
      <c r="D38" s="280">
        <v>1148.7833333333333</v>
      </c>
      <c r="E38" s="280">
        <v>1123.5666666666666</v>
      </c>
      <c r="F38" s="280">
        <v>1107.1333333333332</v>
      </c>
      <c r="G38" s="280">
        <v>1081.9166666666665</v>
      </c>
      <c r="H38" s="280">
        <v>1165.2166666666667</v>
      </c>
      <c r="I38" s="280">
        <v>1190.4333333333334</v>
      </c>
      <c r="J38" s="280">
        <v>1206.8666666666668</v>
      </c>
      <c r="K38" s="278">
        <v>1174</v>
      </c>
      <c r="L38" s="278">
        <v>1132.3499999999999</v>
      </c>
      <c r="M38" s="278">
        <v>7.1036099999999998</v>
      </c>
    </row>
    <row r="39" spans="1:13">
      <c r="A39" s="302">
        <v>30</v>
      </c>
      <c r="B39" s="278" t="s">
        <v>234</v>
      </c>
      <c r="C39" s="278">
        <v>268.64999999999998</v>
      </c>
      <c r="D39" s="280">
        <v>271.60000000000002</v>
      </c>
      <c r="E39" s="280">
        <v>261.65000000000003</v>
      </c>
      <c r="F39" s="280">
        <v>254.65000000000003</v>
      </c>
      <c r="G39" s="280">
        <v>244.70000000000005</v>
      </c>
      <c r="H39" s="280">
        <v>278.60000000000002</v>
      </c>
      <c r="I39" s="280">
        <v>288.55000000000007</v>
      </c>
      <c r="J39" s="280">
        <v>295.55</v>
      </c>
      <c r="K39" s="278">
        <v>281.55</v>
      </c>
      <c r="L39" s="278">
        <v>264.60000000000002</v>
      </c>
      <c r="M39" s="278">
        <v>158.66325000000001</v>
      </c>
    </row>
    <row r="40" spans="1:13">
      <c r="A40" s="302">
        <v>31</v>
      </c>
      <c r="B40" s="278" t="s">
        <v>62</v>
      </c>
      <c r="C40" s="278">
        <v>45.95</v>
      </c>
      <c r="D40" s="280">
        <v>45.300000000000004</v>
      </c>
      <c r="E40" s="280">
        <v>44.300000000000011</v>
      </c>
      <c r="F40" s="280">
        <v>42.650000000000006</v>
      </c>
      <c r="G40" s="280">
        <v>41.650000000000013</v>
      </c>
      <c r="H40" s="280">
        <v>46.95000000000001</v>
      </c>
      <c r="I40" s="280">
        <v>47.949999999999996</v>
      </c>
      <c r="J40" s="280">
        <v>49.600000000000009</v>
      </c>
      <c r="K40" s="278">
        <v>46.3</v>
      </c>
      <c r="L40" s="278">
        <v>43.65</v>
      </c>
      <c r="M40" s="278">
        <v>506.70537999999999</v>
      </c>
    </row>
    <row r="41" spans="1:13">
      <c r="A41" s="302">
        <v>32</v>
      </c>
      <c r="B41" s="278" t="s">
        <v>63</v>
      </c>
      <c r="C41" s="278">
        <v>48.15</v>
      </c>
      <c r="D41" s="280">
        <v>46.016666666666673</v>
      </c>
      <c r="E41" s="280">
        <v>43.083333333333343</v>
      </c>
      <c r="F41" s="280">
        <v>38.016666666666673</v>
      </c>
      <c r="G41" s="280">
        <v>35.083333333333343</v>
      </c>
      <c r="H41" s="280">
        <v>51.083333333333343</v>
      </c>
      <c r="I41" s="280">
        <v>54.016666666666666</v>
      </c>
      <c r="J41" s="280">
        <v>59.083333333333343</v>
      </c>
      <c r="K41" s="278">
        <v>48.95</v>
      </c>
      <c r="L41" s="278">
        <v>40.950000000000003</v>
      </c>
      <c r="M41" s="278">
        <v>221.81779</v>
      </c>
    </row>
    <row r="42" spans="1:13">
      <c r="A42" s="302">
        <v>33</v>
      </c>
      <c r="B42" s="278" t="s">
        <v>64</v>
      </c>
      <c r="C42" s="278">
        <v>1340.9</v>
      </c>
      <c r="D42" s="280">
        <v>1353.0833333333333</v>
      </c>
      <c r="E42" s="280">
        <v>1319.8166666666666</v>
      </c>
      <c r="F42" s="280">
        <v>1298.7333333333333</v>
      </c>
      <c r="G42" s="280">
        <v>1265.4666666666667</v>
      </c>
      <c r="H42" s="280">
        <v>1374.1666666666665</v>
      </c>
      <c r="I42" s="280">
        <v>1407.4333333333334</v>
      </c>
      <c r="J42" s="280">
        <v>1428.5166666666664</v>
      </c>
      <c r="K42" s="278">
        <v>1386.35</v>
      </c>
      <c r="L42" s="278">
        <v>1332</v>
      </c>
      <c r="M42" s="278">
        <v>6.7525000000000004</v>
      </c>
    </row>
    <row r="43" spans="1:13">
      <c r="A43" s="302">
        <v>34</v>
      </c>
      <c r="B43" s="278" t="s">
        <v>67</v>
      </c>
      <c r="C43" s="278">
        <v>499.4</v>
      </c>
      <c r="D43" s="280">
        <v>500.34999999999997</v>
      </c>
      <c r="E43" s="280">
        <v>491.79999999999995</v>
      </c>
      <c r="F43" s="280">
        <v>484.2</v>
      </c>
      <c r="G43" s="280">
        <v>475.65</v>
      </c>
      <c r="H43" s="280">
        <v>507.94999999999993</v>
      </c>
      <c r="I43" s="280">
        <v>516.5</v>
      </c>
      <c r="J43" s="280">
        <v>524.09999999999991</v>
      </c>
      <c r="K43" s="278">
        <v>508.9</v>
      </c>
      <c r="L43" s="278">
        <v>492.75</v>
      </c>
      <c r="M43" s="278">
        <v>13.823729999999999</v>
      </c>
    </row>
    <row r="44" spans="1:13">
      <c r="A44" s="302">
        <v>35</v>
      </c>
      <c r="B44" s="278" t="s">
        <v>66</v>
      </c>
      <c r="C44" s="278">
        <v>70.95</v>
      </c>
      <c r="D44" s="280">
        <v>70.983333333333334</v>
      </c>
      <c r="E44" s="280">
        <v>69.416666666666671</v>
      </c>
      <c r="F44" s="280">
        <v>67.88333333333334</v>
      </c>
      <c r="G44" s="280">
        <v>66.316666666666677</v>
      </c>
      <c r="H44" s="280">
        <v>72.516666666666666</v>
      </c>
      <c r="I44" s="280">
        <v>74.083333333333329</v>
      </c>
      <c r="J44" s="280">
        <v>75.61666666666666</v>
      </c>
      <c r="K44" s="278">
        <v>72.55</v>
      </c>
      <c r="L44" s="278">
        <v>69.45</v>
      </c>
      <c r="M44" s="278">
        <v>92.659750000000003</v>
      </c>
    </row>
    <row r="45" spans="1:13">
      <c r="A45" s="302">
        <v>36</v>
      </c>
      <c r="B45" s="278" t="s">
        <v>68</v>
      </c>
      <c r="C45" s="278">
        <v>340.5</v>
      </c>
      <c r="D45" s="280">
        <v>342.91666666666669</v>
      </c>
      <c r="E45" s="280">
        <v>334.63333333333338</v>
      </c>
      <c r="F45" s="280">
        <v>328.76666666666671</v>
      </c>
      <c r="G45" s="280">
        <v>320.48333333333341</v>
      </c>
      <c r="H45" s="280">
        <v>348.78333333333336</v>
      </c>
      <c r="I45" s="280">
        <v>357.06666666666666</v>
      </c>
      <c r="J45" s="280">
        <v>362.93333333333334</v>
      </c>
      <c r="K45" s="278">
        <v>351.2</v>
      </c>
      <c r="L45" s="278">
        <v>337.05</v>
      </c>
      <c r="M45" s="278">
        <v>15.34878</v>
      </c>
    </row>
    <row r="46" spans="1:13">
      <c r="A46" s="302">
        <v>37</v>
      </c>
      <c r="B46" s="278" t="s">
        <v>71</v>
      </c>
      <c r="C46" s="278">
        <v>29.1</v>
      </c>
      <c r="D46" s="280">
        <v>29.400000000000002</v>
      </c>
      <c r="E46" s="280">
        <v>28.200000000000003</v>
      </c>
      <c r="F46" s="280">
        <v>27.3</v>
      </c>
      <c r="G46" s="280">
        <v>26.1</v>
      </c>
      <c r="H46" s="280">
        <v>30.300000000000004</v>
      </c>
      <c r="I46" s="280">
        <v>31.5</v>
      </c>
      <c r="J46" s="280">
        <v>32.400000000000006</v>
      </c>
      <c r="K46" s="278">
        <v>30.6</v>
      </c>
      <c r="L46" s="278">
        <v>28.5</v>
      </c>
      <c r="M46" s="278">
        <v>1030.3543099999999</v>
      </c>
    </row>
    <row r="47" spans="1:13">
      <c r="A47" s="302">
        <v>38</v>
      </c>
      <c r="B47" s="278" t="s">
        <v>75</v>
      </c>
      <c r="C47" s="278">
        <v>361</v>
      </c>
      <c r="D47" s="280">
        <v>363.81666666666666</v>
      </c>
      <c r="E47" s="280">
        <v>353.68333333333334</v>
      </c>
      <c r="F47" s="280">
        <v>346.36666666666667</v>
      </c>
      <c r="G47" s="280">
        <v>336.23333333333335</v>
      </c>
      <c r="H47" s="280">
        <v>371.13333333333333</v>
      </c>
      <c r="I47" s="280">
        <v>381.26666666666665</v>
      </c>
      <c r="J47" s="280">
        <v>388.58333333333331</v>
      </c>
      <c r="K47" s="278">
        <v>373.95</v>
      </c>
      <c r="L47" s="278">
        <v>356.5</v>
      </c>
      <c r="M47" s="278">
        <v>65.273060000000001</v>
      </c>
    </row>
    <row r="48" spans="1:13">
      <c r="A48" s="302">
        <v>39</v>
      </c>
      <c r="B48" s="278" t="s">
        <v>70</v>
      </c>
      <c r="C48" s="278">
        <v>550.70000000000005</v>
      </c>
      <c r="D48" s="280">
        <v>554.48333333333335</v>
      </c>
      <c r="E48" s="280">
        <v>545.2166666666667</v>
      </c>
      <c r="F48" s="280">
        <v>539.73333333333335</v>
      </c>
      <c r="G48" s="280">
        <v>530.4666666666667</v>
      </c>
      <c r="H48" s="280">
        <v>559.9666666666667</v>
      </c>
      <c r="I48" s="280">
        <v>569.23333333333335</v>
      </c>
      <c r="J48" s="280">
        <v>574.7166666666667</v>
      </c>
      <c r="K48" s="278">
        <v>563.75</v>
      </c>
      <c r="L48" s="278">
        <v>549</v>
      </c>
      <c r="M48" s="278">
        <v>135.84907999999999</v>
      </c>
    </row>
    <row r="49" spans="1:13">
      <c r="A49" s="302">
        <v>40</v>
      </c>
      <c r="B49" s="278" t="s">
        <v>126</v>
      </c>
      <c r="C49" s="278">
        <v>222.9</v>
      </c>
      <c r="D49" s="280">
        <v>223.10000000000002</v>
      </c>
      <c r="E49" s="280">
        <v>217.40000000000003</v>
      </c>
      <c r="F49" s="280">
        <v>211.9</v>
      </c>
      <c r="G49" s="280">
        <v>206.20000000000002</v>
      </c>
      <c r="H49" s="280">
        <v>228.60000000000005</v>
      </c>
      <c r="I49" s="280">
        <v>234.30000000000004</v>
      </c>
      <c r="J49" s="280">
        <v>239.80000000000007</v>
      </c>
      <c r="K49" s="278">
        <v>228.8</v>
      </c>
      <c r="L49" s="278">
        <v>217.6</v>
      </c>
      <c r="M49" s="278">
        <v>81.731459999999998</v>
      </c>
    </row>
    <row r="50" spans="1:13">
      <c r="A50" s="302">
        <v>41</v>
      </c>
      <c r="B50" s="278" t="s">
        <v>72</v>
      </c>
      <c r="C50" s="278">
        <v>387.55</v>
      </c>
      <c r="D50" s="280">
        <v>387.7166666666667</v>
      </c>
      <c r="E50" s="280">
        <v>381.13333333333338</v>
      </c>
      <c r="F50" s="280">
        <v>374.7166666666667</v>
      </c>
      <c r="G50" s="280">
        <v>368.13333333333338</v>
      </c>
      <c r="H50" s="280">
        <v>394.13333333333338</v>
      </c>
      <c r="I50" s="280">
        <v>400.71666666666664</v>
      </c>
      <c r="J50" s="280">
        <v>407.13333333333338</v>
      </c>
      <c r="K50" s="278">
        <v>394.3</v>
      </c>
      <c r="L50" s="278">
        <v>381.3</v>
      </c>
      <c r="M50" s="278">
        <v>55.160820000000001</v>
      </c>
    </row>
    <row r="51" spans="1:13">
      <c r="A51" s="302">
        <v>42</v>
      </c>
      <c r="B51" s="278" t="s">
        <v>235</v>
      </c>
      <c r="C51" s="278">
        <v>1006.25</v>
      </c>
      <c r="D51" s="280">
        <v>1013.9833333333332</v>
      </c>
      <c r="E51" s="280">
        <v>992.26666666666642</v>
      </c>
      <c r="F51" s="280">
        <v>978.28333333333319</v>
      </c>
      <c r="G51" s="280">
        <v>956.56666666666638</v>
      </c>
      <c r="H51" s="280">
        <v>1027.9666666666665</v>
      </c>
      <c r="I51" s="280">
        <v>1049.6833333333334</v>
      </c>
      <c r="J51" s="280">
        <v>1063.6666666666665</v>
      </c>
      <c r="K51" s="278">
        <v>1035.7</v>
      </c>
      <c r="L51" s="278">
        <v>1000</v>
      </c>
      <c r="M51" s="278">
        <v>0.39972999999999997</v>
      </c>
    </row>
    <row r="52" spans="1:13">
      <c r="A52" s="302">
        <v>43</v>
      </c>
      <c r="B52" s="278" t="s">
        <v>73</v>
      </c>
      <c r="C52" s="278">
        <v>10649.35</v>
      </c>
      <c r="D52" s="280">
        <v>10734.75</v>
      </c>
      <c r="E52" s="280">
        <v>10479.85</v>
      </c>
      <c r="F52" s="280">
        <v>10310.35</v>
      </c>
      <c r="G52" s="280">
        <v>10055.450000000001</v>
      </c>
      <c r="H52" s="280">
        <v>10904.25</v>
      </c>
      <c r="I52" s="280">
        <v>11159.150000000001</v>
      </c>
      <c r="J52" s="280">
        <v>11328.65</v>
      </c>
      <c r="K52" s="278">
        <v>10989.65</v>
      </c>
      <c r="L52" s="278">
        <v>10565.25</v>
      </c>
      <c r="M52" s="278">
        <v>0.30417</v>
      </c>
    </row>
    <row r="53" spans="1:13">
      <c r="A53" s="302">
        <v>44</v>
      </c>
      <c r="B53" s="278" t="s">
        <v>76</v>
      </c>
      <c r="C53" s="278">
        <v>3357.2</v>
      </c>
      <c r="D53" s="280">
        <v>3369.0499999999997</v>
      </c>
      <c r="E53" s="280">
        <v>3331.5999999999995</v>
      </c>
      <c r="F53" s="280">
        <v>3305.9999999999995</v>
      </c>
      <c r="G53" s="280">
        <v>3268.5499999999993</v>
      </c>
      <c r="H53" s="280">
        <v>3394.6499999999996</v>
      </c>
      <c r="I53" s="280">
        <v>3432.0999999999995</v>
      </c>
      <c r="J53" s="280">
        <v>3457.7</v>
      </c>
      <c r="K53" s="278">
        <v>3406.5</v>
      </c>
      <c r="L53" s="278">
        <v>3343.45</v>
      </c>
      <c r="M53" s="278">
        <v>6.0972099999999996</v>
      </c>
    </row>
    <row r="54" spans="1:13">
      <c r="A54" s="302">
        <v>45</v>
      </c>
      <c r="B54" s="278" t="s">
        <v>82</v>
      </c>
      <c r="C54" s="278">
        <v>614.9</v>
      </c>
      <c r="D54" s="280">
        <v>619.36666666666667</v>
      </c>
      <c r="E54" s="280">
        <v>605.5333333333333</v>
      </c>
      <c r="F54" s="280">
        <v>596.16666666666663</v>
      </c>
      <c r="G54" s="280">
        <v>582.33333333333326</v>
      </c>
      <c r="H54" s="280">
        <v>628.73333333333335</v>
      </c>
      <c r="I54" s="280">
        <v>642.56666666666661</v>
      </c>
      <c r="J54" s="280">
        <v>651.93333333333339</v>
      </c>
      <c r="K54" s="278">
        <v>633.20000000000005</v>
      </c>
      <c r="L54" s="278">
        <v>610</v>
      </c>
      <c r="M54" s="278">
        <v>2.05003</v>
      </c>
    </row>
    <row r="55" spans="1:13">
      <c r="A55" s="302">
        <v>46</v>
      </c>
      <c r="B55" s="278" t="s">
        <v>77</v>
      </c>
      <c r="C55" s="278">
        <v>370.85</v>
      </c>
      <c r="D55" s="280">
        <v>374.5333333333333</v>
      </c>
      <c r="E55" s="280">
        <v>365.46666666666658</v>
      </c>
      <c r="F55" s="280">
        <v>360.08333333333326</v>
      </c>
      <c r="G55" s="280">
        <v>351.01666666666654</v>
      </c>
      <c r="H55" s="280">
        <v>379.91666666666663</v>
      </c>
      <c r="I55" s="280">
        <v>388.98333333333335</v>
      </c>
      <c r="J55" s="280">
        <v>394.36666666666667</v>
      </c>
      <c r="K55" s="278">
        <v>383.6</v>
      </c>
      <c r="L55" s="278">
        <v>369.15</v>
      </c>
      <c r="M55" s="278">
        <v>66.305099999999996</v>
      </c>
    </row>
    <row r="56" spans="1:13">
      <c r="A56" s="302">
        <v>47</v>
      </c>
      <c r="B56" s="278" t="s">
        <v>78</v>
      </c>
      <c r="C56" s="278">
        <v>102.7</v>
      </c>
      <c r="D56" s="280">
        <v>101.96666666666665</v>
      </c>
      <c r="E56" s="280">
        <v>99.933333333333309</v>
      </c>
      <c r="F56" s="280">
        <v>97.166666666666657</v>
      </c>
      <c r="G56" s="280">
        <v>95.133333333333312</v>
      </c>
      <c r="H56" s="280">
        <v>104.73333333333331</v>
      </c>
      <c r="I56" s="280">
        <v>106.76666666666664</v>
      </c>
      <c r="J56" s="280">
        <v>109.5333333333333</v>
      </c>
      <c r="K56" s="278">
        <v>104</v>
      </c>
      <c r="L56" s="278">
        <v>99.2</v>
      </c>
      <c r="M56" s="278">
        <v>185.49189000000001</v>
      </c>
    </row>
    <row r="57" spans="1:13">
      <c r="A57" s="302">
        <v>48</v>
      </c>
      <c r="B57" s="278" t="s">
        <v>79</v>
      </c>
      <c r="C57" s="278">
        <v>118.3</v>
      </c>
      <c r="D57" s="280">
        <v>119.13333333333333</v>
      </c>
      <c r="E57" s="280">
        <v>115.46666666666665</v>
      </c>
      <c r="F57" s="280">
        <v>112.63333333333333</v>
      </c>
      <c r="G57" s="280">
        <v>108.96666666666665</v>
      </c>
      <c r="H57" s="280">
        <v>121.96666666666665</v>
      </c>
      <c r="I57" s="280">
        <v>125.63333333333334</v>
      </c>
      <c r="J57" s="280">
        <v>128.46666666666664</v>
      </c>
      <c r="K57" s="278">
        <v>122.8</v>
      </c>
      <c r="L57" s="278">
        <v>116.3</v>
      </c>
      <c r="M57" s="278">
        <v>11.06847</v>
      </c>
    </row>
    <row r="58" spans="1:13">
      <c r="A58" s="302">
        <v>49</v>
      </c>
      <c r="B58" s="278" t="s">
        <v>83</v>
      </c>
      <c r="C58" s="278">
        <v>155.30000000000001</v>
      </c>
      <c r="D58" s="280">
        <v>156.83333333333334</v>
      </c>
      <c r="E58" s="280">
        <v>150.56666666666669</v>
      </c>
      <c r="F58" s="280">
        <v>145.83333333333334</v>
      </c>
      <c r="G58" s="280">
        <v>139.56666666666669</v>
      </c>
      <c r="H58" s="280">
        <v>161.56666666666669</v>
      </c>
      <c r="I58" s="280">
        <v>167.83333333333334</v>
      </c>
      <c r="J58" s="280">
        <v>172.56666666666669</v>
      </c>
      <c r="K58" s="278">
        <v>163.1</v>
      </c>
      <c r="L58" s="278">
        <v>152.1</v>
      </c>
      <c r="M58" s="278">
        <v>241.09673000000001</v>
      </c>
    </row>
    <row r="59" spans="1:13">
      <c r="A59" s="302">
        <v>50</v>
      </c>
      <c r="B59" s="278" t="s">
        <v>84</v>
      </c>
      <c r="C59" s="278">
        <v>643.65</v>
      </c>
      <c r="D59" s="280">
        <v>644.7166666666667</v>
      </c>
      <c r="E59" s="280">
        <v>635.93333333333339</v>
      </c>
      <c r="F59" s="280">
        <v>628.2166666666667</v>
      </c>
      <c r="G59" s="280">
        <v>619.43333333333339</v>
      </c>
      <c r="H59" s="280">
        <v>652.43333333333339</v>
      </c>
      <c r="I59" s="280">
        <v>661.2166666666667</v>
      </c>
      <c r="J59" s="280">
        <v>668.93333333333339</v>
      </c>
      <c r="K59" s="278">
        <v>653.5</v>
      </c>
      <c r="L59" s="278">
        <v>637</v>
      </c>
      <c r="M59" s="278">
        <v>45.202689999999997</v>
      </c>
    </row>
    <row r="60" spans="1:13">
      <c r="A60" s="302">
        <v>51</v>
      </c>
      <c r="B60" s="278" t="s">
        <v>236</v>
      </c>
      <c r="C60" s="278">
        <v>132</v>
      </c>
      <c r="D60" s="280">
        <v>132.88333333333333</v>
      </c>
      <c r="E60" s="280">
        <v>129.11666666666665</v>
      </c>
      <c r="F60" s="280">
        <v>126.23333333333332</v>
      </c>
      <c r="G60" s="280">
        <v>122.46666666666664</v>
      </c>
      <c r="H60" s="280">
        <v>135.76666666666665</v>
      </c>
      <c r="I60" s="280">
        <v>139.5333333333333</v>
      </c>
      <c r="J60" s="280">
        <v>142.41666666666666</v>
      </c>
      <c r="K60" s="278">
        <v>136.65</v>
      </c>
      <c r="L60" s="278">
        <v>130</v>
      </c>
      <c r="M60" s="278">
        <v>7.2441399999999998</v>
      </c>
    </row>
    <row r="61" spans="1:13">
      <c r="A61" s="302">
        <v>52</v>
      </c>
      <c r="B61" s="278" t="s">
        <v>85</v>
      </c>
      <c r="C61" s="278">
        <v>132.1</v>
      </c>
      <c r="D61" s="280">
        <v>132.53333333333333</v>
      </c>
      <c r="E61" s="280">
        <v>130.06666666666666</v>
      </c>
      <c r="F61" s="280">
        <v>128.03333333333333</v>
      </c>
      <c r="G61" s="280">
        <v>125.56666666666666</v>
      </c>
      <c r="H61" s="280">
        <v>134.56666666666666</v>
      </c>
      <c r="I61" s="280">
        <v>137.0333333333333</v>
      </c>
      <c r="J61" s="280">
        <v>139.06666666666666</v>
      </c>
      <c r="K61" s="278">
        <v>135</v>
      </c>
      <c r="L61" s="278">
        <v>130.5</v>
      </c>
      <c r="M61" s="278">
        <v>82.178830000000005</v>
      </c>
    </row>
    <row r="62" spans="1:13">
      <c r="A62" s="302">
        <v>53</v>
      </c>
      <c r="B62" s="278" t="s">
        <v>86</v>
      </c>
      <c r="C62" s="278">
        <v>1330.95</v>
      </c>
      <c r="D62" s="280">
        <v>1341.55</v>
      </c>
      <c r="E62" s="280">
        <v>1315.1</v>
      </c>
      <c r="F62" s="280">
        <v>1299.25</v>
      </c>
      <c r="G62" s="280">
        <v>1272.8</v>
      </c>
      <c r="H62" s="280">
        <v>1357.3999999999999</v>
      </c>
      <c r="I62" s="280">
        <v>1383.8500000000001</v>
      </c>
      <c r="J62" s="280">
        <v>1399.6999999999998</v>
      </c>
      <c r="K62" s="278">
        <v>1368</v>
      </c>
      <c r="L62" s="278">
        <v>1325.7</v>
      </c>
      <c r="M62" s="278">
        <v>9.9556100000000001</v>
      </c>
    </row>
    <row r="63" spans="1:13">
      <c r="A63" s="302">
        <v>54</v>
      </c>
      <c r="B63" s="278" t="s">
        <v>87</v>
      </c>
      <c r="C63" s="278">
        <v>383.85</v>
      </c>
      <c r="D63" s="280">
        <v>388.18333333333334</v>
      </c>
      <c r="E63" s="280">
        <v>377.66666666666669</v>
      </c>
      <c r="F63" s="280">
        <v>371.48333333333335</v>
      </c>
      <c r="G63" s="280">
        <v>360.9666666666667</v>
      </c>
      <c r="H63" s="280">
        <v>394.36666666666667</v>
      </c>
      <c r="I63" s="280">
        <v>404.88333333333333</v>
      </c>
      <c r="J63" s="280">
        <v>411.06666666666666</v>
      </c>
      <c r="K63" s="278">
        <v>398.7</v>
      </c>
      <c r="L63" s="278">
        <v>382</v>
      </c>
      <c r="M63" s="278">
        <v>20.628520000000002</v>
      </c>
    </row>
    <row r="64" spans="1:13">
      <c r="A64" s="302">
        <v>55</v>
      </c>
      <c r="B64" s="278" t="s">
        <v>237</v>
      </c>
      <c r="C64" s="278">
        <v>662.95</v>
      </c>
      <c r="D64" s="280">
        <v>670.5333333333333</v>
      </c>
      <c r="E64" s="280">
        <v>649.06666666666661</v>
      </c>
      <c r="F64" s="280">
        <v>635.18333333333328</v>
      </c>
      <c r="G64" s="280">
        <v>613.71666666666658</v>
      </c>
      <c r="H64" s="280">
        <v>684.41666666666663</v>
      </c>
      <c r="I64" s="280">
        <v>705.88333333333333</v>
      </c>
      <c r="J64" s="280">
        <v>719.76666666666665</v>
      </c>
      <c r="K64" s="278">
        <v>692</v>
      </c>
      <c r="L64" s="278">
        <v>656.65</v>
      </c>
      <c r="M64" s="278">
        <v>5.6512799999999999</v>
      </c>
    </row>
    <row r="65" spans="1:13">
      <c r="A65" s="302">
        <v>56</v>
      </c>
      <c r="B65" s="278" t="s">
        <v>238</v>
      </c>
      <c r="C65" s="278">
        <v>221.65</v>
      </c>
      <c r="D65" s="280">
        <v>223.16666666666666</v>
      </c>
      <c r="E65" s="280">
        <v>219.13333333333333</v>
      </c>
      <c r="F65" s="280">
        <v>216.61666666666667</v>
      </c>
      <c r="G65" s="280">
        <v>212.58333333333334</v>
      </c>
      <c r="H65" s="280">
        <v>225.68333333333331</v>
      </c>
      <c r="I65" s="280">
        <v>229.71666666666667</v>
      </c>
      <c r="J65" s="280">
        <v>232.23333333333329</v>
      </c>
      <c r="K65" s="278">
        <v>227.2</v>
      </c>
      <c r="L65" s="278">
        <v>220.65</v>
      </c>
      <c r="M65" s="278">
        <v>4.2574500000000004</v>
      </c>
    </row>
    <row r="66" spans="1:13">
      <c r="A66" s="302">
        <v>57</v>
      </c>
      <c r="B66" s="278" t="s">
        <v>88</v>
      </c>
      <c r="C66" s="278">
        <v>393.5</v>
      </c>
      <c r="D66" s="280">
        <v>393.55</v>
      </c>
      <c r="E66" s="280">
        <v>386</v>
      </c>
      <c r="F66" s="280">
        <v>378.5</v>
      </c>
      <c r="G66" s="280">
        <v>370.95</v>
      </c>
      <c r="H66" s="280">
        <v>401.05</v>
      </c>
      <c r="I66" s="280">
        <v>408.60000000000008</v>
      </c>
      <c r="J66" s="280">
        <v>416.1</v>
      </c>
      <c r="K66" s="278">
        <v>401.1</v>
      </c>
      <c r="L66" s="278">
        <v>386.05</v>
      </c>
      <c r="M66" s="278">
        <v>10.075939999999999</v>
      </c>
    </row>
    <row r="67" spans="1:13">
      <c r="A67" s="302">
        <v>58</v>
      </c>
      <c r="B67" s="278" t="s">
        <v>94</v>
      </c>
      <c r="C67" s="278">
        <v>145.9</v>
      </c>
      <c r="D67" s="280">
        <v>148.5</v>
      </c>
      <c r="E67" s="280">
        <v>142.6</v>
      </c>
      <c r="F67" s="280">
        <v>139.29999999999998</v>
      </c>
      <c r="G67" s="280">
        <v>133.39999999999998</v>
      </c>
      <c r="H67" s="280">
        <v>151.80000000000001</v>
      </c>
      <c r="I67" s="280">
        <v>157.69999999999999</v>
      </c>
      <c r="J67" s="280">
        <v>161.00000000000003</v>
      </c>
      <c r="K67" s="278">
        <v>154.4</v>
      </c>
      <c r="L67" s="278">
        <v>145.19999999999999</v>
      </c>
      <c r="M67" s="278">
        <v>116.14919999999999</v>
      </c>
    </row>
    <row r="68" spans="1:13">
      <c r="A68" s="302">
        <v>59</v>
      </c>
      <c r="B68" s="278" t="s">
        <v>89</v>
      </c>
      <c r="C68" s="278">
        <v>453.65</v>
      </c>
      <c r="D68" s="280">
        <v>455.33333333333331</v>
      </c>
      <c r="E68" s="280">
        <v>450.21666666666664</v>
      </c>
      <c r="F68" s="280">
        <v>446.7833333333333</v>
      </c>
      <c r="G68" s="280">
        <v>441.66666666666663</v>
      </c>
      <c r="H68" s="280">
        <v>458.76666666666665</v>
      </c>
      <c r="I68" s="280">
        <v>463.88333333333333</v>
      </c>
      <c r="J68" s="280">
        <v>467.31666666666666</v>
      </c>
      <c r="K68" s="278">
        <v>460.45</v>
      </c>
      <c r="L68" s="278">
        <v>451.9</v>
      </c>
      <c r="M68" s="278">
        <v>19.90221</v>
      </c>
    </row>
    <row r="69" spans="1:13">
      <c r="A69" s="302">
        <v>60</v>
      </c>
      <c r="B69" s="278" t="s">
        <v>239</v>
      </c>
      <c r="C69" s="278">
        <v>559.65</v>
      </c>
      <c r="D69" s="280">
        <v>559.44999999999993</v>
      </c>
      <c r="E69" s="280">
        <v>549.69999999999982</v>
      </c>
      <c r="F69" s="280">
        <v>539.74999999999989</v>
      </c>
      <c r="G69" s="280">
        <v>529.99999999999977</v>
      </c>
      <c r="H69" s="280">
        <v>569.39999999999986</v>
      </c>
      <c r="I69" s="280">
        <v>579.15000000000009</v>
      </c>
      <c r="J69" s="280">
        <v>589.09999999999991</v>
      </c>
      <c r="K69" s="278">
        <v>569.20000000000005</v>
      </c>
      <c r="L69" s="278">
        <v>549.5</v>
      </c>
      <c r="M69" s="278">
        <v>2.9421200000000001</v>
      </c>
    </row>
    <row r="70" spans="1:13">
      <c r="A70" s="302">
        <v>61</v>
      </c>
      <c r="B70" s="278" t="s">
        <v>92</v>
      </c>
      <c r="C70" s="278">
        <v>2335.0500000000002</v>
      </c>
      <c r="D70" s="280">
        <v>2369.0333333333333</v>
      </c>
      <c r="E70" s="280">
        <v>2288.4666666666667</v>
      </c>
      <c r="F70" s="280">
        <v>2241.8833333333332</v>
      </c>
      <c r="G70" s="280">
        <v>2161.3166666666666</v>
      </c>
      <c r="H70" s="280">
        <v>2415.6166666666668</v>
      </c>
      <c r="I70" s="280">
        <v>2496.1833333333334</v>
      </c>
      <c r="J70" s="280">
        <v>2542.7666666666669</v>
      </c>
      <c r="K70" s="278">
        <v>2449.6</v>
      </c>
      <c r="L70" s="278">
        <v>2322.4499999999998</v>
      </c>
      <c r="M70" s="278">
        <v>12.61594</v>
      </c>
    </row>
    <row r="71" spans="1:13">
      <c r="A71" s="302">
        <v>62</v>
      </c>
      <c r="B71" s="278" t="s">
        <v>95</v>
      </c>
      <c r="C71" s="278">
        <v>4012.3</v>
      </c>
      <c r="D71" s="280">
        <v>4033.2666666666664</v>
      </c>
      <c r="E71" s="280">
        <v>3939.6333333333332</v>
      </c>
      <c r="F71" s="280">
        <v>3866.9666666666667</v>
      </c>
      <c r="G71" s="280">
        <v>3773.3333333333335</v>
      </c>
      <c r="H71" s="280">
        <v>4105.9333333333325</v>
      </c>
      <c r="I71" s="280">
        <v>4199.5666666666657</v>
      </c>
      <c r="J71" s="280">
        <v>4272.2333333333327</v>
      </c>
      <c r="K71" s="278">
        <v>4126.8999999999996</v>
      </c>
      <c r="L71" s="278">
        <v>3960.6</v>
      </c>
      <c r="M71" s="278">
        <v>13.91915</v>
      </c>
    </row>
    <row r="72" spans="1:13">
      <c r="A72" s="302">
        <v>63</v>
      </c>
      <c r="B72" s="278" t="s">
        <v>240</v>
      </c>
      <c r="C72" s="278">
        <v>43.45</v>
      </c>
      <c r="D72" s="280">
        <v>43.949999999999996</v>
      </c>
      <c r="E72" s="280">
        <v>42.249999999999993</v>
      </c>
      <c r="F72" s="280">
        <v>41.05</v>
      </c>
      <c r="G72" s="280">
        <v>39.349999999999994</v>
      </c>
      <c r="H72" s="280">
        <v>45.149999999999991</v>
      </c>
      <c r="I72" s="280">
        <v>46.849999999999994</v>
      </c>
      <c r="J72" s="280">
        <v>48.04999999999999</v>
      </c>
      <c r="K72" s="278">
        <v>45.65</v>
      </c>
      <c r="L72" s="278">
        <v>42.75</v>
      </c>
      <c r="M72" s="278">
        <v>17.279199999999999</v>
      </c>
    </row>
    <row r="73" spans="1:13">
      <c r="A73" s="302">
        <v>64</v>
      </c>
      <c r="B73" s="278" t="s">
        <v>96</v>
      </c>
      <c r="C73" s="278">
        <v>16481.95</v>
      </c>
      <c r="D73" s="280">
        <v>16703.016666666666</v>
      </c>
      <c r="E73" s="280">
        <v>16055.033333333333</v>
      </c>
      <c r="F73" s="280">
        <v>15628.116666666667</v>
      </c>
      <c r="G73" s="280">
        <v>14980.133333333333</v>
      </c>
      <c r="H73" s="280">
        <v>17129.933333333334</v>
      </c>
      <c r="I73" s="280">
        <v>17777.916666666664</v>
      </c>
      <c r="J73" s="280">
        <v>18204.833333333332</v>
      </c>
      <c r="K73" s="278">
        <v>17351</v>
      </c>
      <c r="L73" s="278">
        <v>16276.1</v>
      </c>
      <c r="M73" s="278">
        <v>5.3651799999999996</v>
      </c>
    </row>
    <row r="74" spans="1:13">
      <c r="A74" s="302">
        <v>65</v>
      </c>
      <c r="B74" s="278" t="s">
        <v>241</v>
      </c>
      <c r="C74" s="278">
        <v>195.05</v>
      </c>
      <c r="D74" s="280">
        <v>197.13333333333333</v>
      </c>
      <c r="E74" s="280">
        <v>191.26666666666665</v>
      </c>
      <c r="F74" s="280">
        <v>187.48333333333332</v>
      </c>
      <c r="G74" s="280">
        <v>181.61666666666665</v>
      </c>
      <c r="H74" s="280">
        <v>200.91666666666666</v>
      </c>
      <c r="I74" s="280">
        <v>206.78333333333333</v>
      </c>
      <c r="J74" s="280">
        <v>210.56666666666666</v>
      </c>
      <c r="K74" s="278">
        <v>203</v>
      </c>
      <c r="L74" s="278">
        <v>193.35</v>
      </c>
      <c r="M74" s="278">
        <v>4.0134800000000004</v>
      </c>
    </row>
    <row r="75" spans="1:13">
      <c r="A75" s="302">
        <v>66</v>
      </c>
      <c r="B75" s="278" t="s">
        <v>242</v>
      </c>
      <c r="C75" s="278">
        <v>842.65</v>
      </c>
      <c r="D75" s="280">
        <v>835.65</v>
      </c>
      <c r="E75" s="280">
        <v>821.3</v>
      </c>
      <c r="F75" s="280">
        <v>799.94999999999993</v>
      </c>
      <c r="G75" s="280">
        <v>785.59999999999991</v>
      </c>
      <c r="H75" s="280">
        <v>857</v>
      </c>
      <c r="I75" s="280">
        <v>871.35000000000014</v>
      </c>
      <c r="J75" s="280">
        <v>892.7</v>
      </c>
      <c r="K75" s="278">
        <v>850</v>
      </c>
      <c r="L75" s="278">
        <v>814.3</v>
      </c>
      <c r="M75" s="278">
        <v>2.0815399999999999</v>
      </c>
    </row>
    <row r="76" spans="1:13">
      <c r="A76" s="302">
        <v>67</v>
      </c>
      <c r="B76" s="278" t="s">
        <v>243</v>
      </c>
      <c r="C76" s="278">
        <v>68.3</v>
      </c>
      <c r="D76" s="280">
        <v>68.566666666666663</v>
      </c>
      <c r="E76" s="280">
        <v>66.73333333333332</v>
      </c>
      <c r="F76" s="280">
        <v>65.166666666666657</v>
      </c>
      <c r="G76" s="280">
        <v>63.333333333333314</v>
      </c>
      <c r="H76" s="280">
        <v>70.133333333333326</v>
      </c>
      <c r="I76" s="280">
        <v>71.966666666666669</v>
      </c>
      <c r="J76" s="280">
        <v>73.533333333333331</v>
      </c>
      <c r="K76" s="278">
        <v>70.400000000000006</v>
      </c>
      <c r="L76" s="278">
        <v>67</v>
      </c>
      <c r="M76" s="278">
        <v>7.5878199999999998</v>
      </c>
    </row>
    <row r="77" spans="1:13">
      <c r="A77" s="302">
        <v>68</v>
      </c>
      <c r="B77" s="278" t="s">
        <v>98</v>
      </c>
      <c r="C77" s="278">
        <v>940.85</v>
      </c>
      <c r="D77" s="280">
        <v>953.26666666666677</v>
      </c>
      <c r="E77" s="280">
        <v>922.63333333333355</v>
      </c>
      <c r="F77" s="280">
        <v>904.41666666666674</v>
      </c>
      <c r="G77" s="280">
        <v>873.78333333333353</v>
      </c>
      <c r="H77" s="280">
        <v>971.48333333333358</v>
      </c>
      <c r="I77" s="280">
        <v>1002.1166666666668</v>
      </c>
      <c r="J77" s="280">
        <v>1020.3333333333336</v>
      </c>
      <c r="K77" s="278">
        <v>983.9</v>
      </c>
      <c r="L77" s="278">
        <v>935.05</v>
      </c>
      <c r="M77" s="278">
        <v>27.58671</v>
      </c>
    </row>
    <row r="78" spans="1:13">
      <c r="A78" s="302">
        <v>69</v>
      </c>
      <c r="B78" s="278" t="s">
        <v>99</v>
      </c>
      <c r="C78" s="278">
        <v>149.69999999999999</v>
      </c>
      <c r="D78" s="280">
        <v>151.29999999999998</v>
      </c>
      <c r="E78" s="280">
        <v>147.39999999999998</v>
      </c>
      <c r="F78" s="280">
        <v>145.1</v>
      </c>
      <c r="G78" s="280">
        <v>141.19999999999999</v>
      </c>
      <c r="H78" s="280">
        <v>153.59999999999997</v>
      </c>
      <c r="I78" s="280">
        <v>157.5</v>
      </c>
      <c r="J78" s="280">
        <v>159.79999999999995</v>
      </c>
      <c r="K78" s="278">
        <v>155.19999999999999</v>
      </c>
      <c r="L78" s="278">
        <v>149</v>
      </c>
      <c r="M78" s="278">
        <v>30.965250000000001</v>
      </c>
    </row>
    <row r="79" spans="1:13">
      <c r="A79" s="302">
        <v>70</v>
      </c>
      <c r="B79" s="278" t="s">
        <v>100</v>
      </c>
      <c r="C79" s="278">
        <v>46.55</v>
      </c>
      <c r="D79" s="280">
        <v>47.233333333333327</v>
      </c>
      <c r="E79" s="280">
        <v>45.616666666666653</v>
      </c>
      <c r="F79" s="280">
        <v>44.683333333333323</v>
      </c>
      <c r="G79" s="280">
        <v>43.066666666666649</v>
      </c>
      <c r="H79" s="280">
        <v>48.166666666666657</v>
      </c>
      <c r="I79" s="280">
        <v>49.783333333333331</v>
      </c>
      <c r="J79" s="280">
        <v>50.716666666666661</v>
      </c>
      <c r="K79" s="278">
        <v>48.85</v>
      </c>
      <c r="L79" s="278">
        <v>46.3</v>
      </c>
      <c r="M79" s="278">
        <v>346.70017000000001</v>
      </c>
    </row>
    <row r="80" spans="1:13">
      <c r="A80" s="302">
        <v>71</v>
      </c>
      <c r="B80" s="278" t="s">
        <v>371</v>
      </c>
      <c r="C80" s="278">
        <v>119.3</v>
      </c>
      <c r="D80" s="280">
        <v>120.15000000000002</v>
      </c>
      <c r="E80" s="280">
        <v>117.55000000000004</v>
      </c>
      <c r="F80" s="280">
        <v>115.80000000000003</v>
      </c>
      <c r="G80" s="280">
        <v>113.20000000000005</v>
      </c>
      <c r="H80" s="280">
        <v>121.90000000000003</v>
      </c>
      <c r="I80" s="280">
        <v>124.50000000000003</v>
      </c>
      <c r="J80" s="280">
        <v>126.25000000000003</v>
      </c>
      <c r="K80" s="278">
        <v>122.75</v>
      </c>
      <c r="L80" s="278">
        <v>118.4</v>
      </c>
      <c r="M80" s="278">
        <v>10.74884</v>
      </c>
    </row>
    <row r="81" spans="1:13">
      <c r="A81" s="302">
        <v>72</v>
      </c>
      <c r="B81" s="278" t="s">
        <v>244</v>
      </c>
      <c r="C81" s="278">
        <v>12</v>
      </c>
      <c r="D81" s="280">
        <v>12</v>
      </c>
      <c r="E81" s="280">
        <v>12</v>
      </c>
      <c r="F81" s="280">
        <v>12</v>
      </c>
      <c r="G81" s="280">
        <v>12</v>
      </c>
      <c r="H81" s="280">
        <v>12</v>
      </c>
      <c r="I81" s="280">
        <v>12</v>
      </c>
      <c r="J81" s="280">
        <v>12</v>
      </c>
      <c r="K81" s="278">
        <v>12</v>
      </c>
      <c r="L81" s="278">
        <v>12</v>
      </c>
      <c r="M81" s="278">
        <v>4.4704699999999997</v>
      </c>
    </row>
    <row r="82" spans="1:13">
      <c r="A82" s="302">
        <v>73</v>
      </c>
      <c r="B82" s="278" t="s">
        <v>245</v>
      </c>
      <c r="C82" s="278">
        <v>111.55</v>
      </c>
      <c r="D82" s="280">
        <v>111.28333333333335</v>
      </c>
      <c r="E82" s="280">
        <v>107.56666666666669</v>
      </c>
      <c r="F82" s="280">
        <v>103.58333333333334</v>
      </c>
      <c r="G82" s="280">
        <v>99.866666666666688</v>
      </c>
      <c r="H82" s="280">
        <v>115.26666666666669</v>
      </c>
      <c r="I82" s="280">
        <v>118.98333333333336</v>
      </c>
      <c r="J82" s="280">
        <v>122.9666666666667</v>
      </c>
      <c r="K82" s="278">
        <v>115</v>
      </c>
      <c r="L82" s="278">
        <v>107.3</v>
      </c>
      <c r="M82" s="278">
        <v>45.169119999999999</v>
      </c>
    </row>
    <row r="83" spans="1:13">
      <c r="A83" s="302">
        <v>74</v>
      </c>
      <c r="B83" s="278" t="s">
        <v>101</v>
      </c>
      <c r="C83" s="278">
        <v>99.65</v>
      </c>
      <c r="D83" s="280">
        <v>98.566666666666663</v>
      </c>
      <c r="E83" s="280">
        <v>95.583333333333329</v>
      </c>
      <c r="F83" s="280">
        <v>91.516666666666666</v>
      </c>
      <c r="G83" s="280">
        <v>88.533333333333331</v>
      </c>
      <c r="H83" s="280">
        <v>102.63333333333333</v>
      </c>
      <c r="I83" s="280">
        <v>105.61666666666667</v>
      </c>
      <c r="J83" s="280">
        <v>109.68333333333332</v>
      </c>
      <c r="K83" s="278">
        <v>101.55</v>
      </c>
      <c r="L83" s="278">
        <v>94.5</v>
      </c>
      <c r="M83" s="278">
        <v>291.94175000000001</v>
      </c>
    </row>
    <row r="84" spans="1:13">
      <c r="A84" s="302">
        <v>75</v>
      </c>
      <c r="B84" s="278" t="s">
        <v>104</v>
      </c>
      <c r="C84" s="278">
        <v>20.6</v>
      </c>
      <c r="D84" s="280">
        <v>20.766666666666669</v>
      </c>
      <c r="E84" s="280">
        <v>20.183333333333337</v>
      </c>
      <c r="F84" s="280">
        <v>19.766666666666669</v>
      </c>
      <c r="G84" s="280">
        <v>19.183333333333337</v>
      </c>
      <c r="H84" s="280">
        <v>21.183333333333337</v>
      </c>
      <c r="I84" s="280">
        <v>21.766666666666673</v>
      </c>
      <c r="J84" s="280">
        <v>22.183333333333337</v>
      </c>
      <c r="K84" s="278">
        <v>21.35</v>
      </c>
      <c r="L84" s="278">
        <v>20.350000000000001</v>
      </c>
      <c r="M84" s="278">
        <v>101.09146</v>
      </c>
    </row>
    <row r="85" spans="1:13">
      <c r="A85" s="302">
        <v>76</v>
      </c>
      <c r="B85" s="278" t="s">
        <v>246</v>
      </c>
      <c r="C85" s="278">
        <v>142.15</v>
      </c>
      <c r="D85" s="280">
        <v>142.79999999999998</v>
      </c>
      <c r="E85" s="280">
        <v>135.69999999999996</v>
      </c>
      <c r="F85" s="280">
        <v>129.24999999999997</v>
      </c>
      <c r="G85" s="280">
        <v>122.14999999999995</v>
      </c>
      <c r="H85" s="280">
        <v>149.24999999999997</v>
      </c>
      <c r="I85" s="280">
        <v>156.35</v>
      </c>
      <c r="J85" s="280">
        <v>162.79999999999998</v>
      </c>
      <c r="K85" s="278">
        <v>149.9</v>
      </c>
      <c r="L85" s="278">
        <v>136.35</v>
      </c>
      <c r="M85" s="278">
        <v>1.52756</v>
      </c>
    </row>
    <row r="86" spans="1:13">
      <c r="A86" s="302">
        <v>77</v>
      </c>
      <c r="B86" s="278" t="s">
        <v>102</v>
      </c>
      <c r="C86" s="278">
        <v>395.35</v>
      </c>
      <c r="D86" s="280">
        <v>398.95</v>
      </c>
      <c r="E86" s="280">
        <v>389.4</v>
      </c>
      <c r="F86" s="280">
        <v>383.45</v>
      </c>
      <c r="G86" s="280">
        <v>373.9</v>
      </c>
      <c r="H86" s="280">
        <v>404.9</v>
      </c>
      <c r="I86" s="280">
        <v>414.45000000000005</v>
      </c>
      <c r="J86" s="280">
        <v>420.4</v>
      </c>
      <c r="K86" s="278">
        <v>408.5</v>
      </c>
      <c r="L86" s="278">
        <v>393</v>
      </c>
      <c r="M86" s="278">
        <v>32.734859999999998</v>
      </c>
    </row>
    <row r="87" spans="1:13">
      <c r="A87" s="302">
        <v>78</v>
      </c>
      <c r="B87" s="278" t="s">
        <v>247</v>
      </c>
      <c r="C87" s="278">
        <v>396.6</v>
      </c>
      <c r="D87" s="280">
        <v>395.86666666666662</v>
      </c>
      <c r="E87" s="280">
        <v>389.73333333333323</v>
      </c>
      <c r="F87" s="280">
        <v>382.86666666666662</v>
      </c>
      <c r="G87" s="280">
        <v>376.73333333333323</v>
      </c>
      <c r="H87" s="280">
        <v>402.73333333333323</v>
      </c>
      <c r="I87" s="280">
        <v>408.86666666666656</v>
      </c>
      <c r="J87" s="280">
        <v>415.73333333333323</v>
      </c>
      <c r="K87" s="278">
        <v>402</v>
      </c>
      <c r="L87" s="278">
        <v>389</v>
      </c>
      <c r="M87" s="278">
        <v>1.48109</v>
      </c>
    </row>
    <row r="88" spans="1:13">
      <c r="A88" s="302">
        <v>79</v>
      </c>
      <c r="B88" s="278" t="s">
        <v>105</v>
      </c>
      <c r="C88" s="278">
        <v>608.75</v>
      </c>
      <c r="D88" s="280">
        <v>605.6</v>
      </c>
      <c r="E88" s="280">
        <v>599.5</v>
      </c>
      <c r="F88" s="280">
        <v>590.25</v>
      </c>
      <c r="G88" s="280">
        <v>584.15</v>
      </c>
      <c r="H88" s="280">
        <v>614.85</v>
      </c>
      <c r="I88" s="280">
        <v>620.95000000000016</v>
      </c>
      <c r="J88" s="280">
        <v>630.20000000000005</v>
      </c>
      <c r="K88" s="278">
        <v>611.70000000000005</v>
      </c>
      <c r="L88" s="278">
        <v>596.35</v>
      </c>
      <c r="M88" s="278">
        <v>18.784770000000002</v>
      </c>
    </row>
    <row r="89" spans="1:13">
      <c r="A89" s="302">
        <v>80</v>
      </c>
      <c r="B89" s="278" t="s">
        <v>248</v>
      </c>
      <c r="C89" s="278">
        <v>379.85</v>
      </c>
      <c r="D89" s="280">
        <v>381.34999999999997</v>
      </c>
      <c r="E89" s="280">
        <v>376.49999999999994</v>
      </c>
      <c r="F89" s="280">
        <v>373.15</v>
      </c>
      <c r="G89" s="280">
        <v>368.29999999999995</v>
      </c>
      <c r="H89" s="280">
        <v>384.69999999999993</v>
      </c>
      <c r="I89" s="280">
        <v>389.54999999999995</v>
      </c>
      <c r="J89" s="280">
        <v>392.89999999999992</v>
      </c>
      <c r="K89" s="278">
        <v>386.2</v>
      </c>
      <c r="L89" s="278">
        <v>378</v>
      </c>
      <c r="M89" s="278">
        <v>1.3306100000000001</v>
      </c>
    </row>
    <row r="90" spans="1:13">
      <c r="A90" s="302">
        <v>81</v>
      </c>
      <c r="B90" s="278" t="s">
        <v>249</v>
      </c>
      <c r="C90" s="278">
        <v>819.25</v>
      </c>
      <c r="D90" s="280">
        <v>821.9</v>
      </c>
      <c r="E90" s="280">
        <v>808.34999999999991</v>
      </c>
      <c r="F90" s="280">
        <v>797.44999999999993</v>
      </c>
      <c r="G90" s="280">
        <v>783.89999999999986</v>
      </c>
      <c r="H90" s="280">
        <v>832.8</v>
      </c>
      <c r="I90" s="280">
        <v>846.34999999999991</v>
      </c>
      <c r="J90" s="280">
        <v>857.25</v>
      </c>
      <c r="K90" s="278">
        <v>835.45</v>
      </c>
      <c r="L90" s="278">
        <v>811</v>
      </c>
      <c r="M90" s="278">
        <v>2.2389199999999998</v>
      </c>
    </row>
    <row r="91" spans="1:13">
      <c r="A91" s="302">
        <v>82</v>
      </c>
      <c r="B91" s="278" t="s">
        <v>250</v>
      </c>
      <c r="C91" s="278">
        <v>186.8</v>
      </c>
      <c r="D91" s="280">
        <v>188.98333333333335</v>
      </c>
      <c r="E91" s="280">
        <v>183.31666666666669</v>
      </c>
      <c r="F91" s="280">
        <v>179.83333333333334</v>
      </c>
      <c r="G91" s="280">
        <v>174.16666666666669</v>
      </c>
      <c r="H91" s="280">
        <v>192.4666666666667</v>
      </c>
      <c r="I91" s="280">
        <v>198.13333333333333</v>
      </c>
      <c r="J91" s="280">
        <v>201.6166666666667</v>
      </c>
      <c r="K91" s="278">
        <v>194.65</v>
      </c>
      <c r="L91" s="278">
        <v>185.5</v>
      </c>
      <c r="M91" s="278">
        <v>2.8807800000000001</v>
      </c>
    </row>
    <row r="92" spans="1:13">
      <c r="A92" s="302">
        <v>83</v>
      </c>
      <c r="B92" s="278" t="s">
        <v>106</v>
      </c>
      <c r="C92" s="278">
        <v>581.9</v>
      </c>
      <c r="D92" s="280">
        <v>589.94999999999993</v>
      </c>
      <c r="E92" s="280">
        <v>569.04999999999984</v>
      </c>
      <c r="F92" s="280">
        <v>556.19999999999993</v>
      </c>
      <c r="G92" s="280">
        <v>535.29999999999984</v>
      </c>
      <c r="H92" s="280">
        <v>602.79999999999984</v>
      </c>
      <c r="I92" s="280">
        <v>623.69999999999993</v>
      </c>
      <c r="J92" s="280">
        <v>636.54999999999984</v>
      </c>
      <c r="K92" s="278">
        <v>610.85</v>
      </c>
      <c r="L92" s="278">
        <v>577.1</v>
      </c>
      <c r="M92" s="278">
        <v>29.155999999999999</v>
      </c>
    </row>
    <row r="93" spans="1:13">
      <c r="A93" s="302">
        <v>84</v>
      </c>
      <c r="B93" s="278" t="s">
        <v>251</v>
      </c>
      <c r="C93" s="278">
        <v>223.7</v>
      </c>
      <c r="D93" s="280">
        <v>223.65</v>
      </c>
      <c r="E93" s="280">
        <v>221.05</v>
      </c>
      <c r="F93" s="280">
        <v>218.4</v>
      </c>
      <c r="G93" s="280">
        <v>215.8</v>
      </c>
      <c r="H93" s="280">
        <v>226.3</v>
      </c>
      <c r="I93" s="280">
        <v>228.89999999999998</v>
      </c>
      <c r="J93" s="280">
        <v>231.55</v>
      </c>
      <c r="K93" s="278">
        <v>226.25</v>
      </c>
      <c r="L93" s="278">
        <v>221</v>
      </c>
      <c r="M93" s="278">
        <v>2.6547999999999998</v>
      </c>
    </row>
    <row r="94" spans="1:13">
      <c r="A94" s="302">
        <v>85</v>
      </c>
      <c r="B94" s="278" t="s">
        <v>252</v>
      </c>
      <c r="C94" s="278">
        <v>919.15</v>
      </c>
      <c r="D94" s="280">
        <v>923.38333333333333</v>
      </c>
      <c r="E94" s="280">
        <v>906.76666666666665</v>
      </c>
      <c r="F94" s="280">
        <v>894.38333333333333</v>
      </c>
      <c r="G94" s="280">
        <v>877.76666666666665</v>
      </c>
      <c r="H94" s="280">
        <v>935.76666666666665</v>
      </c>
      <c r="I94" s="280">
        <v>952.38333333333321</v>
      </c>
      <c r="J94" s="280">
        <v>964.76666666666665</v>
      </c>
      <c r="K94" s="278">
        <v>940</v>
      </c>
      <c r="L94" s="278">
        <v>911</v>
      </c>
      <c r="M94" s="278">
        <v>1.7121299999999999</v>
      </c>
    </row>
    <row r="95" spans="1:13">
      <c r="A95" s="302">
        <v>86</v>
      </c>
      <c r="B95" s="278" t="s">
        <v>109</v>
      </c>
      <c r="C95" s="278">
        <v>578.95000000000005</v>
      </c>
      <c r="D95" s="280">
        <v>574.55000000000007</v>
      </c>
      <c r="E95" s="280">
        <v>568.10000000000014</v>
      </c>
      <c r="F95" s="280">
        <v>557.25000000000011</v>
      </c>
      <c r="G95" s="280">
        <v>550.80000000000018</v>
      </c>
      <c r="H95" s="280">
        <v>585.40000000000009</v>
      </c>
      <c r="I95" s="280">
        <v>591.85000000000014</v>
      </c>
      <c r="J95" s="280">
        <v>602.70000000000005</v>
      </c>
      <c r="K95" s="278">
        <v>581</v>
      </c>
      <c r="L95" s="278">
        <v>563.70000000000005</v>
      </c>
      <c r="M95" s="278">
        <v>37.871000000000002</v>
      </c>
    </row>
    <row r="96" spans="1:13">
      <c r="A96" s="302">
        <v>87</v>
      </c>
      <c r="B96" s="278" t="s">
        <v>253</v>
      </c>
      <c r="C96" s="278">
        <v>2605.6999999999998</v>
      </c>
      <c r="D96" s="280">
        <v>2625.2166666666667</v>
      </c>
      <c r="E96" s="280">
        <v>2568.4833333333336</v>
      </c>
      <c r="F96" s="280">
        <v>2531.2666666666669</v>
      </c>
      <c r="G96" s="280">
        <v>2474.5333333333338</v>
      </c>
      <c r="H96" s="280">
        <v>2662.4333333333334</v>
      </c>
      <c r="I96" s="280">
        <v>2719.1666666666661</v>
      </c>
      <c r="J96" s="280">
        <v>2756.3833333333332</v>
      </c>
      <c r="K96" s="278">
        <v>2681.95</v>
      </c>
      <c r="L96" s="278">
        <v>2588</v>
      </c>
      <c r="M96" s="278">
        <v>2.7579099999999999</v>
      </c>
    </row>
    <row r="97" spans="1:13">
      <c r="A97" s="302">
        <v>88</v>
      </c>
      <c r="B97" s="278" t="s">
        <v>111</v>
      </c>
      <c r="C97" s="278">
        <v>949.85</v>
      </c>
      <c r="D97" s="280">
        <v>955.61666666666667</v>
      </c>
      <c r="E97" s="280">
        <v>937.23333333333335</v>
      </c>
      <c r="F97" s="280">
        <v>924.61666666666667</v>
      </c>
      <c r="G97" s="280">
        <v>906.23333333333335</v>
      </c>
      <c r="H97" s="280">
        <v>968.23333333333335</v>
      </c>
      <c r="I97" s="280">
        <v>986.61666666666679</v>
      </c>
      <c r="J97" s="280">
        <v>999.23333333333335</v>
      </c>
      <c r="K97" s="278">
        <v>974</v>
      </c>
      <c r="L97" s="278">
        <v>943</v>
      </c>
      <c r="M97" s="278">
        <v>160.04973000000001</v>
      </c>
    </row>
    <row r="98" spans="1:13">
      <c r="A98" s="302">
        <v>89</v>
      </c>
      <c r="B98" s="278" t="s">
        <v>254</v>
      </c>
      <c r="C98" s="278">
        <v>499.9</v>
      </c>
      <c r="D98" s="280">
        <v>501.0333333333333</v>
      </c>
      <c r="E98" s="280">
        <v>494.16666666666663</v>
      </c>
      <c r="F98" s="280">
        <v>488.43333333333334</v>
      </c>
      <c r="G98" s="280">
        <v>481.56666666666666</v>
      </c>
      <c r="H98" s="280">
        <v>506.76666666666659</v>
      </c>
      <c r="I98" s="280">
        <v>513.63333333333321</v>
      </c>
      <c r="J98" s="280">
        <v>519.36666666666656</v>
      </c>
      <c r="K98" s="278">
        <v>507.9</v>
      </c>
      <c r="L98" s="278">
        <v>495.3</v>
      </c>
      <c r="M98" s="278">
        <v>36.201450000000001</v>
      </c>
    </row>
    <row r="99" spans="1:13">
      <c r="A99" s="302">
        <v>90</v>
      </c>
      <c r="B99" s="278" t="s">
        <v>107</v>
      </c>
      <c r="C99" s="278">
        <v>541.54999999999995</v>
      </c>
      <c r="D99" s="280">
        <v>545.13333333333333</v>
      </c>
      <c r="E99" s="280">
        <v>533.61666666666667</v>
      </c>
      <c r="F99" s="280">
        <v>525.68333333333339</v>
      </c>
      <c r="G99" s="280">
        <v>514.16666666666674</v>
      </c>
      <c r="H99" s="280">
        <v>553.06666666666661</v>
      </c>
      <c r="I99" s="280">
        <v>564.58333333333326</v>
      </c>
      <c r="J99" s="280">
        <v>572.51666666666654</v>
      </c>
      <c r="K99" s="278">
        <v>556.65</v>
      </c>
      <c r="L99" s="278">
        <v>537.20000000000005</v>
      </c>
      <c r="M99" s="278">
        <v>23.834820000000001</v>
      </c>
    </row>
    <row r="100" spans="1:13">
      <c r="A100" s="302">
        <v>91</v>
      </c>
      <c r="B100" s="278" t="s">
        <v>112</v>
      </c>
      <c r="C100" s="278">
        <v>2348.15</v>
      </c>
      <c r="D100" s="280">
        <v>2353.0333333333333</v>
      </c>
      <c r="E100" s="280">
        <v>2311.1166666666668</v>
      </c>
      <c r="F100" s="280">
        <v>2274.0833333333335</v>
      </c>
      <c r="G100" s="280">
        <v>2232.166666666667</v>
      </c>
      <c r="H100" s="280">
        <v>2390.0666666666666</v>
      </c>
      <c r="I100" s="280">
        <v>2431.9833333333336</v>
      </c>
      <c r="J100" s="280">
        <v>2469.0166666666664</v>
      </c>
      <c r="K100" s="278">
        <v>2394.9499999999998</v>
      </c>
      <c r="L100" s="278">
        <v>2316</v>
      </c>
      <c r="M100" s="278">
        <v>14.161490000000001</v>
      </c>
    </row>
    <row r="101" spans="1:13">
      <c r="A101" s="302">
        <v>92</v>
      </c>
      <c r="B101" s="278" t="s">
        <v>113</v>
      </c>
      <c r="C101" s="278">
        <v>318.14999999999998</v>
      </c>
      <c r="D101" s="280">
        <v>320.15000000000003</v>
      </c>
      <c r="E101" s="280">
        <v>315.30000000000007</v>
      </c>
      <c r="F101" s="280">
        <v>312.45000000000005</v>
      </c>
      <c r="G101" s="280">
        <v>307.60000000000008</v>
      </c>
      <c r="H101" s="280">
        <v>323.00000000000006</v>
      </c>
      <c r="I101" s="280">
        <v>327.85000000000008</v>
      </c>
      <c r="J101" s="280">
        <v>330.70000000000005</v>
      </c>
      <c r="K101" s="278">
        <v>325</v>
      </c>
      <c r="L101" s="278">
        <v>317.3</v>
      </c>
      <c r="M101" s="278">
        <v>6.9280400000000002</v>
      </c>
    </row>
    <row r="102" spans="1:13">
      <c r="A102" s="302">
        <v>93</v>
      </c>
      <c r="B102" s="278" t="s">
        <v>115</v>
      </c>
      <c r="C102" s="278">
        <v>145.80000000000001</v>
      </c>
      <c r="D102" s="280">
        <v>147.29999999999998</v>
      </c>
      <c r="E102" s="280">
        <v>142.24999999999997</v>
      </c>
      <c r="F102" s="280">
        <v>138.69999999999999</v>
      </c>
      <c r="G102" s="280">
        <v>133.64999999999998</v>
      </c>
      <c r="H102" s="280">
        <v>150.84999999999997</v>
      </c>
      <c r="I102" s="280">
        <v>155.89999999999998</v>
      </c>
      <c r="J102" s="280">
        <v>159.44999999999996</v>
      </c>
      <c r="K102" s="278">
        <v>152.35</v>
      </c>
      <c r="L102" s="278">
        <v>143.75</v>
      </c>
      <c r="M102" s="278">
        <v>349.11162000000002</v>
      </c>
    </row>
    <row r="103" spans="1:13">
      <c r="A103" s="302">
        <v>94</v>
      </c>
      <c r="B103" s="278" t="s">
        <v>116</v>
      </c>
      <c r="C103" s="278">
        <v>206.7</v>
      </c>
      <c r="D103" s="280">
        <v>207.71666666666667</v>
      </c>
      <c r="E103" s="280">
        <v>203.33333333333334</v>
      </c>
      <c r="F103" s="280">
        <v>199.96666666666667</v>
      </c>
      <c r="G103" s="280">
        <v>195.58333333333334</v>
      </c>
      <c r="H103" s="280">
        <v>211.08333333333334</v>
      </c>
      <c r="I103" s="280">
        <v>215.46666666666667</v>
      </c>
      <c r="J103" s="280">
        <v>218.83333333333334</v>
      </c>
      <c r="K103" s="278">
        <v>212.1</v>
      </c>
      <c r="L103" s="278">
        <v>204.35</v>
      </c>
      <c r="M103" s="278">
        <v>49.665050000000001</v>
      </c>
    </row>
    <row r="104" spans="1:13">
      <c r="A104" s="302">
        <v>95</v>
      </c>
      <c r="B104" s="278" t="s">
        <v>117</v>
      </c>
      <c r="C104" s="278">
        <v>2084.3000000000002</v>
      </c>
      <c r="D104" s="280">
        <v>2090.9333333333334</v>
      </c>
      <c r="E104" s="280">
        <v>2050.166666666667</v>
      </c>
      <c r="F104" s="280">
        <v>2016.0333333333338</v>
      </c>
      <c r="G104" s="280">
        <v>1975.2666666666673</v>
      </c>
      <c r="H104" s="280">
        <v>2125.0666666666666</v>
      </c>
      <c r="I104" s="280">
        <v>2165.833333333333</v>
      </c>
      <c r="J104" s="280">
        <v>2199.9666666666662</v>
      </c>
      <c r="K104" s="278">
        <v>2131.6999999999998</v>
      </c>
      <c r="L104" s="278">
        <v>2056.8000000000002</v>
      </c>
      <c r="M104" s="278">
        <v>28.307880000000001</v>
      </c>
    </row>
    <row r="105" spans="1:13">
      <c r="A105" s="302">
        <v>96</v>
      </c>
      <c r="B105" s="278" t="s">
        <v>255</v>
      </c>
      <c r="C105" s="278">
        <v>174.65</v>
      </c>
      <c r="D105" s="280">
        <v>173.9</v>
      </c>
      <c r="E105" s="280">
        <v>172.20000000000002</v>
      </c>
      <c r="F105" s="280">
        <v>169.75</v>
      </c>
      <c r="G105" s="280">
        <v>168.05</v>
      </c>
      <c r="H105" s="280">
        <v>176.35000000000002</v>
      </c>
      <c r="I105" s="280">
        <v>178.05</v>
      </c>
      <c r="J105" s="280">
        <v>180.50000000000003</v>
      </c>
      <c r="K105" s="278">
        <v>175.6</v>
      </c>
      <c r="L105" s="278">
        <v>171.45</v>
      </c>
      <c r="M105" s="278">
        <v>9.6954799999999999</v>
      </c>
    </row>
    <row r="106" spans="1:13">
      <c r="A106" s="302">
        <v>97</v>
      </c>
      <c r="B106" s="278" t="s">
        <v>256</v>
      </c>
      <c r="C106" s="278">
        <v>24.45</v>
      </c>
      <c r="D106" s="280">
        <v>24.433333333333337</v>
      </c>
      <c r="E106" s="280">
        <v>24.116666666666674</v>
      </c>
      <c r="F106" s="280">
        <v>23.783333333333339</v>
      </c>
      <c r="G106" s="280">
        <v>23.466666666666676</v>
      </c>
      <c r="H106" s="280">
        <v>24.766666666666673</v>
      </c>
      <c r="I106" s="280">
        <v>25.083333333333336</v>
      </c>
      <c r="J106" s="280">
        <v>25.416666666666671</v>
      </c>
      <c r="K106" s="278">
        <v>24.75</v>
      </c>
      <c r="L106" s="278">
        <v>24.1</v>
      </c>
      <c r="M106" s="278">
        <v>17.08625</v>
      </c>
    </row>
    <row r="107" spans="1:13">
      <c r="A107" s="302">
        <v>98</v>
      </c>
      <c r="B107" s="278" t="s">
        <v>110</v>
      </c>
      <c r="C107" s="278">
        <v>1751.65</v>
      </c>
      <c r="D107" s="280">
        <v>1760.9666666666665</v>
      </c>
      <c r="E107" s="280">
        <v>1716.6833333333329</v>
      </c>
      <c r="F107" s="280">
        <v>1681.7166666666665</v>
      </c>
      <c r="G107" s="280">
        <v>1637.4333333333329</v>
      </c>
      <c r="H107" s="280">
        <v>1795.9333333333329</v>
      </c>
      <c r="I107" s="280">
        <v>1840.2166666666662</v>
      </c>
      <c r="J107" s="280">
        <v>1875.1833333333329</v>
      </c>
      <c r="K107" s="278">
        <v>1805.25</v>
      </c>
      <c r="L107" s="278">
        <v>1726</v>
      </c>
      <c r="M107" s="278">
        <v>50.823869999999999</v>
      </c>
    </row>
    <row r="108" spans="1:13">
      <c r="A108" s="302">
        <v>99</v>
      </c>
      <c r="B108" s="278" t="s">
        <v>119</v>
      </c>
      <c r="C108" s="278">
        <v>331.1</v>
      </c>
      <c r="D108" s="280">
        <v>332.95</v>
      </c>
      <c r="E108" s="280">
        <v>323.64999999999998</v>
      </c>
      <c r="F108" s="280">
        <v>316.2</v>
      </c>
      <c r="G108" s="280">
        <v>306.89999999999998</v>
      </c>
      <c r="H108" s="280">
        <v>340.4</v>
      </c>
      <c r="I108" s="280">
        <v>349.70000000000005</v>
      </c>
      <c r="J108" s="280">
        <v>357.15</v>
      </c>
      <c r="K108" s="278">
        <v>342.25</v>
      </c>
      <c r="L108" s="278">
        <v>325.5</v>
      </c>
      <c r="M108" s="278">
        <v>435.01834000000002</v>
      </c>
    </row>
    <row r="109" spans="1:13">
      <c r="A109" s="302">
        <v>100</v>
      </c>
      <c r="B109" s="278" t="s">
        <v>257</v>
      </c>
      <c r="C109" s="278">
        <v>1319.15</v>
      </c>
      <c r="D109" s="280">
        <v>1311.6333333333334</v>
      </c>
      <c r="E109" s="280">
        <v>1293.166666666667</v>
      </c>
      <c r="F109" s="280">
        <v>1267.1833333333336</v>
      </c>
      <c r="G109" s="280">
        <v>1248.7166666666672</v>
      </c>
      <c r="H109" s="280">
        <v>1337.6166666666668</v>
      </c>
      <c r="I109" s="280">
        <v>1356.0833333333335</v>
      </c>
      <c r="J109" s="280">
        <v>1382.0666666666666</v>
      </c>
      <c r="K109" s="278">
        <v>1330.1</v>
      </c>
      <c r="L109" s="278">
        <v>1285.6500000000001</v>
      </c>
      <c r="M109" s="278">
        <v>5.0632200000000003</v>
      </c>
    </row>
    <row r="110" spans="1:13">
      <c r="A110" s="302">
        <v>101</v>
      </c>
      <c r="B110" s="278" t="s">
        <v>120</v>
      </c>
      <c r="C110" s="278">
        <v>391.1</v>
      </c>
      <c r="D110" s="280">
        <v>394.7833333333333</v>
      </c>
      <c r="E110" s="280">
        <v>383.16666666666663</v>
      </c>
      <c r="F110" s="280">
        <v>375.23333333333335</v>
      </c>
      <c r="G110" s="280">
        <v>363.61666666666667</v>
      </c>
      <c r="H110" s="280">
        <v>402.71666666666658</v>
      </c>
      <c r="I110" s="280">
        <v>414.33333333333326</v>
      </c>
      <c r="J110" s="280">
        <v>422.26666666666654</v>
      </c>
      <c r="K110" s="278">
        <v>406.4</v>
      </c>
      <c r="L110" s="278">
        <v>386.85</v>
      </c>
      <c r="M110" s="278">
        <v>18.915469999999999</v>
      </c>
    </row>
    <row r="111" spans="1:13">
      <c r="A111" s="302">
        <v>102</v>
      </c>
      <c r="B111" s="278" t="s">
        <v>258</v>
      </c>
      <c r="C111" s="278">
        <v>33.299999999999997</v>
      </c>
      <c r="D111" s="280">
        <v>32.449999999999996</v>
      </c>
      <c r="E111" s="280">
        <v>31.599999999999994</v>
      </c>
      <c r="F111" s="280">
        <v>29.9</v>
      </c>
      <c r="G111" s="280">
        <v>29.049999999999997</v>
      </c>
      <c r="H111" s="280">
        <v>34.149999999999991</v>
      </c>
      <c r="I111" s="280">
        <v>35</v>
      </c>
      <c r="J111" s="280">
        <v>36.699999999999989</v>
      </c>
      <c r="K111" s="278">
        <v>33.299999999999997</v>
      </c>
      <c r="L111" s="278">
        <v>30.75</v>
      </c>
      <c r="M111" s="278">
        <v>62.68873</v>
      </c>
    </row>
    <row r="112" spans="1:13">
      <c r="A112" s="302">
        <v>103</v>
      </c>
      <c r="B112" s="278" t="s">
        <v>122</v>
      </c>
      <c r="C112" s="278">
        <v>25.25</v>
      </c>
      <c r="D112" s="280">
        <v>25.55</v>
      </c>
      <c r="E112" s="280">
        <v>24.8</v>
      </c>
      <c r="F112" s="280">
        <v>24.35</v>
      </c>
      <c r="G112" s="280">
        <v>23.6</v>
      </c>
      <c r="H112" s="280">
        <v>26</v>
      </c>
      <c r="I112" s="280">
        <v>26.75</v>
      </c>
      <c r="J112" s="280">
        <v>27.2</v>
      </c>
      <c r="K112" s="278">
        <v>26.3</v>
      </c>
      <c r="L112" s="278">
        <v>25.1</v>
      </c>
      <c r="M112" s="278">
        <v>507.35834</v>
      </c>
    </row>
    <row r="113" spans="1:13">
      <c r="A113" s="302">
        <v>104</v>
      </c>
      <c r="B113" s="278" t="s">
        <v>129</v>
      </c>
      <c r="C113" s="278">
        <v>187.2</v>
      </c>
      <c r="D113" s="280">
        <v>189.15</v>
      </c>
      <c r="E113" s="280">
        <v>184.35000000000002</v>
      </c>
      <c r="F113" s="280">
        <v>181.50000000000003</v>
      </c>
      <c r="G113" s="280">
        <v>176.70000000000005</v>
      </c>
      <c r="H113" s="280">
        <v>192</v>
      </c>
      <c r="I113" s="280">
        <v>196.8</v>
      </c>
      <c r="J113" s="280">
        <v>199.64999999999998</v>
      </c>
      <c r="K113" s="278">
        <v>193.95</v>
      </c>
      <c r="L113" s="278">
        <v>186.3</v>
      </c>
      <c r="M113" s="278">
        <v>244.63650999999999</v>
      </c>
    </row>
    <row r="114" spans="1:13">
      <c r="A114" s="302">
        <v>105</v>
      </c>
      <c r="B114" s="278" t="s">
        <v>118</v>
      </c>
      <c r="C114" s="278">
        <v>153.5</v>
      </c>
      <c r="D114" s="280">
        <v>154.4</v>
      </c>
      <c r="E114" s="280">
        <v>149.4</v>
      </c>
      <c r="F114" s="280">
        <v>145.30000000000001</v>
      </c>
      <c r="G114" s="280">
        <v>140.30000000000001</v>
      </c>
      <c r="H114" s="280">
        <v>158.5</v>
      </c>
      <c r="I114" s="280">
        <v>163.5</v>
      </c>
      <c r="J114" s="280">
        <v>167.6</v>
      </c>
      <c r="K114" s="278">
        <v>159.4</v>
      </c>
      <c r="L114" s="278">
        <v>150.30000000000001</v>
      </c>
      <c r="M114" s="278">
        <v>272.214</v>
      </c>
    </row>
    <row r="115" spans="1:13">
      <c r="A115" s="302">
        <v>106</v>
      </c>
      <c r="B115" s="278" t="s">
        <v>259</v>
      </c>
      <c r="C115" s="278">
        <v>85.35</v>
      </c>
      <c r="D115" s="280">
        <v>86.066666666666663</v>
      </c>
      <c r="E115" s="280">
        <v>84.283333333333331</v>
      </c>
      <c r="F115" s="280">
        <v>83.216666666666669</v>
      </c>
      <c r="G115" s="280">
        <v>81.433333333333337</v>
      </c>
      <c r="H115" s="280">
        <v>87.133333333333326</v>
      </c>
      <c r="I115" s="280">
        <v>88.916666666666657</v>
      </c>
      <c r="J115" s="280">
        <v>89.98333333333332</v>
      </c>
      <c r="K115" s="278">
        <v>87.85</v>
      </c>
      <c r="L115" s="278">
        <v>85</v>
      </c>
      <c r="M115" s="278">
        <v>4.2415599999999998</v>
      </c>
    </row>
    <row r="116" spans="1:13">
      <c r="A116" s="302">
        <v>107</v>
      </c>
      <c r="B116" s="278" t="s">
        <v>260</v>
      </c>
      <c r="C116" s="278">
        <v>56.25</v>
      </c>
      <c r="D116" s="280">
        <v>55.466666666666669</v>
      </c>
      <c r="E116" s="280">
        <v>53.533333333333339</v>
      </c>
      <c r="F116" s="280">
        <v>50.81666666666667</v>
      </c>
      <c r="G116" s="280">
        <v>48.88333333333334</v>
      </c>
      <c r="H116" s="280">
        <v>58.183333333333337</v>
      </c>
      <c r="I116" s="280">
        <v>60.116666666666674</v>
      </c>
      <c r="J116" s="280">
        <v>62.833333333333336</v>
      </c>
      <c r="K116" s="278">
        <v>57.4</v>
      </c>
      <c r="L116" s="278">
        <v>52.75</v>
      </c>
      <c r="M116" s="278">
        <v>54.263260000000002</v>
      </c>
    </row>
    <row r="117" spans="1:13">
      <c r="A117" s="302">
        <v>108</v>
      </c>
      <c r="B117" s="278" t="s">
        <v>261</v>
      </c>
      <c r="C117" s="278">
        <v>87</v>
      </c>
      <c r="D117" s="280">
        <v>87.916666666666671</v>
      </c>
      <c r="E117" s="280">
        <v>85.083333333333343</v>
      </c>
      <c r="F117" s="280">
        <v>83.166666666666671</v>
      </c>
      <c r="G117" s="280">
        <v>80.333333333333343</v>
      </c>
      <c r="H117" s="280">
        <v>89.833333333333343</v>
      </c>
      <c r="I117" s="280">
        <v>92.666666666666686</v>
      </c>
      <c r="J117" s="280">
        <v>94.583333333333343</v>
      </c>
      <c r="K117" s="278">
        <v>90.75</v>
      </c>
      <c r="L117" s="278">
        <v>86</v>
      </c>
      <c r="M117" s="278">
        <v>18.801850000000002</v>
      </c>
    </row>
    <row r="118" spans="1:13">
      <c r="A118" s="302">
        <v>109</v>
      </c>
      <c r="B118" s="278" t="s">
        <v>128</v>
      </c>
      <c r="C118" s="278">
        <v>86.2</v>
      </c>
      <c r="D118" s="280">
        <v>86.766666666666666</v>
      </c>
      <c r="E118" s="280">
        <v>85.333333333333329</v>
      </c>
      <c r="F118" s="280">
        <v>84.466666666666669</v>
      </c>
      <c r="G118" s="280">
        <v>83.033333333333331</v>
      </c>
      <c r="H118" s="280">
        <v>87.633333333333326</v>
      </c>
      <c r="I118" s="280">
        <v>89.066666666666663</v>
      </c>
      <c r="J118" s="280">
        <v>89.933333333333323</v>
      </c>
      <c r="K118" s="278">
        <v>88.2</v>
      </c>
      <c r="L118" s="278">
        <v>85.9</v>
      </c>
      <c r="M118" s="278">
        <v>351.01481000000001</v>
      </c>
    </row>
    <row r="119" spans="1:13">
      <c r="A119" s="302">
        <v>110</v>
      </c>
      <c r="B119" s="278" t="s">
        <v>123</v>
      </c>
      <c r="C119" s="278">
        <v>472.8</v>
      </c>
      <c r="D119" s="280">
        <v>476.40000000000003</v>
      </c>
      <c r="E119" s="280">
        <v>466.90000000000009</v>
      </c>
      <c r="F119" s="280">
        <v>461.00000000000006</v>
      </c>
      <c r="G119" s="280">
        <v>451.50000000000011</v>
      </c>
      <c r="H119" s="280">
        <v>482.30000000000007</v>
      </c>
      <c r="I119" s="280">
        <v>491.79999999999995</v>
      </c>
      <c r="J119" s="280">
        <v>497.70000000000005</v>
      </c>
      <c r="K119" s="278">
        <v>485.9</v>
      </c>
      <c r="L119" s="278">
        <v>470.5</v>
      </c>
      <c r="M119" s="278">
        <v>25.962730000000001</v>
      </c>
    </row>
    <row r="120" spans="1:13">
      <c r="A120" s="302">
        <v>111</v>
      </c>
      <c r="B120" s="278" t="s">
        <v>125</v>
      </c>
      <c r="C120" s="278">
        <v>490.55</v>
      </c>
      <c r="D120" s="280">
        <v>499.68333333333334</v>
      </c>
      <c r="E120" s="280">
        <v>474.36666666666667</v>
      </c>
      <c r="F120" s="280">
        <v>458.18333333333334</v>
      </c>
      <c r="G120" s="280">
        <v>432.86666666666667</v>
      </c>
      <c r="H120" s="280">
        <v>515.86666666666667</v>
      </c>
      <c r="I120" s="280">
        <v>541.18333333333339</v>
      </c>
      <c r="J120" s="280">
        <v>557.36666666666667</v>
      </c>
      <c r="K120" s="278">
        <v>525</v>
      </c>
      <c r="L120" s="278">
        <v>483.5</v>
      </c>
      <c r="M120" s="278">
        <v>450.35669999999999</v>
      </c>
    </row>
    <row r="121" spans="1:13">
      <c r="A121" s="302">
        <v>112</v>
      </c>
      <c r="B121" s="278" t="s">
        <v>262</v>
      </c>
      <c r="C121" s="278">
        <v>2786.35</v>
      </c>
      <c r="D121" s="280">
        <v>2783.6333333333332</v>
      </c>
      <c r="E121" s="280">
        <v>2757.8166666666666</v>
      </c>
      <c r="F121" s="280">
        <v>2729.2833333333333</v>
      </c>
      <c r="G121" s="280">
        <v>2703.4666666666667</v>
      </c>
      <c r="H121" s="280">
        <v>2812.1666666666665</v>
      </c>
      <c r="I121" s="280">
        <v>2837.9833333333331</v>
      </c>
      <c r="J121" s="280">
        <v>2866.5166666666664</v>
      </c>
      <c r="K121" s="278">
        <v>2809.45</v>
      </c>
      <c r="L121" s="278">
        <v>2755.1</v>
      </c>
      <c r="M121" s="278">
        <v>4.3274400000000002</v>
      </c>
    </row>
    <row r="122" spans="1:13">
      <c r="A122" s="302">
        <v>113</v>
      </c>
      <c r="B122" s="278" t="s">
        <v>127</v>
      </c>
      <c r="C122" s="278">
        <v>687.55</v>
      </c>
      <c r="D122" s="280">
        <v>692.4</v>
      </c>
      <c r="E122" s="280">
        <v>680.4</v>
      </c>
      <c r="F122" s="280">
        <v>673.25</v>
      </c>
      <c r="G122" s="280">
        <v>661.25</v>
      </c>
      <c r="H122" s="280">
        <v>699.55</v>
      </c>
      <c r="I122" s="280">
        <v>711.55</v>
      </c>
      <c r="J122" s="280">
        <v>718.69999999999993</v>
      </c>
      <c r="K122" s="278">
        <v>704.4</v>
      </c>
      <c r="L122" s="278">
        <v>685.25</v>
      </c>
      <c r="M122" s="278">
        <v>78.573440000000005</v>
      </c>
    </row>
    <row r="123" spans="1:13">
      <c r="A123" s="302">
        <v>114</v>
      </c>
      <c r="B123" s="278" t="s">
        <v>124</v>
      </c>
      <c r="C123" s="278">
        <v>993</v>
      </c>
      <c r="D123" s="280">
        <v>1006.4</v>
      </c>
      <c r="E123" s="280">
        <v>970.2</v>
      </c>
      <c r="F123" s="280">
        <v>947.40000000000009</v>
      </c>
      <c r="G123" s="280">
        <v>911.20000000000016</v>
      </c>
      <c r="H123" s="280">
        <v>1029.1999999999998</v>
      </c>
      <c r="I123" s="280">
        <v>1065.4000000000001</v>
      </c>
      <c r="J123" s="280">
        <v>1088.1999999999998</v>
      </c>
      <c r="K123" s="278">
        <v>1042.5999999999999</v>
      </c>
      <c r="L123" s="278">
        <v>983.6</v>
      </c>
      <c r="M123" s="278">
        <v>28.226189999999999</v>
      </c>
    </row>
    <row r="124" spans="1:13">
      <c r="A124" s="302">
        <v>115</v>
      </c>
      <c r="B124" s="278" t="s">
        <v>263</v>
      </c>
      <c r="C124" s="278">
        <v>1599.55</v>
      </c>
      <c r="D124" s="280">
        <v>1596.7</v>
      </c>
      <c r="E124" s="280">
        <v>1573.4</v>
      </c>
      <c r="F124" s="280">
        <v>1547.25</v>
      </c>
      <c r="G124" s="280">
        <v>1523.95</v>
      </c>
      <c r="H124" s="280">
        <v>1622.8500000000001</v>
      </c>
      <c r="I124" s="280">
        <v>1646.1499999999999</v>
      </c>
      <c r="J124" s="280">
        <v>1672.3000000000002</v>
      </c>
      <c r="K124" s="278">
        <v>1620</v>
      </c>
      <c r="L124" s="278">
        <v>1570.55</v>
      </c>
      <c r="M124" s="278">
        <v>2.4041399999999999</v>
      </c>
    </row>
    <row r="125" spans="1:13">
      <c r="A125" s="302">
        <v>116</v>
      </c>
      <c r="B125" s="278" t="s">
        <v>264</v>
      </c>
      <c r="C125" s="278">
        <v>46.25</v>
      </c>
      <c r="D125" s="280">
        <v>47.216666666666669</v>
      </c>
      <c r="E125" s="280">
        <v>44.933333333333337</v>
      </c>
      <c r="F125" s="280">
        <v>43.616666666666667</v>
      </c>
      <c r="G125" s="280">
        <v>41.333333333333336</v>
      </c>
      <c r="H125" s="280">
        <v>48.533333333333339</v>
      </c>
      <c r="I125" s="280">
        <v>50.81666666666667</v>
      </c>
      <c r="J125" s="280">
        <v>52.13333333333334</v>
      </c>
      <c r="K125" s="278">
        <v>49.5</v>
      </c>
      <c r="L125" s="278">
        <v>45.9</v>
      </c>
      <c r="M125" s="278">
        <v>42.50891</v>
      </c>
    </row>
    <row r="126" spans="1:13">
      <c r="A126" s="302">
        <v>117</v>
      </c>
      <c r="B126" s="278" t="s">
        <v>131</v>
      </c>
      <c r="C126" s="278">
        <v>183.75</v>
      </c>
      <c r="D126" s="280">
        <v>183.38333333333333</v>
      </c>
      <c r="E126" s="280">
        <v>180.31666666666666</v>
      </c>
      <c r="F126" s="280">
        <v>176.88333333333333</v>
      </c>
      <c r="G126" s="280">
        <v>173.81666666666666</v>
      </c>
      <c r="H126" s="280">
        <v>186.81666666666666</v>
      </c>
      <c r="I126" s="280">
        <v>189.88333333333333</v>
      </c>
      <c r="J126" s="280">
        <v>193.31666666666666</v>
      </c>
      <c r="K126" s="278">
        <v>186.45</v>
      </c>
      <c r="L126" s="278">
        <v>179.95</v>
      </c>
      <c r="M126" s="278">
        <v>120.59372</v>
      </c>
    </row>
    <row r="127" spans="1:13">
      <c r="A127" s="302">
        <v>118</v>
      </c>
      <c r="B127" s="278" t="s">
        <v>130</v>
      </c>
      <c r="C127" s="278">
        <v>135.9</v>
      </c>
      <c r="D127" s="280">
        <v>138.10000000000002</v>
      </c>
      <c r="E127" s="280">
        <v>132.90000000000003</v>
      </c>
      <c r="F127" s="280">
        <v>129.9</v>
      </c>
      <c r="G127" s="280">
        <v>124.70000000000002</v>
      </c>
      <c r="H127" s="280">
        <v>141.10000000000005</v>
      </c>
      <c r="I127" s="280">
        <v>146.30000000000004</v>
      </c>
      <c r="J127" s="280">
        <v>149.30000000000007</v>
      </c>
      <c r="K127" s="278">
        <v>143.30000000000001</v>
      </c>
      <c r="L127" s="278">
        <v>135.1</v>
      </c>
      <c r="M127" s="278">
        <v>131.7817</v>
      </c>
    </row>
    <row r="128" spans="1:13">
      <c r="A128" s="302">
        <v>119</v>
      </c>
      <c r="B128" s="278" t="s">
        <v>132</v>
      </c>
      <c r="C128" s="278">
        <v>1697.7</v>
      </c>
      <c r="D128" s="280">
        <v>1711.1000000000001</v>
      </c>
      <c r="E128" s="280">
        <v>1676.8500000000004</v>
      </c>
      <c r="F128" s="280">
        <v>1656.0000000000002</v>
      </c>
      <c r="G128" s="280">
        <v>1621.7500000000005</v>
      </c>
      <c r="H128" s="280">
        <v>1731.9500000000003</v>
      </c>
      <c r="I128" s="280">
        <v>1766.1999999999998</v>
      </c>
      <c r="J128" s="280">
        <v>1787.0500000000002</v>
      </c>
      <c r="K128" s="278">
        <v>1745.35</v>
      </c>
      <c r="L128" s="278">
        <v>1690.25</v>
      </c>
      <c r="M128" s="278">
        <v>9.7944200000000006</v>
      </c>
    </row>
    <row r="129" spans="1:13">
      <c r="A129" s="302">
        <v>120</v>
      </c>
      <c r="B129" s="278" t="s">
        <v>265</v>
      </c>
      <c r="C129" s="278">
        <v>673.95</v>
      </c>
      <c r="D129" s="280">
        <v>655.66666666666663</v>
      </c>
      <c r="E129" s="280">
        <v>620.33333333333326</v>
      </c>
      <c r="F129" s="280">
        <v>566.71666666666658</v>
      </c>
      <c r="G129" s="280">
        <v>531.38333333333321</v>
      </c>
      <c r="H129" s="280">
        <v>709.2833333333333</v>
      </c>
      <c r="I129" s="280">
        <v>744.61666666666656</v>
      </c>
      <c r="J129" s="280">
        <v>798.23333333333335</v>
      </c>
      <c r="K129" s="278">
        <v>691</v>
      </c>
      <c r="L129" s="278">
        <v>602.04999999999995</v>
      </c>
      <c r="M129" s="278">
        <v>53.880330000000001</v>
      </c>
    </row>
    <row r="130" spans="1:13">
      <c r="A130" s="302">
        <v>121</v>
      </c>
      <c r="B130" s="278" t="s">
        <v>134</v>
      </c>
      <c r="C130" s="278">
        <v>1248.9000000000001</v>
      </c>
      <c r="D130" s="280">
        <v>1252.4166666666667</v>
      </c>
      <c r="E130" s="280">
        <v>1233.6833333333334</v>
      </c>
      <c r="F130" s="280">
        <v>1218.4666666666667</v>
      </c>
      <c r="G130" s="280">
        <v>1199.7333333333333</v>
      </c>
      <c r="H130" s="280">
        <v>1267.6333333333334</v>
      </c>
      <c r="I130" s="280">
        <v>1286.3666666666666</v>
      </c>
      <c r="J130" s="280">
        <v>1301.5833333333335</v>
      </c>
      <c r="K130" s="278">
        <v>1271.1500000000001</v>
      </c>
      <c r="L130" s="278">
        <v>1237.2</v>
      </c>
      <c r="M130" s="278">
        <v>75.535790000000006</v>
      </c>
    </row>
    <row r="131" spans="1:13">
      <c r="A131" s="302">
        <v>122</v>
      </c>
      <c r="B131" s="278" t="s">
        <v>135</v>
      </c>
      <c r="C131" s="278">
        <v>62.05</v>
      </c>
      <c r="D131" s="280">
        <v>62.199999999999996</v>
      </c>
      <c r="E131" s="280">
        <v>60.649999999999991</v>
      </c>
      <c r="F131" s="280">
        <v>59.249999999999993</v>
      </c>
      <c r="G131" s="280">
        <v>57.699999999999989</v>
      </c>
      <c r="H131" s="280">
        <v>63.599999999999994</v>
      </c>
      <c r="I131" s="280">
        <v>65.149999999999991</v>
      </c>
      <c r="J131" s="280">
        <v>66.55</v>
      </c>
      <c r="K131" s="278">
        <v>63.75</v>
      </c>
      <c r="L131" s="278">
        <v>60.8</v>
      </c>
      <c r="M131" s="278">
        <v>193.0206</v>
      </c>
    </row>
    <row r="132" spans="1:13">
      <c r="A132" s="302">
        <v>123</v>
      </c>
      <c r="B132" s="278" t="s">
        <v>266</v>
      </c>
      <c r="C132" s="278">
        <v>1309.5999999999999</v>
      </c>
      <c r="D132" s="280">
        <v>1323.55</v>
      </c>
      <c r="E132" s="280">
        <v>1289.05</v>
      </c>
      <c r="F132" s="280">
        <v>1268.5</v>
      </c>
      <c r="G132" s="280">
        <v>1234</v>
      </c>
      <c r="H132" s="280">
        <v>1344.1</v>
      </c>
      <c r="I132" s="280">
        <v>1378.6</v>
      </c>
      <c r="J132" s="280">
        <v>1399.1499999999999</v>
      </c>
      <c r="K132" s="278">
        <v>1358.05</v>
      </c>
      <c r="L132" s="278">
        <v>1303</v>
      </c>
      <c r="M132" s="278">
        <v>0.83362999999999998</v>
      </c>
    </row>
    <row r="133" spans="1:13">
      <c r="A133" s="302">
        <v>124</v>
      </c>
      <c r="B133" s="278" t="s">
        <v>136</v>
      </c>
      <c r="C133" s="278">
        <v>270.39999999999998</v>
      </c>
      <c r="D133" s="280">
        <v>273.63333333333338</v>
      </c>
      <c r="E133" s="280">
        <v>265.21666666666675</v>
      </c>
      <c r="F133" s="280">
        <v>260.03333333333336</v>
      </c>
      <c r="G133" s="280">
        <v>251.61666666666673</v>
      </c>
      <c r="H133" s="280">
        <v>278.81666666666678</v>
      </c>
      <c r="I133" s="280">
        <v>287.23333333333341</v>
      </c>
      <c r="J133" s="280">
        <v>292.4166666666668</v>
      </c>
      <c r="K133" s="278">
        <v>282.05</v>
      </c>
      <c r="L133" s="278">
        <v>268.45</v>
      </c>
      <c r="M133" s="278">
        <v>70.144890000000004</v>
      </c>
    </row>
    <row r="134" spans="1:13">
      <c r="A134" s="302">
        <v>125</v>
      </c>
      <c r="B134" s="278" t="s">
        <v>267</v>
      </c>
      <c r="C134" s="278">
        <v>1860.4</v>
      </c>
      <c r="D134" s="280">
        <v>1859.55</v>
      </c>
      <c r="E134" s="280">
        <v>1841.85</v>
      </c>
      <c r="F134" s="280">
        <v>1823.3</v>
      </c>
      <c r="G134" s="280">
        <v>1805.6</v>
      </c>
      <c r="H134" s="280">
        <v>1878.1</v>
      </c>
      <c r="I134" s="280">
        <v>1895.8000000000002</v>
      </c>
      <c r="J134" s="280">
        <v>1914.35</v>
      </c>
      <c r="K134" s="278">
        <v>1877.25</v>
      </c>
      <c r="L134" s="278">
        <v>1841</v>
      </c>
      <c r="M134" s="278">
        <v>0.44696999999999998</v>
      </c>
    </row>
    <row r="135" spans="1:13">
      <c r="A135" s="302">
        <v>126</v>
      </c>
      <c r="B135" s="278" t="s">
        <v>137</v>
      </c>
      <c r="C135" s="278">
        <v>899.9</v>
      </c>
      <c r="D135" s="280">
        <v>907.81666666666661</v>
      </c>
      <c r="E135" s="280">
        <v>886.18333333333317</v>
      </c>
      <c r="F135" s="280">
        <v>872.46666666666658</v>
      </c>
      <c r="G135" s="280">
        <v>850.83333333333314</v>
      </c>
      <c r="H135" s="280">
        <v>921.53333333333319</v>
      </c>
      <c r="I135" s="280">
        <v>943.16666666666663</v>
      </c>
      <c r="J135" s="280">
        <v>956.88333333333321</v>
      </c>
      <c r="K135" s="278">
        <v>929.45</v>
      </c>
      <c r="L135" s="278">
        <v>894.1</v>
      </c>
      <c r="M135" s="278">
        <v>49.825339999999997</v>
      </c>
    </row>
    <row r="136" spans="1:13">
      <c r="A136" s="302">
        <v>127</v>
      </c>
      <c r="B136" s="278" t="s">
        <v>138</v>
      </c>
      <c r="C136" s="278">
        <v>943.95</v>
      </c>
      <c r="D136" s="280">
        <v>937.98333333333323</v>
      </c>
      <c r="E136" s="280">
        <v>919.96666666666647</v>
      </c>
      <c r="F136" s="280">
        <v>895.98333333333323</v>
      </c>
      <c r="G136" s="280">
        <v>877.96666666666647</v>
      </c>
      <c r="H136" s="280">
        <v>961.96666666666647</v>
      </c>
      <c r="I136" s="280">
        <v>979.98333333333312</v>
      </c>
      <c r="J136" s="280">
        <v>1003.9666666666665</v>
      </c>
      <c r="K136" s="278">
        <v>956</v>
      </c>
      <c r="L136" s="278">
        <v>914</v>
      </c>
      <c r="M136" s="278">
        <v>61.59384</v>
      </c>
    </row>
    <row r="137" spans="1:13">
      <c r="A137" s="302">
        <v>128</v>
      </c>
      <c r="B137" s="278" t="s">
        <v>149</v>
      </c>
      <c r="C137" s="278">
        <v>62993.599999999999</v>
      </c>
      <c r="D137" s="280">
        <v>63664.200000000004</v>
      </c>
      <c r="E137" s="280">
        <v>61829.400000000009</v>
      </c>
      <c r="F137" s="280">
        <v>60665.200000000004</v>
      </c>
      <c r="G137" s="280">
        <v>58830.400000000009</v>
      </c>
      <c r="H137" s="280">
        <v>64828.400000000009</v>
      </c>
      <c r="I137" s="280">
        <v>66663.200000000012</v>
      </c>
      <c r="J137" s="280">
        <v>67827.400000000009</v>
      </c>
      <c r="K137" s="278">
        <v>65499</v>
      </c>
      <c r="L137" s="278">
        <v>62500</v>
      </c>
      <c r="M137" s="278">
        <v>0.16231000000000001</v>
      </c>
    </row>
    <row r="138" spans="1:13">
      <c r="A138" s="302">
        <v>129</v>
      </c>
      <c r="B138" s="278" t="s">
        <v>146</v>
      </c>
      <c r="C138" s="278">
        <v>1069.8</v>
      </c>
      <c r="D138" s="280">
        <v>1076.3999999999999</v>
      </c>
      <c r="E138" s="280">
        <v>1055.3999999999996</v>
      </c>
      <c r="F138" s="280">
        <v>1040.9999999999998</v>
      </c>
      <c r="G138" s="280">
        <v>1019.9999999999995</v>
      </c>
      <c r="H138" s="280">
        <v>1090.7999999999997</v>
      </c>
      <c r="I138" s="280">
        <v>1111.8000000000002</v>
      </c>
      <c r="J138" s="280">
        <v>1126.1999999999998</v>
      </c>
      <c r="K138" s="278">
        <v>1097.4000000000001</v>
      </c>
      <c r="L138" s="278">
        <v>1062</v>
      </c>
      <c r="M138" s="278">
        <v>16.82066</v>
      </c>
    </row>
    <row r="139" spans="1:13">
      <c r="A139" s="302">
        <v>130</v>
      </c>
      <c r="B139" s="278" t="s">
        <v>140</v>
      </c>
      <c r="C139" s="278">
        <v>163.9</v>
      </c>
      <c r="D139" s="280">
        <v>164.46666666666667</v>
      </c>
      <c r="E139" s="280">
        <v>160.43333333333334</v>
      </c>
      <c r="F139" s="280">
        <v>156.96666666666667</v>
      </c>
      <c r="G139" s="280">
        <v>152.93333333333334</v>
      </c>
      <c r="H139" s="280">
        <v>167.93333333333334</v>
      </c>
      <c r="I139" s="280">
        <v>171.9666666666667</v>
      </c>
      <c r="J139" s="280">
        <v>175.43333333333334</v>
      </c>
      <c r="K139" s="278">
        <v>168.5</v>
      </c>
      <c r="L139" s="278">
        <v>161</v>
      </c>
      <c r="M139" s="278">
        <v>171.45750000000001</v>
      </c>
    </row>
    <row r="140" spans="1:13">
      <c r="A140" s="302">
        <v>131</v>
      </c>
      <c r="B140" s="278" t="s">
        <v>139</v>
      </c>
      <c r="C140" s="278">
        <v>508.15</v>
      </c>
      <c r="D140" s="280">
        <v>509.26666666666665</v>
      </c>
      <c r="E140" s="280">
        <v>497.58333333333326</v>
      </c>
      <c r="F140" s="280">
        <v>487.01666666666659</v>
      </c>
      <c r="G140" s="280">
        <v>475.3333333333332</v>
      </c>
      <c r="H140" s="280">
        <v>519.83333333333326</v>
      </c>
      <c r="I140" s="280">
        <v>531.51666666666665</v>
      </c>
      <c r="J140" s="280">
        <v>542.08333333333337</v>
      </c>
      <c r="K140" s="278">
        <v>520.95000000000005</v>
      </c>
      <c r="L140" s="278">
        <v>498.7</v>
      </c>
      <c r="M140" s="278">
        <v>176.05886000000001</v>
      </c>
    </row>
    <row r="141" spans="1:13">
      <c r="A141" s="302">
        <v>132</v>
      </c>
      <c r="B141" s="278" t="s">
        <v>141</v>
      </c>
      <c r="C141" s="278">
        <v>141.1</v>
      </c>
      <c r="D141" s="280">
        <v>141.63333333333333</v>
      </c>
      <c r="E141" s="280">
        <v>135.81666666666666</v>
      </c>
      <c r="F141" s="280">
        <v>130.53333333333333</v>
      </c>
      <c r="G141" s="280">
        <v>124.71666666666667</v>
      </c>
      <c r="H141" s="280">
        <v>146.91666666666666</v>
      </c>
      <c r="I141" s="280">
        <v>152.73333333333332</v>
      </c>
      <c r="J141" s="280">
        <v>158.01666666666665</v>
      </c>
      <c r="K141" s="278">
        <v>147.44999999999999</v>
      </c>
      <c r="L141" s="278">
        <v>136.35</v>
      </c>
      <c r="M141" s="278">
        <v>127.20632000000001</v>
      </c>
    </row>
    <row r="142" spans="1:13">
      <c r="A142" s="302">
        <v>133</v>
      </c>
      <c r="B142" s="278" t="s">
        <v>268</v>
      </c>
      <c r="C142" s="278">
        <v>32.299999999999997</v>
      </c>
      <c r="D142" s="280">
        <v>32.533333333333331</v>
      </c>
      <c r="E142" s="280">
        <v>31.86666666666666</v>
      </c>
      <c r="F142" s="280">
        <v>31.43333333333333</v>
      </c>
      <c r="G142" s="280">
        <v>30.766666666666659</v>
      </c>
      <c r="H142" s="280">
        <v>32.966666666666661</v>
      </c>
      <c r="I142" s="280">
        <v>33.633333333333333</v>
      </c>
      <c r="J142" s="280">
        <v>34.066666666666663</v>
      </c>
      <c r="K142" s="278">
        <v>33.200000000000003</v>
      </c>
      <c r="L142" s="278">
        <v>32.1</v>
      </c>
      <c r="M142" s="278">
        <v>5.3094599999999996</v>
      </c>
    </row>
    <row r="143" spans="1:13">
      <c r="A143" s="302">
        <v>134</v>
      </c>
      <c r="B143" s="278" t="s">
        <v>142</v>
      </c>
      <c r="C143" s="278">
        <v>330.4</v>
      </c>
      <c r="D143" s="280">
        <v>332.8</v>
      </c>
      <c r="E143" s="280">
        <v>325</v>
      </c>
      <c r="F143" s="280">
        <v>319.59999999999997</v>
      </c>
      <c r="G143" s="280">
        <v>311.79999999999995</v>
      </c>
      <c r="H143" s="280">
        <v>338.20000000000005</v>
      </c>
      <c r="I143" s="280">
        <v>346.00000000000011</v>
      </c>
      <c r="J143" s="280">
        <v>351.40000000000009</v>
      </c>
      <c r="K143" s="278">
        <v>340.6</v>
      </c>
      <c r="L143" s="278">
        <v>327.39999999999998</v>
      </c>
      <c r="M143" s="278">
        <v>31.0593</v>
      </c>
    </row>
    <row r="144" spans="1:13">
      <c r="A144" s="302">
        <v>135</v>
      </c>
      <c r="B144" s="278" t="s">
        <v>143</v>
      </c>
      <c r="C144" s="278">
        <v>5475.75</v>
      </c>
      <c r="D144" s="280">
        <v>5483.9333333333334</v>
      </c>
      <c r="E144" s="280">
        <v>5382.8666666666668</v>
      </c>
      <c r="F144" s="280">
        <v>5289.9833333333336</v>
      </c>
      <c r="G144" s="280">
        <v>5188.916666666667</v>
      </c>
      <c r="H144" s="280">
        <v>5576.8166666666666</v>
      </c>
      <c r="I144" s="280">
        <v>5677.8833333333341</v>
      </c>
      <c r="J144" s="280">
        <v>5770.7666666666664</v>
      </c>
      <c r="K144" s="278">
        <v>5585</v>
      </c>
      <c r="L144" s="278">
        <v>5391.05</v>
      </c>
      <c r="M144" s="278">
        <v>15.30606</v>
      </c>
    </row>
    <row r="145" spans="1:13">
      <c r="A145" s="302">
        <v>136</v>
      </c>
      <c r="B145" s="278" t="s">
        <v>145</v>
      </c>
      <c r="C145" s="278">
        <v>475.55</v>
      </c>
      <c r="D145" s="280">
        <v>479.43333333333334</v>
      </c>
      <c r="E145" s="280">
        <v>467.56666666666666</v>
      </c>
      <c r="F145" s="280">
        <v>459.58333333333331</v>
      </c>
      <c r="G145" s="280">
        <v>447.71666666666664</v>
      </c>
      <c r="H145" s="280">
        <v>487.41666666666669</v>
      </c>
      <c r="I145" s="280">
        <v>499.28333333333336</v>
      </c>
      <c r="J145" s="280">
        <v>507.26666666666671</v>
      </c>
      <c r="K145" s="278">
        <v>491.3</v>
      </c>
      <c r="L145" s="278">
        <v>471.45</v>
      </c>
      <c r="M145" s="278">
        <v>11.18019</v>
      </c>
    </row>
    <row r="146" spans="1:13">
      <c r="A146" s="302">
        <v>137</v>
      </c>
      <c r="B146" s="278" t="s">
        <v>147</v>
      </c>
      <c r="C146" s="278">
        <v>923</v>
      </c>
      <c r="D146" s="280">
        <v>918.85</v>
      </c>
      <c r="E146" s="280">
        <v>906.30000000000007</v>
      </c>
      <c r="F146" s="280">
        <v>889.6</v>
      </c>
      <c r="G146" s="280">
        <v>877.05000000000007</v>
      </c>
      <c r="H146" s="280">
        <v>935.55000000000007</v>
      </c>
      <c r="I146" s="280">
        <v>948.1</v>
      </c>
      <c r="J146" s="280">
        <v>964.80000000000007</v>
      </c>
      <c r="K146" s="278">
        <v>931.4</v>
      </c>
      <c r="L146" s="278">
        <v>902.15</v>
      </c>
      <c r="M146" s="278">
        <v>8.8523599999999991</v>
      </c>
    </row>
    <row r="147" spans="1:13">
      <c r="A147" s="302">
        <v>138</v>
      </c>
      <c r="B147" s="278" t="s">
        <v>148</v>
      </c>
      <c r="C147" s="278">
        <v>91.4</v>
      </c>
      <c r="D147" s="280">
        <v>92.2</v>
      </c>
      <c r="E147" s="280">
        <v>89.45</v>
      </c>
      <c r="F147" s="280">
        <v>87.5</v>
      </c>
      <c r="G147" s="280">
        <v>84.75</v>
      </c>
      <c r="H147" s="280">
        <v>94.15</v>
      </c>
      <c r="I147" s="280">
        <v>96.9</v>
      </c>
      <c r="J147" s="280">
        <v>98.850000000000009</v>
      </c>
      <c r="K147" s="278">
        <v>94.95</v>
      </c>
      <c r="L147" s="278">
        <v>90.25</v>
      </c>
      <c r="M147" s="278">
        <v>101.30737000000001</v>
      </c>
    </row>
    <row r="148" spans="1:13">
      <c r="A148" s="302">
        <v>139</v>
      </c>
      <c r="B148" s="278" t="s">
        <v>269</v>
      </c>
      <c r="C148" s="278">
        <v>857.75</v>
      </c>
      <c r="D148" s="280">
        <v>857.9666666666667</v>
      </c>
      <c r="E148" s="280">
        <v>844.88333333333344</v>
      </c>
      <c r="F148" s="280">
        <v>832.01666666666677</v>
      </c>
      <c r="G148" s="280">
        <v>818.93333333333351</v>
      </c>
      <c r="H148" s="280">
        <v>870.83333333333337</v>
      </c>
      <c r="I148" s="280">
        <v>883.91666666666663</v>
      </c>
      <c r="J148" s="280">
        <v>896.7833333333333</v>
      </c>
      <c r="K148" s="278">
        <v>871.05</v>
      </c>
      <c r="L148" s="278">
        <v>845.1</v>
      </c>
      <c r="M148" s="278">
        <v>1.26732</v>
      </c>
    </row>
    <row r="149" spans="1:13">
      <c r="A149" s="302">
        <v>140</v>
      </c>
      <c r="B149" s="278" t="s">
        <v>150</v>
      </c>
      <c r="C149" s="278">
        <v>954.75</v>
      </c>
      <c r="D149" s="280">
        <v>957.1</v>
      </c>
      <c r="E149" s="280">
        <v>923.40000000000009</v>
      </c>
      <c r="F149" s="280">
        <v>892.05000000000007</v>
      </c>
      <c r="G149" s="280">
        <v>858.35000000000014</v>
      </c>
      <c r="H149" s="280">
        <v>988.45</v>
      </c>
      <c r="I149" s="280">
        <v>1022.1500000000001</v>
      </c>
      <c r="J149" s="280">
        <v>1053.5</v>
      </c>
      <c r="K149" s="278">
        <v>990.8</v>
      </c>
      <c r="L149" s="278">
        <v>925.75</v>
      </c>
      <c r="M149" s="278">
        <v>21.859380000000002</v>
      </c>
    </row>
    <row r="150" spans="1:13">
      <c r="A150" s="302">
        <v>141</v>
      </c>
      <c r="B150" s="278" t="s">
        <v>270</v>
      </c>
      <c r="C150" s="278">
        <v>605.95000000000005</v>
      </c>
      <c r="D150" s="280">
        <v>613.31666666666672</v>
      </c>
      <c r="E150" s="280">
        <v>592.63333333333344</v>
      </c>
      <c r="F150" s="280">
        <v>579.31666666666672</v>
      </c>
      <c r="G150" s="280">
        <v>558.63333333333344</v>
      </c>
      <c r="H150" s="280">
        <v>626.63333333333344</v>
      </c>
      <c r="I150" s="280">
        <v>647.31666666666661</v>
      </c>
      <c r="J150" s="280">
        <v>660.63333333333344</v>
      </c>
      <c r="K150" s="278">
        <v>634</v>
      </c>
      <c r="L150" s="278">
        <v>600</v>
      </c>
      <c r="M150" s="278">
        <v>3.77738</v>
      </c>
    </row>
    <row r="151" spans="1:13">
      <c r="A151" s="302">
        <v>142</v>
      </c>
      <c r="B151" s="278" t="s">
        <v>152</v>
      </c>
      <c r="C151" s="278">
        <v>23.6</v>
      </c>
      <c r="D151" s="280">
        <v>23.816666666666666</v>
      </c>
      <c r="E151" s="280">
        <v>23.133333333333333</v>
      </c>
      <c r="F151" s="280">
        <v>22.666666666666668</v>
      </c>
      <c r="G151" s="280">
        <v>21.983333333333334</v>
      </c>
      <c r="H151" s="280">
        <v>24.283333333333331</v>
      </c>
      <c r="I151" s="280">
        <v>24.966666666666661</v>
      </c>
      <c r="J151" s="280">
        <v>25.43333333333333</v>
      </c>
      <c r="K151" s="278">
        <v>24.5</v>
      </c>
      <c r="L151" s="278">
        <v>23.35</v>
      </c>
      <c r="M151" s="278">
        <v>104.20524</v>
      </c>
    </row>
    <row r="152" spans="1:13">
      <c r="A152" s="302">
        <v>143</v>
      </c>
      <c r="B152" s="278" t="s">
        <v>271</v>
      </c>
      <c r="C152" s="278">
        <v>19.75</v>
      </c>
      <c r="D152" s="280">
        <v>19.8</v>
      </c>
      <c r="E152" s="280">
        <v>19.650000000000002</v>
      </c>
      <c r="F152" s="280">
        <v>19.55</v>
      </c>
      <c r="G152" s="280">
        <v>19.400000000000002</v>
      </c>
      <c r="H152" s="280">
        <v>19.900000000000002</v>
      </c>
      <c r="I152" s="280">
        <v>20.05</v>
      </c>
      <c r="J152" s="280">
        <v>20.150000000000002</v>
      </c>
      <c r="K152" s="278">
        <v>19.95</v>
      </c>
      <c r="L152" s="278">
        <v>19.7</v>
      </c>
      <c r="M152" s="278">
        <v>14.22729</v>
      </c>
    </row>
    <row r="153" spans="1:13">
      <c r="A153" s="302">
        <v>144</v>
      </c>
      <c r="B153" s="278" t="s">
        <v>156</v>
      </c>
      <c r="C153" s="278">
        <v>85.35</v>
      </c>
      <c r="D153" s="280">
        <v>86.399999999999991</v>
      </c>
      <c r="E153" s="280">
        <v>83.399999999999977</v>
      </c>
      <c r="F153" s="280">
        <v>81.449999999999989</v>
      </c>
      <c r="G153" s="280">
        <v>78.449999999999974</v>
      </c>
      <c r="H153" s="280">
        <v>88.34999999999998</v>
      </c>
      <c r="I153" s="280">
        <v>91.350000000000009</v>
      </c>
      <c r="J153" s="280">
        <v>93.299999999999983</v>
      </c>
      <c r="K153" s="278">
        <v>89.4</v>
      </c>
      <c r="L153" s="278">
        <v>84.45</v>
      </c>
      <c r="M153" s="278">
        <v>52.767359999999996</v>
      </c>
    </row>
    <row r="154" spans="1:13">
      <c r="A154" s="302">
        <v>145</v>
      </c>
      <c r="B154" s="278" t="s">
        <v>157</v>
      </c>
      <c r="C154" s="278">
        <v>93.2</v>
      </c>
      <c r="D154" s="280">
        <v>94.25</v>
      </c>
      <c r="E154" s="280">
        <v>91.55</v>
      </c>
      <c r="F154" s="280">
        <v>89.899999999999991</v>
      </c>
      <c r="G154" s="280">
        <v>87.199999999999989</v>
      </c>
      <c r="H154" s="280">
        <v>95.9</v>
      </c>
      <c r="I154" s="280">
        <v>98.6</v>
      </c>
      <c r="J154" s="280">
        <v>100.25000000000001</v>
      </c>
      <c r="K154" s="278">
        <v>96.95</v>
      </c>
      <c r="L154" s="278">
        <v>92.6</v>
      </c>
      <c r="M154" s="278">
        <v>109.80604</v>
      </c>
    </row>
    <row r="155" spans="1:13">
      <c r="A155" s="302">
        <v>146</v>
      </c>
      <c r="B155" s="278" t="s">
        <v>151</v>
      </c>
      <c r="C155" s="278">
        <v>30.1</v>
      </c>
      <c r="D155" s="280">
        <v>30.483333333333334</v>
      </c>
      <c r="E155" s="280">
        <v>29.616666666666667</v>
      </c>
      <c r="F155" s="280">
        <v>29.133333333333333</v>
      </c>
      <c r="G155" s="280">
        <v>28.266666666666666</v>
      </c>
      <c r="H155" s="280">
        <v>30.966666666666669</v>
      </c>
      <c r="I155" s="280">
        <v>31.833333333333336</v>
      </c>
      <c r="J155" s="280">
        <v>32.31666666666667</v>
      </c>
      <c r="K155" s="278">
        <v>31.35</v>
      </c>
      <c r="L155" s="278">
        <v>30</v>
      </c>
      <c r="M155" s="278">
        <v>126.42766</v>
      </c>
    </row>
    <row r="156" spans="1:13">
      <c r="A156" s="302">
        <v>147</v>
      </c>
      <c r="B156" s="278" t="s">
        <v>154</v>
      </c>
      <c r="C156" s="278">
        <v>16400.3</v>
      </c>
      <c r="D156" s="280">
        <v>16473.433333333334</v>
      </c>
      <c r="E156" s="280">
        <v>16296.866666666669</v>
      </c>
      <c r="F156" s="280">
        <v>16193.433333333334</v>
      </c>
      <c r="G156" s="280">
        <v>16016.866666666669</v>
      </c>
      <c r="H156" s="280">
        <v>16576.866666666669</v>
      </c>
      <c r="I156" s="280">
        <v>16753.433333333334</v>
      </c>
      <c r="J156" s="280">
        <v>16856.866666666669</v>
      </c>
      <c r="K156" s="278">
        <v>16650</v>
      </c>
      <c r="L156" s="278">
        <v>16370</v>
      </c>
      <c r="M156" s="278">
        <v>1.3965399999999999</v>
      </c>
    </row>
    <row r="157" spans="1:13">
      <c r="A157" s="302">
        <v>148</v>
      </c>
      <c r="B157" s="278" t="s">
        <v>3163</v>
      </c>
      <c r="C157" s="278">
        <v>274.60000000000002</v>
      </c>
      <c r="D157" s="280">
        <v>275.75</v>
      </c>
      <c r="E157" s="280">
        <v>269.85000000000002</v>
      </c>
      <c r="F157" s="280">
        <v>265.10000000000002</v>
      </c>
      <c r="G157" s="280">
        <v>259.20000000000005</v>
      </c>
      <c r="H157" s="280">
        <v>280.5</v>
      </c>
      <c r="I157" s="280">
        <v>286.39999999999998</v>
      </c>
      <c r="J157" s="280">
        <v>291.14999999999998</v>
      </c>
      <c r="K157" s="278">
        <v>281.64999999999998</v>
      </c>
      <c r="L157" s="278">
        <v>271</v>
      </c>
      <c r="M157" s="278">
        <v>12.02106</v>
      </c>
    </row>
    <row r="158" spans="1:13">
      <c r="A158" s="302">
        <v>149</v>
      </c>
      <c r="B158" s="278" t="s">
        <v>272</v>
      </c>
      <c r="C158" s="278">
        <v>363.7</v>
      </c>
      <c r="D158" s="280">
        <v>370.34999999999997</v>
      </c>
      <c r="E158" s="280">
        <v>354.34999999999991</v>
      </c>
      <c r="F158" s="280">
        <v>344.99999999999994</v>
      </c>
      <c r="G158" s="280">
        <v>328.99999999999989</v>
      </c>
      <c r="H158" s="280">
        <v>379.69999999999993</v>
      </c>
      <c r="I158" s="280">
        <v>395.70000000000005</v>
      </c>
      <c r="J158" s="280">
        <v>405.04999999999995</v>
      </c>
      <c r="K158" s="278">
        <v>386.35</v>
      </c>
      <c r="L158" s="278">
        <v>361</v>
      </c>
      <c r="M158" s="278">
        <v>1.7712699999999999</v>
      </c>
    </row>
    <row r="159" spans="1:13">
      <c r="A159" s="302">
        <v>150</v>
      </c>
      <c r="B159" s="278" t="s">
        <v>159</v>
      </c>
      <c r="C159" s="278">
        <v>84.1</v>
      </c>
      <c r="D159" s="280">
        <v>84.333333333333329</v>
      </c>
      <c r="E159" s="280">
        <v>82.766666666666652</v>
      </c>
      <c r="F159" s="280">
        <v>81.433333333333323</v>
      </c>
      <c r="G159" s="280">
        <v>79.866666666666646</v>
      </c>
      <c r="H159" s="280">
        <v>85.666666666666657</v>
      </c>
      <c r="I159" s="280">
        <v>87.233333333333348</v>
      </c>
      <c r="J159" s="280">
        <v>88.566666666666663</v>
      </c>
      <c r="K159" s="278">
        <v>85.9</v>
      </c>
      <c r="L159" s="278">
        <v>83</v>
      </c>
      <c r="M159" s="278">
        <v>172.75091</v>
      </c>
    </row>
    <row r="160" spans="1:13">
      <c r="A160" s="302">
        <v>151</v>
      </c>
      <c r="B160" s="278" t="s">
        <v>158</v>
      </c>
      <c r="C160" s="278">
        <v>97.25</v>
      </c>
      <c r="D160" s="280">
        <v>95.166666666666671</v>
      </c>
      <c r="E160" s="280">
        <v>92.533333333333346</v>
      </c>
      <c r="F160" s="280">
        <v>87.816666666666677</v>
      </c>
      <c r="G160" s="280">
        <v>85.183333333333351</v>
      </c>
      <c r="H160" s="280">
        <v>99.88333333333334</v>
      </c>
      <c r="I160" s="280">
        <v>102.51666666666667</v>
      </c>
      <c r="J160" s="280">
        <v>107.23333333333333</v>
      </c>
      <c r="K160" s="278">
        <v>97.8</v>
      </c>
      <c r="L160" s="278">
        <v>90.45</v>
      </c>
      <c r="M160" s="278">
        <v>47.234180000000002</v>
      </c>
    </row>
    <row r="161" spans="1:13">
      <c r="A161" s="302">
        <v>152</v>
      </c>
      <c r="B161" s="278" t="s">
        <v>273</v>
      </c>
      <c r="C161" s="278">
        <v>2744.65</v>
      </c>
      <c r="D161" s="280">
        <v>2688.0333333333333</v>
      </c>
      <c r="E161" s="280">
        <v>2615.0666666666666</v>
      </c>
      <c r="F161" s="280">
        <v>2485.4833333333331</v>
      </c>
      <c r="G161" s="280">
        <v>2412.5166666666664</v>
      </c>
      <c r="H161" s="280">
        <v>2817.6166666666668</v>
      </c>
      <c r="I161" s="280">
        <v>2890.583333333333</v>
      </c>
      <c r="J161" s="280">
        <v>3020.166666666667</v>
      </c>
      <c r="K161" s="278">
        <v>2761</v>
      </c>
      <c r="L161" s="278">
        <v>2558.4499999999998</v>
      </c>
      <c r="M161" s="278">
        <v>0.72948999999999997</v>
      </c>
    </row>
    <row r="162" spans="1:13">
      <c r="A162" s="302">
        <v>153</v>
      </c>
      <c r="B162" s="278" t="s">
        <v>274</v>
      </c>
      <c r="C162" s="278">
        <v>1580.65</v>
      </c>
      <c r="D162" s="280">
        <v>1588.8</v>
      </c>
      <c r="E162" s="280">
        <v>1566.6</v>
      </c>
      <c r="F162" s="280">
        <v>1552.55</v>
      </c>
      <c r="G162" s="280">
        <v>1530.35</v>
      </c>
      <c r="H162" s="280">
        <v>1602.85</v>
      </c>
      <c r="I162" s="280">
        <v>1625.0500000000002</v>
      </c>
      <c r="J162" s="280">
        <v>1639.1</v>
      </c>
      <c r="K162" s="278">
        <v>1611</v>
      </c>
      <c r="L162" s="278">
        <v>1574.75</v>
      </c>
      <c r="M162" s="278">
        <v>2.4559700000000002</v>
      </c>
    </row>
    <row r="163" spans="1:13">
      <c r="A163" s="302">
        <v>154</v>
      </c>
      <c r="B163" s="278" t="s">
        <v>275</v>
      </c>
      <c r="C163" s="278">
        <v>212.45</v>
      </c>
      <c r="D163" s="280">
        <v>214.91666666666666</v>
      </c>
      <c r="E163" s="280">
        <v>207.13333333333333</v>
      </c>
      <c r="F163" s="280">
        <v>201.81666666666666</v>
      </c>
      <c r="G163" s="280">
        <v>194.03333333333333</v>
      </c>
      <c r="H163" s="280">
        <v>220.23333333333332</v>
      </c>
      <c r="I163" s="280">
        <v>228.01666666666668</v>
      </c>
      <c r="J163" s="280">
        <v>233.33333333333331</v>
      </c>
      <c r="K163" s="278">
        <v>222.7</v>
      </c>
      <c r="L163" s="278">
        <v>209.6</v>
      </c>
      <c r="M163" s="278">
        <v>14.117929999999999</v>
      </c>
    </row>
    <row r="164" spans="1:13">
      <c r="A164" s="302">
        <v>155</v>
      </c>
      <c r="B164" s="278" t="s">
        <v>160</v>
      </c>
      <c r="C164" s="278">
        <v>17775.650000000001</v>
      </c>
      <c r="D164" s="280">
        <v>18013.000000000004</v>
      </c>
      <c r="E164" s="280">
        <v>17415.300000000007</v>
      </c>
      <c r="F164" s="280">
        <v>17054.950000000004</v>
      </c>
      <c r="G164" s="280">
        <v>16457.250000000007</v>
      </c>
      <c r="H164" s="280">
        <v>18373.350000000006</v>
      </c>
      <c r="I164" s="280">
        <v>18971.050000000003</v>
      </c>
      <c r="J164" s="280">
        <v>19331.400000000005</v>
      </c>
      <c r="K164" s="278">
        <v>18610.7</v>
      </c>
      <c r="L164" s="278">
        <v>17652.650000000001</v>
      </c>
      <c r="M164" s="278">
        <v>0.46228000000000002</v>
      </c>
    </row>
    <row r="165" spans="1:13">
      <c r="A165" s="302">
        <v>156</v>
      </c>
      <c r="B165" s="278" t="s">
        <v>162</v>
      </c>
      <c r="C165" s="278">
        <v>258.05</v>
      </c>
      <c r="D165" s="280">
        <v>259.08333333333331</v>
      </c>
      <c r="E165" s="280">
        <v>255.36666666666662</v>
      </c>
      <c r="F165" s="280">
        <v>252.68333333333328</v>
      </c>
      <c r="G165" s="280">
        <v>248.96666666666658</v>
      </c>
      <c r="H165" s="280">
        <v>261.76666666666665</v>
      </c>
      <c r="I165" s="280">
        <v>265.48333333333335</v>
      </c>
      <c r="J165" s="280">
        <v>268.16666666666669</v>
      </c>
      <c r="K165" s="278">
        <v>262.8</v>
      </c>
      <c r="L165" s="278">
        <v>256.39999999999998</v>
      </c>
      <c r="M165" s="278">
        <v>24.869299999999999</v>
      </c>
    </row>
    <row r="166" spans="1:13">
      <c r="A166" s="302">
        <v>157</v>
      </c>
      <c r="B166" s="278" t="s">
        <v>276</v>
      </c>
      <c r="C166" s="278">
        <v>4081.5</v>
      </c>
      <c r="D166" s="280">
        <v>4087.5166666666669</v>
      </c>
      <c r="E166" s="280">
        <v>4025.0833333333339</v>
      </c>
      <c r="F166" s="280">
        <v>3968.666666666667</v>
      </c>
      <c r="G166" s="280">
        <v>3906.233333333334</v>
      </c>
      <c r="H166" s="280">
        <v>4143.9333333333343</v>
      </c>
      <c r="I166" s="280">
        <v>4206.3666666666668</v>
      </c>
      <c r="J166" s="280">
        <v>4262.7833333333338</v>
      </c>
      <c r="K166" s="278">
        <v>4149.95</v>
      </c>
      <c r="L166" s="278">
        <v>4031.1</v>
      </c>
      <c r="M166" s="278">
        <v>1.15117</v>
      </c>
    </row>
    <row r="167" spans="1:13">
      <c r="A167" s="302">
        <v>158</v>
      </c>
      <c r="B167" s="278" t="s">
        <v>164</v>
      </c>
      <c r="C167" s="278">
        <v>1431.95</v>
      </c>
      <c r="D167" s="280">
        <v>1441.2</v>
      </c>
      <c r="E167" s="280">
        <v>1413.3000000000002</v>
      </c>
      <c r="F167" s="280">
        <v>1394.65</v>
      </c>
      <c r="G167" s="280">
        <v>1366.7500000000002</v>
      </c>
      <c r="H167" s="280">
        <v>1459.8500000000001</v>
      </c>
      <c r="I167" s="280">
        <v>1487.7500000000002</v>
      </c>
      <c r="J167" s="280">
        <v>1506.4</v>
      </c>
      <c r="K167" s="278">
        <v>1469.1</v>
      </c>
      <c r="L167" s="278">
        <v>1422.55</v>
      </c>
      <c r="M167" s="278">
        <v>7.1422600000000003</v>
      </c>
    </row>
    <row r="168" spans="1:13">
      <c r="A168" s="302">
        <v>159</v>
      </c>
      <c r="B168" s="278" t="s">
        <v>161</v>
      </c>
      <c r="C168" s="278">
        <v>1036.05</v>
      </c>
      <c r="D168" s="280">
        <v>1049.0999999999999</v>
      </c>
      <c r="E168" s="280">
        <v>1015.8499999999999</v>
      </c>
      <c r="F168" s="280">
        <v>995.65000000000009</v>
      </c>
      <c r="G168" s="280">
        <v>962.40000000000009</v>
      </c>
      <c r="H168" s="280">
        <v>1069.2999999999997</v>
      </c>
      <c r="I168" s="280">
        <v>1102.5499999999997</v>
      </c>
      <c r="J168" s="280">
        <v>1122.7499999999995</v>
      </c>
      <c r="K168" s="278">
        <v>1082.3499999999999</v>
      </c>
      <c r="L168" s="278">
        <v>1028.9000000000001</v>
      </c>
      <c r="M168" s="278">
        <v>17.631430000000002</v>
      </c>
    </row>
    <row r="169" spans="1:13">
      <c r="A169" s="302">
        <v>160</v>
      </c>
      <c r="B169" s="278" t="s">
        <v>163</v>
      </c>
      <c r="C169" s="278">
        <v>82.6</v>
      </c>
      <c r="D169" s="280">
        <v>82.899999999999991</v>
      </c>
      <c r="E169" s="280">
        <v>81.449999999999989</v>
      </c>
      <c r="F169" s="280">
        <v>80.3</v>
      </c>
      <c r="G169" s="280">
        <v>78.849999999999994</v>
      </c>
      <c r="H169" s="280">
        <v>84.049999999999983</v>
      </c>
      <c r="I169" s="280">
        <v>85.5</v>
      </c>
      <c r="J169" s="280">
        <v>86.649999999999977</v>
      </c>
      <c r="K169" s="278">
        <v>84.35</v>
      </c>
      <c r="L169" s="278">
        <v>81.75</v>
      </c>
      <c r="M169" s="278">
        <v>91.832560000000001</v>
      </c>
    </row>
    <row r="170" spans="1:13">
      <c r="A170" s="302">
        <v>161</v>
      </c>
      <c r="B170" s="278" t="s">
        <v>166</v>
      </c>
      <c r="C170" s="278">
        <v>163.25</v>
      </c>
      <c r="D170" s="280">
        <v>163.95000000000002</v>
      </c>
      <c r="E170" s="280">
        <v>161.90000000000003</v>
      </c>
      <c r="F170" s="280">
        <v>160.55000000000001</v>
      </c>
      <c r="G170" s="280">
        <v>158.50000000000003</v>
      </c>
      <c r="H170" s="280">
        <v>165.30000000000004</v>
      </c>
      <c r="I170" s="280">
        <v>167.35000000000005</v>
      </c>
      <c r="J170" s="280">
        <v>168.70000000000005</v>
      </c>
      <c r="K170" s="278">
        <v>166</v>
      </c>
      <c r="L170" s="278">
        <v>162.6</v>
      </c>
      <c r="M170" s="278">
        <v>77.812529999999995</v>
      </c>
    </row>
    <row r="171" spans="1:13">
      <c r="A171" s="302">
        <v>162</v>
      </c>
      <c r="B171" s="278" t="s">
        <v>277</v>
      </c>
      <c r="C171" s="278">
        <v>196.25</v>
      </c>
      <c r="D171" s="280">
        <v>197.73333333333335</v>
      </c>
      <c r="E171" s="280">
        <v>192.76666666666671</v>
      </c>
      <c r="F171" s="280">
        <v>189.28333333333336</v>
      </c>
      <c r="G171" s="280">
        <v>184.31666666666672</v>
      </c>
      <c r="H171" s="280">
        <v>201.2166666666667</v>
      </c>
      <c r="I171" s="280">
        <v>206.18333333333334</v>
      </c>
      <c r="J171" s="280">
        <v>209.66666666666669</v>
      </c>
      <c r="K171" s="278">
        <v>202.7</v>
      </c>
      <c r="L171" s="278">
        <v>194.25</v>
      </c>
      <c r="M171" s="278">
        <v>5.1534000000000004</v>
      </c>
    </row>
    <row r="172" spans="1:13">
      <c r="A172" s="302">
        <v>163</v>
      </c>
      <c r="B172" s="278" t="s">
        <v>278</v>
      </c>
      <c r="C172" s="278">
        <v>10000</v>
      </c>
      <c r="D172" s="280">
        <v>9972.0666666666675</v>
      </c>
      <c r="E172" s="280">
        <v>9894.2333333333354</v>
      </c>
      <c r="F172" s="280">
        <v>9788.4666666666672</v>
      </c>
      <c r="G172" s="280">
        <v>9710.633333333335</v>
      </c>
      <c r="H172" s="280">
        <v>10077.833333333336</v>
      </c>
      <c r="I172" s="280">
        <v>10155.666666666668</v>
      </c>
      <c r="J172" s="280">
        <v>10261.433333333336</v>
      </c>
      <c r="K172" s="278">
        <v>10049.9</v>
      </c>
      <c r="L172" s="278">
        <v>9866.2999999999993</v>
      </c>
      <c r="M172" s="278">
        <v>8.09E-2</v>
      </c>
    </row>
    <row r="173" spans="1:13">
      <c r="A173" s="302">
        <v>164</v>
      </c>
      <c r="B173" s="278" t="s">
        <v>165</v>
      </c>
      <c r="C173" s="278">
        <v>33.65</v>
      </c>
      <c r="D173" s="280">
        <v>33.283333333333331</v>
      </c>
      <c r="E173" s="280">
        <v>32.416666666666664</v>
      </c>
      <c r="F173" s="280">
        <v>31.18333333333333</v>
      </c>
      <c r="G173" s="280">
        <v>30.316666666666663</v>
      </c>
      <c r="H173" s="280">
        <v>34.516666666666666</v>
      </c>
      <c r="I173" s="280">
        <v>35.38333333333334</v>
      </c>
      <c r="J173" s="280">
        <v>36.616666666666667</v>
      </c>
      <c r="K173" s="278">
        <v>34.15</v>
      </c>
      <c r="L173" s="278">
        <v>32.049999999999997</v>
      </c>
      <c r="M173" s="278">
        <v>506.74765000000002</v>
      </c>
    </row>
    <row r="174" spans="1:13">
      <c r="A174" s="302">
        <v>165</v>
      </c>
      <c r="B174" s="278" t="s">
        <v>279</v>
      </c>
      <c r="C174" s="278">
        <v>261.10000000000002</v>
      </c>
      <c r="D174" s="280">
        <v>264.03333333333336</v>
      </c>
      <c r="E174" s="280">
        <v>257.06666666666672</v>
      </c>
      <c r="F174" s="280">
        <v>253.03333333333336</v>
      </c>
      <c r="G174" s="280">
        <v>246.06666666666672</v>
      </c>
      <c r="H174" s="280">
        <v>268.06666666666672</v>
      </c>
      <c r="I174" s="280">
        <v>275.0333333333333</v>
      </c>
      <c r="J174" s="280">
        <v>279.06666666666672</v>
      </c>
      <c r="K174" s="278">
        <v>271</v>
      </c>
      <c r="L174" s="278">
        <v>260</v>
      </c>
      <c r="M174" s="278">
        <v>2.1924600000000001</v>
      </c>
    </row>
    <row r="175" spans="1:13">
      <c r="A175" s="302">
        <v>166</v>
      </c>
      <c r="B175" s="278" t="s">
        <v>169</v>
      </c>
      <c r="C175" s="278">
        <v>161.35</v>
      </c>
      <c r="D175" s="280">
        <v>163.08333333333334</v>
      </c>
      <c r="E175" s="280">
        <v>157.41666666666669</v>
      </c>
      <c r="F175" s="280">
        <v>153.48333333333335</v>
      </c>
      <c r="G175" s="280">
        <v>147.81666666666669</v>
      </c>
      <c r="H175" s="280">
        <v>167.01666666666668</v>
      </c>
      <c r="I175" s="280">
        <v>172.68333333333337</v>
      </c>
      <c r="J175" s="280">
        <v>176.61666666666667</v>
      </c>
      <c r="K175" s="278">
        <v>168.75</v>
      </c>
      <c r="L175" s="278">
        <v>159.15</v>
      </c>
      <c r="M175" s="278">
        <v>470.99981000000002</v>
      </c>
    </row>
    <row r="176" spans="1:13">
      <c r="A176" s="302">
        <v>167</v>
      </c>
      <c r="B176" s="278" t="s">
        <v>170</v>
      </c>
      <c r="C176" s="278">
        <v>104.7</v>
      </c>
      <c r="D176" s="280">
        <v>105.33333333333333</v>
      </c>
      <c r="E176" s="280">
        <v>103.06666666666666</v>
      </c>
      <c r="F176" s="280">
        <v>101.43333333333334</v>
      </c>
      <c r="G176" s="280">
        <v>99.166666666666671</v>
      </c>
      <c r="H176" s="280">
        <v>106.96666666666665</v>
      </c>
      <c r="I176" s="280">
        <v>109.23333333333333</v>
      </c>
      <c r="J176" s="280">
        <v>110.86666666666665</v>
      </c>
      <c r="K176" s="278">
        <v>107.6</v>
      </c>
      <c r="L176" s="278">
        <v>103.7</v>
      </c>
      <c r="M176" s="278">
        <v>94.701329999999999</v>
      </c>
    </row>
    <row r="177" spans="1:13">
      <c r="A177" s="302">
        <v>168</v>
      </c>
      <c r="B177" s="278" t="s">
        <v>280</v>
      </c>
      <c r="C177" s="278">
        <v>477.7</v>
      </c>
      <c r="D177" s="280">
        <v>483.2833333333333</v>
      </c>
      <c r="E177" s="280">
        <v>469.91666666666663</v>
      </c>
      <c r="F177" s="280">
        <v>462.13333333333333</v>
      </c>
      <c r="G177" s="280">
        <v>448.76666666666665</v>
      </c>
      <c r="H177" s="280">
        <v>491.06666666666661</v>
      </c>
      <c r="I177" s="280">
        <v>504.43333333333328</v>
      </c>
      <c r="J177" s="280">
        <v>512.21666666666658</v>
      </c>
      <c r="K177" s="278">
        <v>496.65</v>
      </c>
      <c r="L177" s="278">
        <v>475.5</v>
      </c>
      <c r="M177" s="278">
        <v>2.1736200000000001</v>
      </c>
    </row>
    <row r="178" spans="1:13">
      <c r="A178" s="302">
        <v>169</v>
      </c>
      <c r="B178" s="278" t="s">
        <v>171</v>
      </c>
      <c r="C178" s="278">
        <v>1614.55</v>
      </c>
      <c r="D178" s="280">
        <v>1600.8666666666668</v>
      </c>
      <c r="E178" s="280">
        <v>1574.7833333333335</v>
      </c>
      <c r="F178" s="280">
        <v>1535.0166666666667</v>
      </c>
      <c r="G178" s="280">
        <v>1508.9333333333334</v>
      </c>
      <c r="H178" s="280">
        <v>1640.6333333333337</v>
      </c>
      <c r="I178" s="280">
        <v>1666.7166666666667</v>
      </c>
      <c r="J178" s="280">
        <v>1706.4833333333338</v>
      </c>
      <c r="K178" s="278">
        <v>1626.95</v>
      </c>
      <c r="L178" s="278">
        <v>1561.1</v>
      </c>
      <c r="M178" s="278">
        <v>245.09162000000001</v>
      </c>
    </row>
    <row r="179" spans="1:13">
      <c r="A179" s="302">
        <v>170</v>
      </c>
      <c r="B179" s="278" t="s">
        <v>281</v>
      </c>
      <c r="C179" s="278">
        <v>745.3</v>
      </c>
      <c r="D179" s="280">
        <v>746.91666666666663</v>
      </c>
      <c r="E179" s="280">
        <v>739.0333333333333</v>
      </c>
      <c r="F179" s="280">
        <v>732.76666666666665</v>
      </c>
      <c r="G179" s="280">
        <v>724.88333333333333</v>
      </c>
      <c r="H179" s="280">
        <v>753.18333333333328</v>
      </c>
      <c r="I179" s="280">
        <v>761.06666666666672</v>
      </c>
      <c r="J179" s="280">
        <v>767.33333333333326</v>
      </c>
      <c r="K179" s="278">
        <v>754.8</v>
      </c>
      <c r="L179" s="278">
        <v>740.65</v>
      </c>
      <c r="M179" s="278">
        <v>33.167259999999999</v>
      </c>
    </row>
    <row r="180" spans="1:13">
      <c r="A180" s="302">
        <v>171</v>
      </c>
      <c r="B180" s="278" t="s">
        <v>176</v>
      </c>
      <c r="C180" s="278">
        <v>3615.2</v>
      </c>
      <c r="D180" s="280">
        <v>3646.5833333333335</v>
      </c>
      <c r="E180" s="280">
        <v>3568.666666666667</v>
      </c>
      <c r="F180" s="280">
        <v>3522.1333333333337</v>
      </c>
      <c r="G180" s="280">
        <v>3444.2166666666672</v>
      </c>
      <c r="H180" s="280">
        <v>3693.1166666666668</v>
      </c>
      <c r="I180" s="280">
        <v>3771.0333333333338</v>
      </c>
      <c r="J180" s="280">
        <v>3817.5666666666666</v>
      </c>
      <c r="K180" s="278">
        <v>3724.5</v>
      </c>
      <c r="L180" s="278">
        <v>3600.05</v>
      </c>
      <c r="M180" s="278">
        <v>2.03633</v>
      </c>
    </row>
    <row r="181" spans="1:13">
      <c r="A181" s="302">
        <v>172</v>
      </c>
      <c r="B181" s="278" t="s">
        <v>174</v>
      </c>
      <c r="C181" s="278">
        <v>22117.25</v>
      </c>
      <c r="D181" s="280">
        <v>22076.100000000002</v>
      </c>
      <c r="E181" s="280">
        <v>21791.150000000005</v>
      </c>
      <c r="F181" s="280">
        <v>21465.050000000003</v>
      </c>
      <c r="G181" s="280">
        <v>21180.100000000006</v>
      </c>
      <c r="H181" s="280">
        <v>22402.200000000004</v>
      </c>
      <c r="I181" s="280">
        <v>22687.15</v>
      </c>
      <c r="J181" s="280">
        <v>23013.250000000004</v>
      </c>
      <c r="K181" s="278">
        <v>22361.05</v>
      </c>
      <c r="L181" s="278">
        <v>21750</v>
      </c>
      <c r="M181" s="278">
        <v>0.99775999999999998</v>
      </c>
    </row>
    <row r="182" spans="1:13">
      <c r="A182" s="302">
        <v>173</v>
      </c>
      <c r="B182" s="278" t="s">
        <v>177</v>
      </c>
      <c r="C182" s="278">
        <v>672.8</v>
      </c>
      <c r="D182" s="280">
        <v>681.44999999999993</v>
      </c>
      <c r="E182" s="280">
        <v>655.34999999999991</v>
      </c>
      <c r="F182" s="280">
        <v>637.9</v>
      </c>
      <c r="G182" s="280">
        <v>611.79999999999995</v>
      </c>
      <c r="H182" s="280">
        <v>698.89999999999986</v>
      </c>
      <c r="I182" s="280">
        <v>725</v>
      </c>
      <c r="J182" s="280">
        <v>742.44999999999982</v>
      </c>
      <c r="K182" s="278">
        <v>707.55</v>
      </c>
      <c r="L182" s="278">
        <v>664</v>
      </c>
      <c r="M182" s="278">
        <v>113.56019000000001</v>
      </c>
    </row>
    <row r="183" spans="1:13">
      <c r="A183" s="302">
        <v>174</v>
      </c>
      <c r="B183" s="278" t="s">
        <v>175</v>
      </c>
      <c r="C183" s="278">
        <v>1048.8499999999999</v>
      </c>
      <c r="D183" s="280">
        <v>1055.95</v>
      </c>
      <c r="E183" s="280">
        <v>1031.9000000000001</v>
      </c>
      <c r="F183" s="280">
        <v>1014.95</v>
      </c>
      <c r="G183" s="280">
        <v>990.90000000000009</v>
      </c>
      <c r="H183" s="280">
        <v>1072.9000000000001</v>
      </c>
      <c r="I183" s="280">
        <v>1096.9499999999998</v>
      </c>
      <c r="J183" s="280">
        <v>1113.9000000000001</v>
      </c>
      <c r="K183" s="278">
        <v>1080</v>
      </c>
      <c r="L183" s="278">
        <v>1039</v>
      </c>
      <c r="M183" s="278">
        <v>4.1309300000000002</v>
      </c>
    </row>
    <row r="184" spans="1:13">
      <c r="A184" s="302">
        <v>175</v>
      </c>
      <c r="B184" s="278" t="s">
        <v>173</v>
      </c>
      <c r="C184" s="278">
        <v>173.7</v>
      </c>
      <c r="D184" s="280">
        <v>174.51666666666665</v>
      </c>
      <c r="E184" s="280">
        <v>171.18333333333331</v>
      </c>
      <c r="F184" s="280">
        <v>168.66666666666666</v>
      </c>
      <c r="G184" s="280">
        <v>165.33333333333331</v>
      </c>
      <c r="H184" s="280">
        <v>177.0333333333333</v>
      </c>
      <c r="I184" s="280">
        <v>180.36666666666667</v>
      </c>
      <c r="J184" s="280">
        <v>182.8833333333333</v>
      </c>
      <c r="K184" s="278">
        <v>177.85</v>
      </c>
      <c r="L184" s="278">
        <v>172</v>
      </c>
      <c r="M184" s="278">
        <v>636.17286000000001</v>
      </c>
    </row>
    <row r="185" spans="1:13">
      <c r="A185" s="302">
        <v>176</v>
      </c>
      <c r="B185" s="278" t="s">
        <v>172</v>
      </c>
      <c r="C185" s="278">
        <v>29.3</v>
      </c>
      <c r="D185" s="280">
        <v>29.5</v>
      </c>
      <c r="E185" s="280">
        <v>28.75</v>
      </c>
      <c r="F185" s="280">
        <v>28.2</v>
      </c>
      <c r="G185" s="280">
        <v>27.45</v>
      </c>
      <c r="H185" s="280">
        <v>30.05</v>
      </c>
      <c r="I185" s="280">
        <v>30.8</v>
      </c>
      <c r="J185" s="280">
        <v>31.35</v>
      </c>
      <c r="K185" s="278">
        <v>30.25</v>
      </c>
      <c r="L185" s="278">
        <v>28.95</v>
      </c>
      <c r="M185" s="278">
        <v>191.96161000000001</v>
      </c>
    </row>
    <row r="186" spans="1:13">
      <c r="A186" s="302">
        <v>177</v>
      </c>
      <c r="B186" s="278" t="s">
        <v>282</v>
      </c>
      <c r="C186" s="278">
        <v>103.2</v>
      </c>
      <c r="D186" s="280">
        <v>104.01666666666665</v>
      </c>
      <c r="E186" s="280">
        <v>101.2833333333333</v>
      </c>
      <c r="F186" s="280">
        <v>99.366666666666646</v>
      </c>
      <c r="G186" s="280">
        <v>96.633333333333297</v>
      </c>
      <c r="H186" s="280">
        <v>105.93333333333331</v>
      </c>
      <c r="I186" s="280">
        <v>108.66666666666666</v>
      </c>
      <c r="J186" s="280">
        <v>110.58333333333331</v>
      </c>
      <c r="K186" s="278">
        <v>106.75</v>
      </c>
      <c r="L186" s="278">
        <v>102.1</v>
      </c>
      <c r="M186" s="278">
        <v>14.382250000000001</v>
      </c>
    </row>
    <row r="187" spans="1:13">
      <c r="A187" s="302">
        <v>178</v>
      </c>
      <c r="B187" s="278" t="s">
        <v>179</v>
      </c>
      <c r="C187" s="278">
        <v>485.8</v>
      </c>
      <c r="D187" s="280">
        <v>482.63333333333338</v>
      </c>
      <c r="E187" s="280">
        <v>475.86666666666679</v>
      </c>
      <c r="F187" s="280">
        <v>465.93333333333339</v>
      </c>
      <c r="G187" s="280">
        <v>459.1666666666668</v>
      </c>
      <c r="H187" s="280">
        <v>492.56666666666678</v>
      </c>
      <c r="I187" s="280">
        <v>499.33333333333331</v>
      </c>
      <c r="J187" s="280">
        <v>509.26666666666677</v>
      </c>
      <c r="K187" s="278">
        <v>489.4</v>
      </c>
      <c r="L187" s="278">
        <v>472.7</v>
      </c>
      <c r="M187" s="278">
        <v>107.27543</v>
      </c>
    </row>
    <row r="188" spans="1:13">
      <c r="A188" s="302">
        <v>179</v>
      </c>
      <c r="B188" s="278" t="s">
        <v>180</v>
      </c>
      <c r="C188" s="278">
        <v>373.45</v>
      </c>
      <c r="D188" s="280">
        <v>376.36666666666662</v>
      </c>
      <c r="E188" s="280">
        <v>366.23333333333323</v>
      </c>
      <c r="F188" s="280">
        <v>359.01666666666659</v>
      </c>
      <c r="G188" s="280">
        <v>348.88333333333321</v>
      </c>
      <c r="H188" s="280">
        <v>383.58333333333326</v>
      </c>
      <c r="I188" s="280">
        <v>393.71666666666658</v>
      </c>
      <c r="J188" s="280">
        <v>400.93333333333328</v>
      </c>
      <c r="K188" s="278">
        <v>386.5</v>
      </c>
      <c r="L188" s="278">
        <v>369.15</v>
      </c>
      <c r="M188" s="278">
        <v>33.72878</v>
      </c>
    </row>
    <row r="189" spans="1:13">
      <c r="A189" s="302">
        <v>180</v>
      </c>
      <c r="B189" s="278" t="s">
        <v>283</v>
      </c>
      <c r="C189" s="278">
        <v>366.4</v>
      </c>
      <c r="D189" s="280">
        <v>370.0333333333333</v>
      </c>
      <c r="E189" s="280">
        <v>361.06666666666661</v>
      </c>
      <c r="F189" s="280">
        <v>355.73333333333329</v>
      </c>
      <c r="G189" s="280">
        <v>346.76666666666659</v>
      </c>
      <c r="H189" s="280">
        <v>375.36666666666662</v>
      </c>
      <c r="I189" s="280">
        <v>384.33333333333331</v>
      </c>
      <c r="J189" s="280">
        <v>389.66666666666663</v>
      </c>
      <c r="K189" s="278">
        <v>379</v>
      </c>
      <c r="L189" s="278">
        <v>364.7</v>
      </c>
      <c r="M189" s="278">
        <v>4.02982</v>
      </c>
    </row>
    <row r="190" spans="1:13">
      <c r="A190" s="302">
        <v>181</v>
      </c>
      <c r="B190" s="278" t="s">
        <v>193</v>
      </c>
      <c r="C190" s="278">
        <v>344.2</v>
      </c>
      <c r="D190" s="280">
        <v>343.73333333333335</v>
      </c>
      <c r="E190" s="280">
        <v>336.9666666666667</v>
      </c>
      <c r="F190" s="280">
        <v>329.73333333333335</v>
      </c>
      <c r="G190" s="280">
        <v>322.9666666666667</v>
      </c>
      <c r="H190" s="280">
        <v>350.9666666666667</v>
      </c>
      <c r="I190" s="280">
        <v>357.73333333333335</v>
      </c>
      <c r="J190" s="280">
        <v>364.9666666666667</v>
      </c>
      <c r="K190" s="278">
        <v>350.5</v>
      </c>
      <c r="L190" s="278">
        <v>336.5</v>
      </c>
      <c r="M190" s="278">
        <v>25.716380000000001</v>
      </c>
    </row>
    <row r="191" spans="1:13">
      <c r="A191" s="302">
        <v>182</v>
      </c>
      <c r="B191" s="278" t="s">
        <v>188</v>
      </c>
      <c r="C191" s="278">
        <v>2029.9</v>
      </c>
      <c r="D191" s="280">
        <v>2029.95</v>
      </c>
      <c r="E191" s="280">
        <v>2000.9</v>
      </c>
      <c r="F191" s="280">
        <v>1971.9</v>
      </c>
      <c r="G191" s="280">
        <v>1942.8500000000001</v>
      </c>
      <c r="H191" s="280">
        <v>2058.9499999999998</v>
      </c>
      <c r="I191" s="280">
        <v>2088</v>
      </c>
      <c r="J191" s="280">
        <v>2117</v>
      </c>
      <c r="K191" s="278">
        <v>2059</v>
      </c>
      <c r="L191" s="278">
        <v>2000.95</v>
      </c>
      <c r="M191" s="278">
        <v>23.990279999999998</v>
      </c>
    </row>
    <row r="192" spans="1:13">
      <c r="A192" s="302">
        <v>183</v>
      </c>
      <c r="B192" s="278" t="s">
        <v>3466</v>
      </c>
      <c r="C192" s="278">
        <v>370</v>
      </c>
      <c r="D192" s="280">
        <v>372.11666666666662</v>
      </c>
      <c r="E192" s="280">
        <v>364.28333333333325</v>
      </c>
      <c r="F192" s="280">
        <v>358.56666666666661</v>
      </c>
      <c r="G192" s="280">
        <v>350.73333333333323</v>
      </c>
      <c r="H192" s="280">
        <v>377.83333333333326</v>
      </c>
      <c r="I192" s="280">
        <v>385.66666666666663</v>
      </c>
      <c r="J192" s="280">
        <v>391.38333333333327</v>
      </c>
      <c r="K192" s="278">
        <v>379.95</v>
      </c>
      <c r="L192" s="278">
        <v>366.4</v>
      </c>
      <c r="M192" s="278">
        <v>22.935790000000001</v>
      </c>
    </row>
    <row r="193" spans="1:13">
      <c r="A193" s="302">
        <v>184</v>
      </c>
      <c r="B193" s="278" t="s">
        <v>185</v>
      </c>
      <c r="C193" s="278">
        <v>42</v>
      </c>
      <c r="D193" s="280">
        <v>42.833333333333336</v>
      </c>
      <c r="E193" s="280">
        <v>40.966666666666669</v>
      </c>
      <c r="F193" s="280">
        <v>39.93333333333333</v>
      </c>
      <c r="G193" s="280">
        <v>38.066666666666663</v>
      </c>
      <c r="H193" s="280">
        <v>43.866666666666674</v>
      </c>
      <c r="I193" s="280">
        <v>45.733333333333334</v>
      </c>
      <c r="J193" s="280">
        <v>46.76666666666668</v>
      </c>
      <c r="K193" s="278">
        <v>44.7</v>
      </c>
      <c r="L193" s="278">
        <v>41.8</v>
      </c>
      <c r="M193" s="278">
        <v>69.491950000000003</v>
      </c>
    </row>
    <row r="194" spans="1:13">
      <c r="A194" s="302">
        <v>185</v>
      </c>
      <c r="B194" s="278" t="s">
        <v>184</v>
      </c>
      <c r="C194" s="278">
        <v>100.5</v>
      </c>
      <c r="D194" s="280">
        <v>101.73333333333333</v>
      </c>
      <c r="E194" s="280">
        <v>98.816666666666663</v>
      </c>
      <c r="F194" s="280">
        <v>97.133333333333326</v>
      </c>
      <c r="G194" s="280">
        <v>94.216666666666654</v>
      </c>
      <c r="H194" s="280">
        <v>103.41666666666667</v>
      </c>
      <c r="I194" s="280">
        <v>106.33333333333333</v>
      </c>
      <c r="J194" s="280">
        <v>108.01666666666668</v>
      </c>
      <c r="K194" s="278">
        <v>104.65</v>
      </c>
      <c r="L194" s="278">
        <v>100.05</v>
      </c>
      <c r="M194" s="278">
        <v>693.20246999999995</v>
      </c>
    </row>
    <row r="195" spans="1:13">
      <c r="A195" s="302">
        <v>186</v>
      </c>
      <c r="B195" s="278" t="s">
        <v>186</v>
      </c>
      <c r="C195" s="278">
        <v>42.4</v>
      </c>
      <c r="D195" s="280">
        <v>42.31666666666667</v>
      </c>
      <c r="E195" s="280">
        <v>41.63333333333334</v>
      </c>
      <c r="F195" s="280">
        <v>40.866666666666667</v>
      </c>
      <c r="G195" s="280">
        <v>40.183333333333337</v>
      </c>
      <c r="H195" s="280">
        <v>43.083333333333343</v>
      </c>
      <c r="I195" s="280">
        <v>43.766666666666666</v>
      </c>
      <c r="J195" s="280">
        <v>44.533333333333346</v>
      </c>
      <c r="K195" s="278">
        <v>43</v>
      </c>
      <c r="L195" s="278">
        <v>41.55</v>
      </c>
      <c r="M195" s="278">
        <v>321.74680000000001</v>
      </c>
    </row>
    <row r="196" spans="1:13">
      <c r="A196" s="302">
        <v>187</v>
      </c>
      <c r="B196" s="278" t="s">
        <v>187</v>
      </c>
      <c r="C196" s="278">
        <v>306.2</v>
      </c>
      <c r="D196" s="280">
        <v>307.93333333333334</v>
      </c>
      <c r="E196" s="280">
        <v>300.86666666666667</v>
      </c>
      <c r="F196" s="280">
        <v>295.53333333333336</v>
      </c>
      <c r="G196" s="280">
        <v>288.4666666666667</v>
      </c>
      <c r="H196" s="280">
        <v>313.26666666666665</v>
      </c>
      <c r="I196" s="280">
        <v>320.33333333333337</v>
      </c>
      <c r="J196" s="280">
        <v>325.66666666666663</v>
      </c>
      <c r="K196" s="278">
        <v>315</v>
      </c>
      <c r="L196" s="278">
        <v>302.60000000000002</v>
      </c>
      <c r="M196" s="278">
        <v>185.82927000000001</v>
      </c>
    </row>
    <row r="197" spans="1:13">
      <c r="A197" s="302">
        <v>188</v>
      </c>
      <c r="B197" s="269" t="s">
        <v>189</v>
      </c>
      <c r="C197" s="269">
        <v>548.79999999999995</v>
      </c>
      <c r="D197" s="309">
        <v>550.9</v>
      </c>
      <c r="E197" s="309">
        <v>541.29999999999995</v>
      </c>
      <c r="F197" s="309">
        <v>533.79999999999995</v>
      </c>
      <c r="G197" s="309">
        <v>524.19999999999993</v>
      </c>
      <c r="H197" s="309">
        <v>558.4</v>
      </c>
      <c r="I197" s="309">
        <v>568.00000000000011</v>
      </c>
      <c r="J197" s="309">
        <v>575.5</v>
      </c>
      <c r="K197" s="269">
        <v>560.5</v>
      </c>
      <c r="L197" s="269">
        <v>543.4</v>
      </c>
      <c r="M197" s="269">
        <v>39.44764</v>
      </c>
    </row>
    <row r="198" spans="1:13">
      <c r="A198" s="302">
        <v>189</v>
      </c>
      <c r="B198" s="269" t="s">
        <v>284</v>
      </c>
      <c r="C198" s="269">
        <v>124.75</v>
      </c>
      <c r="D198" s="309">
        <v>124.33333333333333</v>
      </c>
      <c r="E198" s="309">
        <v>122.26666666666665</v>
      </c>
      <c r="F198" s="309">
        <v>119.78333333333332</v>
      </c>
      <c r="G198" s="309">
        <v>117.71666666666664</v>
      </c>
      <c r="H198" s="309">
        <v>126.81666666666666</v>
      </c>
      <c r="I198" s="309">
        <v>128.88333333333335</v>
      </c>
      <c r="J198" s="309">
        <v>131.36666666666667</v>
      </c>
      <c r="K198" s="269">
        <v>126.4</v>
      </c>
      <c r="L198" s="269">
        <v>121.85</v>
      </c>
      <c r="M198" s="269">
        <v>1.9621900000000001</v>
      </c>
    </row>
    <row r="199" spans="1:13">
      <c r="A199" s="302">
        <v>190</v>
      </c>
      <c r="B199" s="269" t="s">
        <v>168</v>
      </c>
      <c r="C199" s="269">
        <v>603.35</v>
      </c>
      <c r="D199" s="309">
        <v>609.75</v>
      </c>
      <c r="E199" s="309">
        <v>589.5</v>
      </c>
      <c r="F199" s="309">
        <v>575.65</v>
      </c>
      <c r="G199" s="309">
        <v>555.4</v>
      </c>
      <c r="H199" s="309">
        <v>623.6</v>
      </c>
      <c r="I199" s="309">
        <v>643.85</v>
      </c>
      <c r="J199" s="309">
        <v>657.7</v>
      </c>
      <c r="K199" s="269">
        <v>630</v>
      </c>
      <c r="L199" s="269">
        <v>595.9</v>
      </c>
      <c r="M199" s="269">
        <v>5.6109299999999998</v>
      </c>
    </row>
    <row r="200" spans="1:13">
      <c r="A200" s="302">
        <v>191</v>
      </c>
      <c r="B200" s="269" t="s">
        <v>190</v>
      </c>
      <c r="C200" s="269">
        <v>948.4</v>
      </c>
      <c r="D200" s="309">
        <v>959.98333333333323</v>
      </c>
      <c r="E200" s="309">
        <v>933.41666666666652</v>
      </c>
      <c r="F200" s="309">
        <v>918.43333333333328</v>
      </c>
      <c r="G200" s="309">
        <v>891.86666666666656</v>
      </c>
      <c r="H200" s="309">
        <v>974.96666666666647</v>
      </c>
      <c r="I200" s="309">
        <v>1001.5333333333333</v>
      </c>
      <c r="J200" s="309">
        <v>1016.5166666666664</v>
      </c>
      <c r="K200" s="269">
        <v>986.55</v>
      </c>
      <c r="L200" s="269">
        <v>945</v>
      </c>
      <c r="M200" s="269">
        <v>38.236750000000001</v>
      </c>
    </row>
    <row r="201" spans="1:13">
      <c r="A201" s="302">
        <v>192</v>
      </c>
      <c r="B201" s="269" t="s">
        <v>191</v>
      </c>
      <c r="C201" s="269">
        <v>2463.15</v>
      </c>
      <c r="D201" s="309">
        <v>2480.4500000000003</v>
      </c>
      <c r="E201" s="309">
        <v>2422.9500000000007</v>
      </c>
      <c r="F201" s="309">
        <v>2382.7500000000005</v>
      </c>
      <c r="G201" s="309">
        <v>2325.2500000000009</v>
      </c>
      <c r="H201" s="309">
        <v>2520.6500000000005</v>
      </c>
      <c r="I201" s="309">
        <v>2578.1499999999996</v>
      </c>
      <c r="J201" s="309">
        <v>2618.3500000000004</v>
      </c>
      <c r="K201" s="269">
        <v>2537.9499999999998</v>
      </c>
      <c r="L201" s="269">
        <v>2440.25</v>
      </c>
      <c r="M201" s="269">
        <v>5.1545199999999998</v>
      </c>
    </row>
    <row r="202" spans="1:13">
      <c r="A202" s="302">
        <v>193</v>
      </c>
      <c r="B202" s="269" t="s">
        <v>192</v>
      </c>
      <c r="C202" s="269">
        <v>326.10000000000002</v>
      </c>
      <c r="D202" s="309">
        <v>327.61666666666667</v>
      </c>
      <c r="E202" s="309">
        <v>322.38333333333333</v>
      </c>
      <c r="F202" s="309">
        <v>318.66666666666663</v>
      </c>
      <c r="G202" s="309">
        <v>313.43333333333328</v>
      </c>
      <c r="H202" s="309">
        <v>331.33333333333337</v>
      </c>
      <c r="I202" s="309">
        <v>336.56666666666672</v>
      </c>
      <c r="J202" s="309">
        <v>340.28333333333342</v>
      </c>
      <c r="K202" s="269">
        <v>332.85</v>
      </c>
      <c r="L202" s="269">
        <v>323.89999999999998</v>
      </c>
      <c r="M202" s="269">
        <v>7.9589999999999996</v>
      </c>
    </row>
    <row r="203" spans="1:13">
      <c r="A203" s="302">
        <v>194</v>
      </c>
      <c r="B203" s="269" t="s">
        <v>198</v>
      </c>
      <c r="C203" s="269">
        <v>405</v>
      </c>
      <c r="D203" s="309">
        <v>404.68333333333334</v>
      </c>
      <c r="E203" s="309">
        <v>398.36666666666667</v>
      </c>
      <c r="F203" s="309">
        <v>391.73333333333335</v>
      </c>
      <c r="G203" s="309">
        <v>385.41666666666669</v>
      </c>
      <c r="H203" s="309">
        <v>411.31666666666666</v>
      </c>
      <c r="I203" s="309">
        <v>417.63333333333338</v>
      </c>
      <c r="J203" s="309">
        <v>424.26666666666665</v>
      </c>
      <c r="K203" s="269">
        <v>411</v>
      </c>
      <c r="L203" s="269">
        <v>398.05</v>
      </c>
      <c r="M203" s="269">
        <v>46.937249999999999</v>
      </c>
    </row>
    <row r="204" spans="1:13">
      <c r="A204" s="302">
        <v>195</v>
      </c>
      <c r="B204" s="269" t="s">
        <v>196</v>
      </c>
      <c r="C204" s="269">
        <v>3744.8</v>
      </c>
      <c r="D204" s="309">
        <v>3733.8166666666671</v>
      </c>
      <c r="E204" s="309">
        <v>3698.983333333334</v>
      </c>
      <c r="F204" s="309">
        <v>3653.166666666667</v>
      </c>
      <c r="G204" s="309">
        <v>3618.3333333333339</v>
      </c>
      <c r="H204" s="309">
        <v>3779.6333333333341</v>
      </c>
      <c r="I204" s="309">
        <v>3814.4666666666672</v>
      </c>
      <c r="J204" s="309">
        <v>3860.2833333333342</v>
      </c>
      <c r="K204" s="269">
        <v>3768.65</v>
      </c>
      <c r="L204" s="269">
        <v>3688</v>
      </c>
      <c r="M204" s="269">
        <v>4.40266</v>
      </c>
    </row>
    <row r="205" spans="1:13">
      <c r="A205" s="302">
        <v>196</v>
      </c>
      <c r="B205" s="269" t="s">
        <v>197</v>
      </c>
      <c r="C205" s="269">
        <v>29.25</v>
      </c>
      <c r="D205" s="309">
        <v>29.116666666666664</v>
      </c>
      <c r="E205" s="309">
        <v>28.283333333333328</v>
      </c>
      <c r="F205" s="309">
        <v>27.316666666666663</v>
      </c>
      <c r="G205" s="309">
        <v>26.483333333333327</v>
      </c>
      <c r="H205" s="309">
        <v>30.083333333333329</v>
      </c>
      <c r="I205" s="309">
        <v>30.916666666666664</v>
      </c>
      <c r="J205" s="309">
        <v>31.883333333333329</v>
      </c>
      <c r="K205" s="269">
        <v>29.95</v>
      </c>
      <c r="L205" s="269">
        <v>28.15</v>
      </c>
      <c r="M205" s="269">
        <v>83.102540000000005</v>
      </c>
    </row>
    <row r="206" spans="1:13">
      <c r="A206" s="302">
        <v>197</v>
      </c>
      <c r="B206" s="269" t="s">
        <v>194</v>
      </c>
      <c r="C206" s="269">
        <v>1006.75</v>
      </c>
      <c r="D206" s="309">
        <v>1011.8666666666667</v>
      </c>
      <c r="E206" s="309">
        <v>995.88333333333344</v>
      </c>
      <c r="F206" s="309">
        <v>985.01666666666677</v>
      </c>
      <c r="G206" s="309">
        <v>969.03333333333353</v>
      </c>
      <c r="H206" s="309">
        <v>1022.7333333333333</v>
      </c>
      <c r="I206" s="309">
        <v>1038.7166666666667</v>
      </c>
      <c r="J206" s="309">
        <v>1049.5833333333333</v>
      </c>
      <c r="K206" s="269">
        <v>1027.8499999999999</v>
      </c>
      <c r="L206" s="269">
        <v>1001</v>
      </c>
      <c r="M206" s="269">
        <v>7.2777599999999998</v>
      </c>
    </row>
    <row r="207" spans="1:13">
      <c r="A207" s="302">
        <v>198</v>
      </c>
      <c r="B207" s="269" t="s">
        <v>144</v>
      </c>
      <c r="C207" s="269">
        <v>612.70000000000005</v>
      </c>
      <c r="D207" s="309">
        <v>616.35</v>
      </c>
      <c r="E207" s="309">
        <v>602.90000000000009</v>
      </c>
      <c r="F207" s="309">
        <v>593.1</v>
      </c>
      <c r="G207" s="309">
        <v>579.65000000000009</v>
      </c>
      <c r="H207" s="309">
        <v>626.15000000000009</v>
      </c>
      <c r="I207" s="309">
        <v>639.60000000000014</v>
      </c>
      <c r="J207" s="309">
        <v>649.40000000000009</v>
      </c>
      <c r="K207" s="269">
        <v>629.79999999999995</v>
      </c>
      <c r="L207" s="269">
        <v>606.54999999999995</v>
      </c>
      <c r="M207" s="269">
        <v>56.371859999999998</v>
      </c>
    </row>
    <row r="208" spans="1:13">
      <c r="A208" s="302">
        <v>199</v>
      </c>
      <c r="B208" s="269" t="s">
        <v>285</v>
      </c>
      <c r="C208" s="269">
        <v>175</v>
      </c>
      <c r="D208" s="309">
        <v>176.2833333333333</v>
      </c>
      <c r="E208" s="309">
        <v>173.6666666666666</v>
      </c>
      <c r="F208" s="309">
        <v>172.33333333333329</v>
      </c>
      <c r="G208" s="309">
        <v>169.71666666666658</v>
      </c>
      <c r="H208" s="309">
        <v>177.61666666666662</v>
      </c>
      <c r="I208" s="309">
        <v>180.23333333333329</v>
      </c>
      <c r="J208" s="309">
        <v>181.56666666666663</v>
      </c>
      <c r="K208" s="269">
        <v>178.9</v>
      </c>
      <c r="L208" s="269">
        <v>174.95</v>
      </c>
      <c r="M208" s="269">
        <v>4.8079999999999998</v>
      </c>
    </row>
    <row r="209" spans="1:13">
      <c r="A209" s="302">
        <v>200</v>
      </c>
      <c r="B209" s="269" t="s">
        <v>286</v>
      </c>
      <c r="C209" s="269">
        <v>168.8</v>
      </c>
      <c r="D209" s="309">
        <v>164.98333333333335</v>
      </c>
      <c r="E209" s="309">
        <v>161.16666666666669</v>
      </c>
      <c r="F209" s="309">
        <v>153.53333333333333</v>
      </c>
      <c r="G209" s="309">
        <v>149.71666666666667</v>
      </c>
      <c r="H209" s="309">
        <v>172.6166666666667</v>
      </c>
      <c r="I209" s="309">
        <v>176.43333333333337</v>
      </c>
      <c r="J209" s="309">
        <v>184.06666666666672</v>
      </c>
      <c r="K209" s="269">
        <v>168.8</v>
      </c>
      <c r="L209" s="269">
        <v>157.35</v>
      </c>
      <c r="M209" s="269">
        <v>9.2464300000000001</v>
      </c>
    </row>
    <row r="210" spans="1:13">
      <c r="A210" s="302">
        <v>201</v>
      </c>
      <c r="B210" s="269" t="s">
        <v>564</v>
      </c>
      <c r="C210" s="269">
        <v>654.29999999999995</v>
      </c>
      <c r="D210" s="309">
        <v>656.51666666666665</v>
      </c>
      <c r="E210" s="309">
        <v>623.0333333333333</v>
      </c>
      <c r="F210" s="309">
        <v>591.76666666666665</v>
      </c>
      <c r="G210" s="309">
        <v>558.2833333333333</v>
      </c>
      <c r="H210" s="309">
        <v>687.7833333333333</v>
      </c>
      <c r="I210" s="309">
        <v>721.26666666666665</v>
      </c>
      <c r="J210" s="309">
        <v>752.5333333333333</v>
      </c>
      <c r="K210" s="269">
        <v>690</v>
      </c>
      <c r="L210" s="269">
        <v>625.25</v>
      </c>
      <c r="M210" s="269">
        <v>5.8895299999999997</v>
      </c>
    </row>
    <row r="211" spans="1:13">
      <c r="A211" s="302">
        <v>202</v>
      </c>
      <c r="B211" s="269" t="s">
        <v>199</v>
      </c>
      <c r="C211" s="269">
        <v>102.4</v>
      </c>
      <c r="D211" s="309">
        <v>103.06666666666666</v>
      </c>
      <c r="E211" s="309">
        <v>100.83333333333333</v>
      </c>
      <c r="F211" s="309">
        <v>99.266666666666666</v>
      </c>
      <c r="G211" s="309">
        <v>97.033333333333331</v>
      </c>
      <c r="H211" s="309">
        <v>104.63333333333333</v>
      </c>
      <c r="I211" s="309">
        <v>106.86666666666667</v>
      </c>
      <c r="J211" s="309">
        <v>108.43333333333332</v>
      </c>
      <c r="K211" s="269">
        <v>105.3</v>
      </c>
      <c r="L211" s="269">
        <v>101.5</v>
      </c>
      <c r="M211" s="269">
        <v>205.62556000000001</v>
      </c>
    </row>
    <row r="212" spans="1:13">
      <c r="A212" s="302">
        <v>203</v>
      </c>
      <c r="B212" s="269" t="s">
        <v>121</v>
      </c>
      <c r="C212" s="269">
        <v>10.15</v>
      </c>
      <c r="D212" s="309">
        <v>10.283333333333333</v>
      </c>
      <c r="E212" s="309">
        <v>9.7666666666666657</v>
      </c>
      <c r="F212" s="309">
        <v>9.3833333333333329</v>
      </c>
      <c r="G212" s="309">
        <v>8.8666666666666654</v>
      </c>
      <c r="H212" s="309">
        <v>10.666666666666666</v>
      </c>
      <c r="I212" s="309">
        <v>11.183333333333335</v>
      </c>
      <c r="J212" s="309">
        <v>11.566666666666666</v>
      </c>
      <c r="K212" s="269">
        <v>10.8</v>
      </c>
      <c r="L212" s="269">
        <v>9.9</v>
      </c>
      <c r="M212" s="269">
        <v>8600.8085499999997</v>
      </c>
    </row>
    <row r="213" spans="1:13">
      <c r="A213" s="302">
        <v>204</v>
      </c>
      <c r="B213" s="269" t="s">
        <v>200</v>
      </c>
      <c r="C213" s="269">
        <v>547.15</v>
      </c>
      <c r="D213" s="309">
        <v>552.25</v>
      </c>
      <c r="E213" s="309">
        <v>539</v>
      </c>
      <c r="F213" s="309">
        <v>530.85</v>
      </c>
      <c r="G213" s="309">
        <v>517.6</v>
      </c>
      <c r="H213" s="309">
        <v>560.4</v>
      </c>
      <c r="I213" s="309">
        <v>573.65</v>
      </c>
      <c r="J213" s="309">
        <v>581.79999999999995</v>
      </c>
      <c r="K213" s="269">
        <v>565.5</v>
      </c>
      <c r="L213" s="269">
        <v>544.1</v>
      </c>
      <c r="M213" s="269">
        <v>24.794920000000001</v>
      </c>
    </row>
    <row r="214" spans="1:13">
      <c r="A214" s="302">
        <v>205</v>
      </c>
      <c r="B214" s="269" t="s">
        <v>570</v>
      </c>
      <c r="C214" s="269">
        <v>2021.9</v>
      </c>
      <c r="D214" s="309">
        <v>2025.8833333333332</v>
      </c>
      <c r="E214" s="309">
        <v>1981.7666666666664</v>
      </c>
      <c r="F214" s="309">
        <v>1941.6333333333332</v>
      </c>
      <c r="G214" s="309">
        <v>1897.5166666666664</v>
      </c>
      <c r="H214" s="309">
        <v>2066.0166666666664</v>
      </c>
      <c r="I214" s="309">
        <v>2110.1333333333332</v>
      </c>
      <c r="J214" s="309">
        <v>2150.2666666666664</v>
      </c>
      <c r="K214" s="269">
        <v>2070</v>
      </c>
      <c r="L214" s="269">
        <v>1985.75</v>
      </c>
      <c r="M214" s="269">
        <v>0.80440999999999996</v>
      </c>
    </row>
    <row r="215" spans="1:13">
      <c r="A215" s="302">
        <v>206</v>
      </c>
      <c r="B215" s="269" t="s">
        <v>201</v>
      </c>
      <c r="C215" s="309">
        <v>213.8</v>
      </c>
      <c r="D215" s="309">
        <v>213.28333333333333</v>
      </c>
      <c r="E215" s="309">
        <v>208.66666666666666</v>
      </c>
      <c r="F215" s="309">
        <v>203.53333333333333</v>
      </c>
      <c r="G215" s="309">
        <v>198.91666666666666</v>
      </c>
      <c r="H215" s="309">
        <v>218.41666666666666</v>
      </c>
      <c r="I215" s="309">
        <v>223.03333333333333</v>
      </c>
      <c r="J215" s="309">
        <v>228.16666666666666</v>
      </c>
      <c r="K215" s="309">
        <v>217.9</v>
      </c>
      <c r="L215" s="309">
        <v>208.15</v>
      </c>
      <c r="M215" s="309">
        <v>142.56049999999999</v>
      </c>
    </row>
    <row r="216" spans="1:13">
      <c r="A216" s="302">
        <v>207</v>
      </c>
      <c r="B216" s="269" t="s">
        <v>202</v>
      </c>
      <c r="C216" s="309">
        <v>29</v>
      </c>
      <c r="D216" s="309">
        <v>29.533333333333331</v>
      </c>
      <c r="E216" s="309">
        <v>28.266666666666662</v>
      </c>
      <c r="F216" s="309">
        <v>27.533333333333331</v>
      </c>
      <c r="G216" s="309">
        <v>26.266666666666662</v>
      </c>
      <c r="H216" s="309">
        <v>30.266666666666662</v>
      </c>
      <c r="I216" s="309">
        <v>31.533333333333328</v>
      </c>
      <c r="J216" s="309">
        <v>32.266666666666666</v>
      </c>
      <c r="K216" s="309">
        <v>30.8</v>
      </c>
      <c r="L216" s="309">
        <v>28.8</v>
      </c>
      <c r="M216" s="309">
        <v>134.40398999999999</v>
      </c>
    </row>
    <row r="217" spans="1:13">
      <c r="A217" s="302">
        <v>208</v>
      </c>
      <c r="B217" s="269" t="s">
        <v>203</v>
      </c>
      <c r="C217" s="309">
        <v>165.5</v>
      </c>
      <c r="D217" s="309">
        <v>168.66666666666666</v>
      </c>
      <c r="E217" s="309">
        <v>160.33333333333331</v>
      </c>
      <c r="F217" s="309">
        <v>155.16666666666666</v>
      </c>
      <c r="G217" s="309">
        <v>146.83333333333331</v>
      </c>
      <c r="H217" s="309">
        <v>173.83333333333331</v>
      </c>
      <c r="I217" s="309">
        <v>182.16666666666663</v>
      </c>
      <c r="J217" s="309">
        <v>187.33333333333331</v>
      </c>
      <c r="K217" s="309">
        <v>177</v>
      </c>
      <c r="L217" s="309">
        <v>163.5</v>
      </c>
      <c r="M217" s="309">
        <v>461.58535999999998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0" sqref="D20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46"/>
      <c r="B1" s="546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43998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43" t="s">
        <v>16</v>
      </c>
      <c r="B9" s="544" t="s">
        <v>18</v>
      </c>
      <c r="C9" s="542" t="s">
        <v>19</v>
      </c>
      <c r="D9" s="542" t="s">
        <v>20</v>
      </c>
      <c r="E9" s="542" t="s">
        <v>21</v>
      </c>
      <c r="F9" s="542"/>
      <c r="G9" s="542"/>
      <c r="H9" s="542" t="s">
        <v>22</v>
      </c>
      <c r="I9" s="542"/>
      <c r="J9" s="542"/>
      <c r="K9" s="275"/>
      <c r="L9" s="282"/>
      <c r="M9" s="283"/>
    </row>
    <row r="10" spans="1:15" ht="42.75" customHeight="1">
      <c r="A10" s="538"/>
      <c r="B10" s="540"/>
      <c r="C10" s="545" t="s">
        <v>23</v>
      </c>
      <c r="D10" s="545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17199.55</v>
      </c>
      <c r="D11" s="280">
        <v>17297.850000000002</v>
      </c>
      <c r="E11" s="280">
        <v>17001.700000000004</v>
      </c>
      <c r="F11" s="280">
        <v>16803.850000000002</v>
      </c>
      <c r="G11" s="280">
        <v>16507.700000000004</v>
      </c>
      <c r="H11" s="280">
        <v>17495.700000000004</v>
      </c>
      <c r="I11" s="280">
        <v>17791.850000000006</v>
      </c>
      <c r="J11" s="280">
        <v>17989.700000000004</v>
      </c>
      <c r="K11" s="278">
        <v>17594</v>
      </c>
      <c r="L11" s="278">
        <v>17100</v>
      </c>
      <c r="M11" s="278">
        <v>5.5730000000000002E-2</v>
      </c>
    </row>
    <row r="12" spans="1:15" ht="12" customHeight="1">
      <c r="A12" s="269">
        <v>2</v>
      </c>
      <c r="B12" s="278" t="s">
        <v>804</v>
      </c>
      <c r="C12" s="279">
        <v>869.45</v>
      </c>
      <c r="D12" s="280">
        <v>879.25</v>
      </c>
      <c r="E12" s="280">
        <v>840.5</v>
      </c>
      <c r="F12" s="280">
        <v>811.55</v>
      </c>
      <c r="G12" s="280">
        <v>772.8</v>
      </c>
      <c r="H12" s="280">
        <v>908.2</v>
      </c>
      <c r="I12" s="280">
        <v>946.95</v>
      </c>
      <c r="J12" s="280">
        <v>975.90000000000009</v>
      </c>
      <c r="K12" s="278">
        <v>918</v>
      </c>
      <c r="L12" s="278">
        <v>850.3</v>
      </c>
      <c r="M12" s="278">
        <v>50.938720000000004</v>
      </c>
    </row>
    <row r="13" spans="1:15" ht="12" customHeight="1">
      <c r="A13" s="269">
        <v>3</v>
      </c>
      <c r="B13" s="278" t="s">
        <v>295</v>
      </c>
      <c r="C13" s="279">
        <v>1277.7</v>
      </c>
      <c r="D13" s="280">
        <v>1284.2333333333333</v>
      </c>
      <c r="E13" s="280">
        <v>1243.4666666666667</v>
      </c>
      <c r="F13" s="280">
        <v>1209.2333333333333</v>
      </c>
      <c r="G13" s="280">
        <v>1168.4666666666667</v>
      </c>
      <c r="H13" s="280">
        <v>1318.4666666666667</v>
      </c>
      <c r="I13" s="280">
        <v>1359.2333333333336</v>
      </c>
      <c r="J13" s="280">
        <v>1393.4666666666667</v>
      </c>
      <c r="K13" s="278">
        <v>1325</v>
      </c>
      <c r="L13" s="278">
        <v>1250</v>
      </c>
      <c r="M13" s="278">
        <v>0.33599000000000001</v>
      </c>
    </row>
    <row r="14" spans="1:15" ht="12" customHeight="1">
      <c r="A14" s="269">
        <v>4</v>
      </c>
      <c r="B14" s="278" t="s">
        <v>296</v>
      </c>
      <c r="C14" s="279">
        <v>16093.1</v>
      </c>
      <c r="D14" s="280">
        <v>16104.366666666667</v>
      </c>
      <c r="E14" s="280">
        <v>15938.733333333334</v>
      </c>
      <c r="F14" s="280">
        <v>15784.366666666667</v>
      </c>
      <c r="G14" s="280">
        <v>15618.733333333334</v>
      </c>
      <c r="H14" s="280">
        <v>16258.733333333334</v>
      </c>
      <c r="I14" s="280">
        <v>16424.366666666669</v>
      </c>
      <c r="J14" s="280">
        <v>16578.733333333334</v>
      </c>
      <c r="K14" s="278">
        <v>16270</v>
      </c>
      <c r="L14" s="278">
        <v>15950</v>
      </c>
      <c r="M14" s="278">
        <v>0.13199</v>
      </c>
    </row>
    <row r="15" spans="1:15" ht="12" customHeight="1">
      <c r="A15" s="269">
        <v>5</v>
      </c>
      <c r="B15" s="278" t="s">
        <v>228</v>
      </c>
      <c r="C15" s="279">
        <v>54.75</v>
      </c>
      <c r="D15" s="280">
        <v>54.633333333333333</v>
      </c>
      <c r="E15" s="280">
        <v>53.516666666666666</v>
      </c>
      <c r="F15" s="280">
        <v>52.283333333333331</v>
      </c>
      <c r="G15" s="280">
        <v>51.166666666666664</v>
      </c>
      <c r="H15" s="280">
        <v>55.866666666666667</v>
      </c>
      <c r="I15" s="280">
        <v>56.983333333333327</v>
      </c>
      <c r="J15" s="280">
        <v>58.216666666666669</v>
      </c>
      <c r="K15" s="278">
        <v>55.75</v>
      </c>
      <c r="L15" s="278">
        <v>53.4</v>
      </c>
      <c r="M15" s="278">
        <v>25.897749999999998</v>
      </c>
    </row>
    <row r="16" spans="1:15" ht="12" customHeight="1">
      <c r="A16" s="269">
        <v>6</v>
      </c>
      <c r="B16" s="278" t="s">
        <v>229</v>
      </c>
      <c r="C16" s="279">
        <v>139.65</v>
      </c>
      <c r="D16" s="280">
        <v>142.04999999999998</v>
      </c>
      <c r="E16" s="280">
        <v>135.49999999999997</v>
      </c>
      <c r="F16" s="280">
        <v>131.35</v>
      </c>
      <c r="G16" s="280">
        <v>124.79999999999998</v>
      </c>
      <c r="H16" s="280">
        <v>146.19999999999996</v>
      </c>
      <c r="I16" s="280">
        <v>152.74999999999997</v>
      </c>
      <c r="J16" s="280">
        <v>156.89999999999995</v>
      </c>
      <c r="K16" s="278">
        <v>148.6</v>
      </c>
      <c r="L16" s="278">
        <v>137.9</v>
      </c>
      <c r="M16" s="278">
        <v>71.032790000000006</v>
      </c>
    </row>
    <row r="17" spans="1:13" ht="12" customHeight="1">
      <c r="A17" s="269">
        <v>7</v>
      </c>
      <c r="B17" s="278" t="s">
        <v>39</v>
      </c>
      <c r="C17" s="279">
        <v>1250.9000000000001</v>
      </c>
      <c r="D17" s="280">
        <v>1254.1333333333334</v>
      </c>
      <c r="E17" s="280">
        <v>1238.2666666666669</v>
      </c>
      <c r="F17" s="280">
        <v>1225.6333333333334</v>
      </c>
      <c r="G17" s="280">
        <v>1209.7666666666669</v>
      </c>
      <c r="H17" s="280">
        <v>1266.7666666666669</v>
      </c>
      <c r="I17" s="280">
        <v>1282.6333333333332</v>
      </c>
      <c r="J17" s="280">
        <v>1295.2666666666669</v>
      </c>
      <c r="K17" s="278">
        <v>1270</v>
      </c>
      <c r="L17" s="278">
        <v>1241.5</v>
      </c>
      <c r="M17" s="278">
        <v>7.4059100000000004</v>
      </c>
    </row>
    <row r="18" spans="1:13" ht="12" customHeight="1">
      <c r="A18" s="269">
        <v>8</v>
      </c>
      <c r="B18" s="278" t="s">
        <v>297</v>
      </c>
      <c r="C18" s="279">
        <v>136.94999999999999</v>
      </c>
      <c r="D18" s="280">
        <v>136.51666666666668</v>
      </c>
      <c r="E18" s="280">
        <v>133.13333333333335</v>
      </c>
      <c r="F18" s="280">
        <v>129.31666666666666</v>
      </c>
      <c r="G18" s="280">
        <v>125.93333333333334</v>
      </c>
      <c r="H18" s="280">
        <v>140.33333333333337</v>
      </c>
      <c r="I18" s="280">
        <v>143.7166666666667</v>
      </c>
      <c r="J18" s="280">
        <v>147.53333333333339</v>
      </c>
      <c r="K18" s="278">
        <v>139.9</v>
      </c>
      <c r="L18" s="278">
        <v>132.69999999999999</v>
      </c>
      <c r="M18" s="278">
        <v>28.142440000000001</v>
      </c>
    </row>
    <row r="19" spans="1:13" ht="12" customHeight="1">
      <c r="A19" s="269">
        <v>9</v>
      </c>
      <c r="B19" s="278" t="s">
        <v>298</v>
      </c>
      <c r="C19" s="279">
        <v>346.15</v>
      </c>
      <c r="D19" s="280">
        <v>345.05</v>
      </c>
      <c r="E19" s="280">
        <v>339.1</v>
      </c>
      <c r="F19" s="280">
        <v>332.05</v>
      </c>
      <c r="G19" s="280">
        <v>326.10000000000002</v>
      </c>
      <c r="H19" s="280">
        <v>352.1</v>
      </c>
      <c r="I19" s="280">
        <v>358.04999999999995</v>
      </c>
      <c r="J19" s="280">
        <v>365.1</v>
      </c>
      <c r="K19" s="278">
        <v>351</v>
      </c>
      <c r="L19" s="278">
        <v>338</v>
      </c>
      <c r="M19" s="278">
        <v>27.017569999999999</v>
      </c>
    </row>
    <row r="20" spans="1:13" ht="12" customHeight="1">
      <c r="A20" s="269">
        <v>10</v>
      </c>
      <c r="B20" s="278" t="s">
        <v>42</v>
      </c>
      <c r="C20" s="279">
        <v>339.75</v>
      </c>
      <c r="D20" s="280">
        <v>341.15000000000003</v>
      </c>
      <c r="E20" s="280">
        <v>335.45000000000005</v>
      </c>
      <c r="F20" s="280">
        <v>331.15000000000003</v>
      </c>
      <c r="G20" s="280">
        <v>325.45000000000005</v>
      </c>
      <c r="H20" s="280">
        <v>345.45000000000005</v>
      </c>
      <c r="I20" s="280">
        <v>351.15</v>
      </c>
      <c r="J20" s="280">
        <v>355.45000000000005</v>
      </c>
      <c r="K20" s="278">
        <v>346.85</v>
      </c>
      <c r="L20" s="278">
        <v>336.85</v>
      </c>
      <c r="M20" s="278">
        <v>24.741530000000001</v>
      </c>
    </row>
    <row r="21" spans="1:13" ht="12" customHeight="1">
      <c r="A21" s="269">
        <v>11</v>
      </c>
      <c r="B21" s="278" t="s">
        <v>44</v>
      </c>
      <c r="C21" s="279">
        <v>37.5</v>
      </c>
      <c r="D21" s="280">
        <v>37.866666666666667</v>
      </c>
      <c r="E21" s="280">
        <v>36.933333333333337</v>
      </c>
      <c r="F21" s="280">
        <v>36.366666666666667</v>
      </c>
      <c r="G21" s="280">
        <v>35.433333333333337</v>
      </c>
      <c r="H21" s="280">
        <v>38.433333333333337</v>
      </c>
      <c r="I21" s="280">
        <v>39.36666666666666</v>
      </c>
      <c r="J21" s="280">
        <v>39.933333333333337</v>
      </c>
      <c r="K21" s="278">
        <v>38.799999999999997</v>
      </c>
      <c r="L21" s="278">
        <v>37.299999999999997</v>
      </c>
      <c r="M21" s="278">
        <v>108.78874</v>
      </c>
    </row>
    <row r="22" spans="1:13" ht="12" customHeight="1">
      <c r="A22" s="269">
        <v>12</v>
      </c>
      <c r="B22" s="278" t="s">
        <v>299</v>
      </c>
      <c r="C22" s="279">
        <v>209.75</v>
      </c>
      <c r="D22" s="280">
        <v>207.91666666666666</v>
      </c>
      <c r="E22" s="280">
        <v>204.63333333333333</v>
      </c>
      <c r="F22" s="280">
        <v>199.51666666666668</v>
      </c>
      <c r="G22" s="280">
        <v>196.23333333333335</v>
      </c>
      <c r="H22" s="280">
        <v>213.0333333333333</v>
      </c>
      <c r="I22" s="280">
        <v>216.31666666666666</v>
      </c>
      <c r="J22" s="280">
        <v>221.43333333333328</v>
      </c>
      <c r="K22" s="278">
        <v>211.2</v>
      </c>
      <c r="L22" s="278">
        <v>202.8</v>
      </c>
      <c r="M22" s="278">
        <v>17.650030000000001</v>
      </c>
    </row>
    <row r="23" spans="1:13">
      <c r="A23" s="269">
        <v>13</v>
      </c>
      <c r="B23" s="278" t="s">
        <v>300</v>
      </c>
      <c r="C23" s="279">
        <v>164.75</v>
      </c>
      <c r="D23" s="280">
        <v>166.98333333333332</v>
      </c>
      <c r="E23" s="280">
        <v>159.96666666666664</v>
      </c>
      <c r="F23" s="280">
        <v>155.18333333333331</v>
      </c>
      <c r="G23" s="280">
        <v>148.16666666666663</v>
      </c>
      <c r="H23" s="280">
        <v>171.76666666666665</v>
      </c>
      <c r="I23" s="280">
        <v>178.78333333333336</v>
      </c>
      <c r="J23" s="280">
        <v>183.56666666666666</v>
      </c>
      <c r="K23" s="278">
        <v>174</v>
      </c>
      <c r="L23" s="278">
        <v>162.19999999999999</v>
      </c>
      <c r="M23" s="278">
        <v>1.41361</v>
      </c>
    </row>
    <row r="24" spans="1:13">
      <c r="A24" s="269">
        <v>14</v>
      </c>
      <c r="B24" s="278" t="s">
        <v>301</v>
      </c>
      <c r="C24" s="279">
        <v>179.35</v>
      </c>
      <c r="D24" s="280">
        <v>180.78333333333333</v>
      </c>
      <c r="E24" s="280">
        <v>176.56666666666666</v>
      </c>
      <c r="F24" s="280">
        <v>173.78333333333333</v>
      </c>
      <c r="G24" s="280">
        <v>169.56666666666666</v>
      </c>
      <c r="H24" s="280">
        <v>183.56666666666666</v>
      </c>
      <c r="I24" s="280">
        <v>187.7833333333333</v>
      </c>
      <c r="J24" s="280">
        <v>190.56666666666666</v>
      </c>
      <c r="K24" s="278">
        <v>185</v>
      </c>
      <c r="L24" s="278">
        <v>178</v>
      </c>
      <c r="M24" s="278">
        <v>1.10243</v>
      </c>
    </row>
    <row r="25" spans="1:13">
      <c r="A25" s="269">
        <v>15</v>
      </c>
      <c r="B25" s="278" t="s">
        <v>834</v>
      </c>
      <c r="C25" s="279">
        <v>1503.65</v>
      </c>
      <c r="D25" s="280">
        <v>1495.2166666666665</v>
      </c>
      <c r="E25" s="280">
        <v>1474.4333333333329</v>
      </c>
      <c r="F25" s="280">
        <v>1445.2166666666665</v>
      </c>
      <c r="G25" s="280">
        <v>1424.4333333333329</v>
      </c>
      <c r="H25" s="280">
        <v>1524.4333333333329</v>
      </c>
      <c r="I25" s="280">
        <v>1545.2166666666662</v>
      </c>
      <c r="J25" s="280">
        <v>1574.4333333333329</v>
      </c>
      <c r="K25" s="278">
        <v>1516</v>
      </c>
      <c r="L25" s="278">
        <v>1466</v>
      </c>
      <c r="M25" s="278">
        <v>0.56682999999999995</v>
      </c>
    </row>
    <row r="26" spans="1:13">
      <c r="A26" s="269">
        <v>16</v>
      </c>
      <c r="B26" s="278" t="s">
        <v>293</v>
      </c>
      <c r="C26" s="279">
        <v>1589.95</v>
      </c>
      <c r="D26" s="280">
        <v>1603.3166666666666</v>
      </c>
      <c r="E26" s="280">
        <v>1552.6833333333332</v>
      </c>
      <c r="F26" s="280">
        <v>1515.4166666666665</v>
      </c>
      <c r="G26" s="280">
        <v>1464.7833333333331</v>
      </c>
      <c r="H26" s="280">
        <v>1640.5833333333333</v>
      </c>
      <c r="I26" s="280">
        <v>1691.2166666666665</v>
      </c>
      <c r="J26" s="280">
        <v>1728.4833333333333</v>
      </c>
      <c r="K26" s="278">
        <v>1653.95</v>
      </c>
      <c r="L26" s="278">
        <v>1566.05</v>
      </c>
      <c r="M26" s="278">
        <v>0.39451999999999998</v>
      </c>
    </row>
    <row r="27" spans="1:13">
      <c r="A27" s="269">
        <v>17</v>
      </c>
      <c r="B27" s="278" t="s">
        <v>230</v>
      </c>
      <c r="C27" s="279">
        <v>1420.45</v>
      </c>
      <c r="D27" s="280">
        <v>1439.1000000000001</v>
      </c>
      <c r="E27" s="280">
        <v>1387.3500000000004</v>
      </c>
      <c r="F27" s="280">
        <v>1354.2500000000002</v>
      </c>
      <c r="G27" s="280">
        <v>1302.5000000000005</v>
      </c>
      <c r="H27" s="280">
        <v>1472.2000000000003</v>
      </c>
      <c r="I27" s="280">
        <v>1523.9499999999998</v>
      </c>
      <c r="J27" s="280">
        <v>1557.0500000000002</v>
      </c>
      <c r="K27" s="278">
        <v>1490.85</v>
      </c>
      <c r="L27" s="278">
        <v>1406</v>
      </c>
      <c r="M27" s="278">
        <v>2.5579999999999998</v>
      </c>
    </row>
    <row r="28" spans="1:13">
      <c r="A28" s="269">
        <v>18</v>
      </c>
      <c r="B28" s="278" t="s">
        <v>302</v>
      </c>
      <c r="C28" s="279">
        <v>1829.2</v>
      </c>
      <c r="D28" s="280">
        <v>1851.0666666666666</v>
      </c>
      <c r="E28" s="280">
        <v>1803.1333333333332</v>
      </c>
      <c r="F28" s="280">
        <v>1777.0666666666666</v>
      </c>
      <c r="G28" s="280">
        <v>1729.1333333333332</v>
      </c>
      <c r="H28" s="280">
        <v>1877.1333333333332</v>
      </c>
      <c r="I28" s="280">
        <v>1925.0666666666666</v>
      </c>
      <c r="J28" s="280">
        <v>1951.1333333333332</v>
      </c>
      <c r="K28" s="278">
        <v>1899</v>
      </c>
      <c r="L28" s="278">
        <v>1825</v>
      </c>
      <c r="M28" s="278">
        <v>5.0040000000000001E-2</v>
      </c>
    </row>
    <row r="29" spans="1:13">
      <c r="A29" s="269">
        <v>19</v>
      </c>
      <c r="B29" s="278" t="s">
        <v>231</v>
      </c>
      <c r="C29" s="279">
        <v>2369.85</v>
      </c>
      <c r="D29" s="280">
        <v>2358.7833333333333</v>
      </c>
      <c r="E29" s="280">
        <v>2338.3166666666666</v>
      </c>
      <c r="F29" s="280">
        <v>2306.7833333333333</v>
      </c>
      <c r="G29" s="280">
        <v>2286.3166666666666</v>
      </c>
      <c r="H29" s="280">
        <v>2390.3166666666666</v>
      </c>
      <c r="I29" s="280">
        <v>2410.7833333333328</v>
      </c>
      <c r="J29" s="280">
        <v>2442.3166666666666</v>
      </c>
      <c r="K29" s="278">
        <v>2379.25</v>
      </c>
      <c r="L29" s="278">
        <v>2327.25</v>
      </c>
      <c r="M29" s="278">
        <v>0.74038000000000004</v>
      </c>
    </row>
    <row r="30" spans="1:13">
      <c r="A30" s="269">
        <v>20</v>
      </c>
      <c r="B30" s="278" t="s">
        <v>304</v>
      </c>
      <c r="C30" s="279">
        <v>81.45</v>
      </c>
      <c r="D30" s="280">
        <v>81.55</v>
      </c>
      <c r="E30" s="280">
        <v>79.849999999999994</v>
      </c>
      <c r="F30" s="280">
        <v>78.25</v>
      </c>
      <c r="G30" s="280">
        <v>76.55</v>
      </c>
      <c r="H30" s="280">
        <v>83.149999999999991</v>
      </c>
      <c r="I30" s="280">
        <v>84.850000000000009</v>
      </c>
      <c r="J30" s="280">
        <v>86.449999999999989</v>
      </c>
      <c r="K30" s="278">
        <v>83.25</v>
      </c>
      <c r="L30" s="278">
        <v>79.95</v>
      </c>
      <c r="M30" s="278">
        <v>1.5708899999999999</v>
      </c>
    </row>
    <row r="31" spans="1:13">
      <c r="A31" s="269">
        <v>21</v>
      </c>
      <c r="B31" s="278" t="s">
        <v>46</v>
      </c>
      <c r="C31" s="279">
        <v>645</v>
      </c>
      <c r="D31" s="280">
        <v>648.06666666666672</v>
      </c>
      <c r="E31" s="280">
        <v>634.63333333333344</v>
      </c>
      <c r="F31" s="280">
        <v>624.26666666666677</v>
      </c>
      <c r="G31" s="280">
        <v>610.83333333333348</v>
      </c>
      <c r="H31" s="280">
        <v>658.43333333333339</v>
      </c>
      <c r="I31" s="280">
        <v>671.86666666666656</v>
      </c>
      <c r="J31" s="280">
        <v>682.23333333333335</v>
      </c>
      <c r="K31" s="278">
        <v>661.5</v>
      </c>
      <c r="L31" s="278">
        <v>637.70000000000005</v>
      </c>
      <c r="M31" s="278">
        <v>6.9841100000000003</v>
      </c>
    </row>
    <row r="32" spans="1:13">
      <c r="A32" s="269">
        <v>22</v>
      </c>
      <c r="B32" s="278" t="s">
        <v>305</v>
      </c>
      <c r="C32" s="279">
        <v>1372.85</v>
      </c>
      <c r="D32" s="280">
        <v>1367.6166666666666</v>
      </c>
      <c r="E32" s="280">
        <v>1333.1833333333332</v>
      </c>
      <c r="F32" s="280">
        <v>1293.5166666666667</v>
      </c>
      <c r="G32" s="280">
        <v>1259.0833333333333</v>
      </c>
      <c r="H32" s="280">
        <v>1407.2833333333331</v>
      </c>
      <c r="I32" s="280">
        <v>1441.7166666666665</v>
      </c>
      <c r="J32" s="280">
        <v>1481.383333333333</v>
      </c>
      <c r="K32" s="278">
        <v>1402.05</v>
      </c>
      <c r="L32" s="278">
        <v>1327.95</v>
      </c>
      <c r="M32" s="278">
        <v>0.51924999999999999</v>
      </c>
    </row>
    <row r="33" spans="1:13">
      <c r="A33" s="269">
        <v>23</v>
      </c>
      <c r="B33" s="278" t="s">
        <v>47</v>
      </c>
      <c r="C33" s="279">
        <v>191.5</v>
      </c>
      <c r="D33" s="280">
        <v>192</v>
      </c>
      <c r="E33" s="280">
        <v>189.6</v>
      </c>
      <c r="F33" s="280">
        <v>187.7</v>
      </c>
      <c r="G33" s="280">
        <v>185.29999999999998</v>
      </c>
      <c r="H33" s="280">
        <v>193.9</v>
      </c>
      <c r="I33" s="280">
        <v>196.29999999999998</v>
      </c>
      <c r="J33" s="280">
        <v>198.20000000000002</v>
      </c>
      <c r="K33" s="278">
        <v>194.4</v>
      </c>
      <c r="L33" s="278">
        <v>190.1</v>
      </c>
      <c r="M33" s="278">
        <v>19.969449999999998</v>
      </c>
    </row>
    <row r="34" spans="1:13">
      <c r="A34" s="269">
        <v>24</v>
      </c>
      <c r="B34" s="278" t="s">
        <v>294</v>
      </c>
      <c r="C34" s="279">
        <v>1599</v>
      </c>
      <c r="D34" s="280">
        <v>1603.3833333333332</v>
      </c>
      <c r="E34" s="280">
        <v>1577.2666666666664</v>
      </c>
      <c r="F34" s="280">
        <v>1555.5333333333333</v>
      </c>
      <c r="G34" s="280">
        <v>1529.4166666666665</v>
      </c>
      <c r="H34" s="280">
        <v>1625.1166666666663</v>
      </c>
      <c r="I34" s="280">
        <v>1651.2333333333331</v>
      </c>
      <c r="J34" s="280">
        <v>1672.9666666666662</v>
      </c>
      <c r="K34" s="278">
        <v>1629.5</v>
      </c>
      <c r="L34" s="278">
        <v>1581.65</v>
      </c>
      <c r="M34" s="278">
        <v>0.21382999999999999</v>
      </c>
    </row>
    <row r="35" spans="1:13">
      <c r="A35" s="269">
        <v>25</v>
      </c>
      <c r="B35" s="278" t="s">
        <v>303</v>
      </c>
      <c r="C35" s="279">
        <v>889.95</v>
      </c>
      <c r="D35" s="280">
        <v>880.05000000000007</v>
      </c>
      <c r="E35" s="280">
        <v>860.10000000000014</v>
      </c>
      <c r="F35" s="280">
        <v>830.25000000000011</v>
      </c>
      <c r="G35" s="280">
        <v>810.30000000000018</v>
      </c>
      <c r="H35" s="280">
        <v>909.90000000000009</v>
      </c>
      <c r="I35" s="280">
        <v>929.85000000000014</v>
      </c>
      <c r="J35" s="280">
        <v>959.7</v>
      </c>
      <c r="K35" s="278">
        <v>900</v>
      </c>
      <c r="L35" s="278">
        <v>850.2</v>
      </c>
      <c r="M35" s="278">
        <v>6.65238</v>
      </c>
    </row>
    <row r="36" spans="1:13">
      <c r="A36" s="269">
        <v>26</v>
      </c>
      <c r="B36" s="278" t="s">
        <v>48</v>
      </c>
      <c r="C36" s="279">
        <v>1410.7</v>
      </c>
      <c r="D36" s="280">
        <v>1403.5666666666666</v>
      </c>
      <c r="E36" s="280">
        <v>1378.1333333333332</v>
      </c>
      <c r="F36" s="280">
        <v>1345.5666666666666</v>
      </c>
      <c r="G36" s="280">
        <v>1320.1333333333332</v>
      </c>
      <c r="H36" s="280">
        <v>1436.1333333333332</v>
      </c>
      <c r="I36" s="280">
        <v>1461.5666666666666</v>
      </c>
      <c r="J36" s="280">
        <v>1494.1333333333332</v>
      </c>
      <c r="K36" s="278">
        <v>1429</v>
      </c>
      <c r="L36" s="278">
        <v>1371</v>
      </c>
      <c r="M36" s="278">
        <v>13.75775</v>
      </c>
    </row>
    <row r="37" spans="1:13">
      <c r="A37" s="269">
        <v>27</v>
      </c>
      <c r="B37" s="278" t="s">
        <v>49</v>
      </c>
      <c r="C37" s="279">
        <v>106.9</v>
      </c>
      <c r="D37" s="280">
        <v>108.53333333333335</v>
      </c>
      <c r="E37" s="280">
        <v>104.4666666666667</v>
      </c>
      <c r="F37" s="280">
        <v>102.03333333333335</v>
      </c>
      <c r="G37" s="280">
        <v>97.966666666666697</v>
      </c>
      <c r="H37" s="280">
        <v>110.9666666666667</v>
      </c>
      <c r="I37" s="280">
        <v>115.03333333333333</v>
      </c>
      <c r="J37" s="280">
        <v>117.4666666666667</v>
      </c>
      <c r="K37" s="278">
        <v>112.6</v>
      </c>
      <c r="L37" s="278">
        <v>106.1</v>
      </c>
      <c r="M37" s="278">
        <v>182.46772999999999</v>
      </c>
    </row>
    <row r="38" spans="1:13">
      <c r="A38" s="269">
        <v>28</v>
      </c>
      <c r="B38" s="278" t="s">
        <v>306</v>
      </c>
      <c r="C38" s="279">
        <v>179.55</v>
      </c>
      <c r="D38" s="280">
        <v>180.9666666666667</v>
      </c>
      <c r="E38" s="280">
        <v>175.63333333333338</v>
      </c>
      <c r="F38" s="280">
        <v>171.7166666666667</v>
      </c>
      <c r="G38" s="280">
        <v>166.38333333333338</v>
      </c>
      <c r="H38" s="280">
        <v>184.88333333333338</v>
      </c>
      <c r="I38" s="280">
        <v>190.2166666666667</v>
      </c>
      <c r="J38" s="280">
        <v>194.13333333333338</v>
      </c>
      <c r="K38" s="278">
        <v>186.3</v>
      </c>
      <c r="L38" s="278">
        <v>177.05</v>
      </c>
      <c r="M38" s="278">
        <v>0.79891000000000001</v>
      </c>
    </row>
    <row r="39" spans="1:13">
      <c r="A39" s="269">
        <v>29</v>
      </c>
      <c r="B39" s="278" t="s">
        <v>939</v>
      </c>
      <c r="C39" s="279">
        <v>172.9</v>
      </c>
      <c r="D39" s="280">
        <v>173.68333333333337</v>
      </c>
      <c r="E39" s="280">
        <v>168.06666666666672</v>
      </c>
      <c r="F39" s="280">
        <v>163.23333333333335</v>
      </c>
      <c r="G39" s="280">
        <v>157.6166666666667</v>
      </c>
      <c r="H39" s="280">
        <v>178.51666666666674</v>
      </c>
      <c r="I39" s="280">
        <v>184.13333333333335</v>
      </c>
      <c r="J39" s="280">
        <v>188.96666666666675</v>
      </c>
      <c r="K39" s="278">
        <v>179.3</v>
      </c>
      <c r="L39" s="278">
        <v>168.85</v>
      </c>
      <c r="M39" s="278">
        <v>0.14266999999999999</v>
      </c>
    </row>
    <row r="40" spans="1:13">
      <c r="A40" s="269">
        <v>30</v>
      </c>
      <c r="B40" s="278" t="s">
        <v>307</v>
      </c>
      <c r="C40" s="279">
        <v>53.25</v>
      </c>
      <c r="D40" s="280">
        <v>54.066666666666663</v>
      </c>
      <c r="E40" s="280">
        <v>51.233333333333327</v>
      </c>
      <c r="F40" s="280">
        <v>49.216666666666661</v>
      </c>
      <c r="G40" s="280">
        <v>46.383333333333326</v>
      </c>
      <c r="H40" s="280">
        <v>56.083333333333329</v>
      </c>
      <c r="I40" s="280">
        <v>58.916666666666671</v>
      </c>
      <c r="J40" s="280">
        <v>60.93333333333333</v>
      </c>
      <c r="K40" s="278">
        <v>56.9</v>
      </c>
      <c r="L40" s="278">
        <v>52.05</v>
      </c>
      <c r="M40" s="278">
        <v>53.795189999999998</v>
      </c>
    </row>
    <row r="41" spans="1:13">
      <c r="A41" s="269">
        <v>31</v>
      </c>
      <c r="B41" s="278" t="s">
        <v>50</v>
      </c>
      <c r="C41" s="279">
        <v>51.75</v>
      </c>
      <c r="D41" s="280">
        <v>52.199999999999996</v>
      </c>
      <c r="E41" s="280">
        <v>50.599999999999994</v>
      </c>
      <c r="F41" s="280">
        <v>49.449999999999996</v>
      </c>
      <c r="G41" s="280">
        <v>47.849999999999994</v>
      </c>
      <c r="H41" s="280">
        <v>53.349999999999994</v>
      </c>
      <c r="I41" s="280">
        <v>54.95</v>
      </c>
      <c r="J41" s="280">
        <v>56.099999999999994</v>
      </c>
      <c r="K41" s="278">
        <v>53.8</v>
      </c>
      <c r="L41" s="278">
        <v>51.05</v>
      </c>
      <c r="M41" s="278">
        <v>412.18106</v>
      </c>
    </row>
    <row r="42" spans="1:13">
      <c r="A42" s="269">
        <v>32</v>
      </c>
      <c r="B42" s="278" t="s">
        <v>52</v>
      </c>
      <c r="C42" s="279">
        <v>1618.2</v>
      </c>
      <c r="D42" s="280">
        <v>1623.6500000000003</v>
      </c>
      <c r="E42" s="280">
        <v>1596.6500000000005</v>
      </c>
      <c r="F42" s="280">
        <v>1575.1000000000001</v>
      </c>
      <c r="G42" s="280">
        <v>1548.1000000000004</v>
      </c>
      <c r="H42" s="280">
        <v>1645.2000000000007</v>
      </c>
      <c r="I42" s="280">
        <v>1672.2000000000003</v>
      </c>
      <c r="J42" s="280">
        <v>1693.7500000000009</v>
      </c>
      <c r="K42" s="278">
        <v>1650.65</v>
      </c>
      <c r="L42" s="278">
        <v>1602.1</v>
      </c>
      <c r="M42" s="278">
        <v>16.811900000000001</v>
      </c>
    </row>
    <row r="43" spans="1:13">
      <c r="A43" s="269">
        <v>33</v>
      </c>
      <c r="B43" s="278" t="s">
        <v>308</v>
      </c>
      <c r="C43" s="279">
        <v>101.05</v>
      </c>
      <c r="D43" s="280">
        <v>101.55</v>
      </c>
      <c r="E43" s="280">
        <v>99.75</v>
      </c>
      <c r="F43" s="280">
        <v>98.45</v>
      </c>
      <c r="G43" s="280">
        <v>96.65</v>
      </c>
      <c r="H43" s="280">
        <v>102.85</v>
      </c>
      <c r="I43" s="280">
        <v>104.64999999999998</v>
      </c>
      <c r="J43" s="280">
        <v>105.94999999999999</v>
      </c>
      <c r="K43" s="278">
        <v>103.35</v>
      </c>
      <c r="L43" s="278">
        <v>100.25</v>
      </c>
      <c r="M43" s="278">
        <v>1.31105</v>
      </c>
    </row>
    <row r="44" spans="1:13">
      <c r="A44" s="269">
        <v>34</v>
      </c>
      <c r="B44" s="278" t="s">
        <v>310</v>
      </c>
      <c r="C44" s="279">
        <v>851.65</v>
      </c>
      <c r="D44" s="280">
        <v>862.94999999999993</v>
      </c>
      <c r="E44" s="280">
        <v>837.59999999999991</v>
      </c>
      <c r="F44" s="280">
        <v>823.55</v>
      </c>
      <c r="G44" s="280">
        <v>798.19999999999993</v>
      </c>
      <c r="H44" s="280">
        <v>876.99999999999989</v>
      </c>
      <c r="I44" s="280">
        <v>902.35</v>
      </c>
      <c r="J44" s="280">
        <v>916.39999999999986</v>
      </c>
      <c r="K44" s="278">
        <v>888.3</v>
      </c>
      <c r="L44" s="278">
        <v>848.9</v>
      </c>
      <c r="M44" s="278">
        <v>0.89648000000000005</v>
      </c>
    </row>
    <row r="45" spans="1:13">
      <c r="A45" s="269">
        <v>35</v>
      </c>
      <c r="B45" s="278" t="s">
        <v>309</v>
      </c>
      <c r="C45" s="279">
        <v>3431.9</v>
      </c>
      <c r="D45" s="280">
        <v>3398.7666666666664</v>
      </c>
      <c r="E45" s="280">
        <v>3335.1333333333328</v>
      </c>
      <c r="F45" s="280">
        <v>3238.3666666666663</v>
      </c>
      <c r="G45" s="280">
        <v>3174.7333333333327</v>
      </c>
      <c r="H45" s="280">
        <v>3495.5333333333328</v>
      </c>
      <c r="I45" s="280">
        <v>3559.1666666666661</v>
      </c>
      <c r="J45" s="280">
        <v>3655.9333333333329</v>
      </c>
      <c r="K45" s="278">
        <v>3462.4</v>
      </c>
      <c r="L45" s="278">
        <v>3302</v>
      </c>
      <c r="M45" s="278">
        <v>1.38988</v>
      </c>
    </row>
    <row r="46" spans="1:13">
      <c r="A46" s="269">
        <v>36</v>
      </c>
      <c r="B46" s="278" t="s">
        <v>311</v>
      </c>
      <c r="C46" s="279">
        <v>4495.6000000000004</v>
      </c>
      <c r="D46" s="280">
        <v>4517.2333333333336</v>
      </c>
      <c r="E46" s="280">
        <v>4439.4666666666672</v>
      </c>
      <c r="F46" s="280">
        <v>4383.3333333333339</v>
      </c>
      <c r="G46" s="280">
        <v>4305.5666666666675</v>
      </c>
      <c r="H46" s="280">
        <v>4573.3666666666668</v>
      </c>
      <c r="I46" s="280">
        <v>4651.1333333333332</v>
      </c>
      <c r="J46" s="280">
        <v>4707.2666666666664</v>
      </c>
      <c r="K46" s="278">
        <v>4595</v>
      </c>
      <c r="L46" s="278">
        <v>4461.1000000000004</v>
      </c>
      <c r="M46" s="278">
        <v>0.34584999999999999</v>
      </c>
    </row>
    <row r="47" spans="1:13">
      <c r="A47" s="269">
        <v>37</v>
      </c>
      <c r="B47" s="278" t="s">
        <v>227</v>
      </c>
      <c r="C47" s="279">
        <v>456.1</v>
      </c>
      <c r="D47" s="280">
        <v>463.56666666666666</v>
      </c>
      <c r="E47" s="280">
        <v>443.13333333333333</v>
      </c>
      <c r="F47" s="280">
        <v>430.16666666666669</v>
      </c>
      <c r="G47" s="280">
        <v>409.73333333333335</v>
      </c>
      <c r="H47" s="280">
        <v>476.5333333333333</v>
      </c>
      <c r="I47" s="280">
        <v>496.96666666666658</v>
      </c>
      <c r="J47" s="280">
        <v>509.93333333333328</v>
      </c>
      <c r="K47" s="278">
        <v>484</v>
      </c>
      <c r="L47" s="278">
        <v>450.6</v>
      </c>
      <c r="M47" s="278">
        <v>4.8161899999999997</v>
      </c>
    </row>
    <row r="48" spans="1:13">
      <c r="A48" s="269">
        <v>38</v>
      </c>
      <c r="B48" s="278" t="s">
        <v>54</v>
      </c>
      <c r="C48" s="279">
        <v>768.7</v>
      </c>
      <c r="D48" s="280">
        <v>772.5</v>
      </c>
      <c r="E48" s="280">
        <v>758.3</v>
      </c>
      <c r="F48" s="280">
        <v>747.9</v>
      </c>
      <c r="G48" s="280">
        <v>733.69999999999993</v>
      </c>
      <c r="H48" s="280">
        <v>782.9</v>
      </c>
      <c r="I48" s="280">
        <v>797.1</v>
      </c>
      <c r="J48" s="280">
        <v>807.5</v>
      </c>
      <c r="K48" s="278">
        <v>786.7</v>
      </c>
      <c r="L48" s="278">
        <v>762.1</v>
      </c>
      <c r="M48" s="278">
        <v>32.785580000000003</v>
      </c>
    </row>
    <row r="49" spans="1:13">
      <c r="A49" s="269">
        <v>39</v>
      </c>
      <c r="B49" s="278" t="s">
        <v>312</v>
      </c>
      <c r="C49" s="279">
        <v>469.65</v>
      </c>
      <c r="D49" s="280">
        <v>474.58333333333331</v>
      </c>
      <c r="E49" s="280">
        <v>459.16666666666663</v>
      </c>
      <c r="F49" s="280">
        <v>448.68333333333334</v>
      </c>
      <c r="G49" s="280">
        <v>433.26666666666665</v>
      </c>
      <c r="H49" s="280">
        <v>485.06666666666661</v>
      </c>
      <c r="I49" s="280">
        <v>500.48333333333323</v>
      </c>
      <c r="J49" s="280">
        <v>510.96666666666658</v>
      </c>
      <c r="K49" s="278">
        <v>490</v>
      </c>
      <c r="L49" s="278">
        <v>464.1</v>
      </c>
      <c r="M49" s="278">
        <v>11.256349999999999</v>
      </c>
    </row>
    <row r="50" spans="1:13">
      <c r="A50" s="269">
        <v>40</v>
      </c>
      <c r="B50" s="278" t="s">
        <v>56</v>
      </c>
      <c r="C50" s="279">
        <v>389.6</v>
      </c>
      <c r="D50" s="280">
        <v>393.06666666666661</v>
      </c>
      <c r="E50" s="280">
        <v>380.18333333333322</v>
      </c>
      <c r="F50" s="280">
        <v>370.76666666666659</v>
      </c>
      <c r="G50" s="280">
        <v>357.88333333333321</v>
      </c>
      <c r="H50" s="280">
        <v>402.48333333333323</v>
      </c>
      <c r="I50" s="280">
        <v>415.36666666666667</v>
      </c>
      <c r="J50" s="280">
        <v>424.78333333333325</v>
      </c>
      <c r="K50" s="278">
        <v>405.95</v>
      </c>
      <c r="L50" s="278">
        <v>383.65</v>
      </c>
      <c r="M50" s="278">
        <v>395.78304000000003</v>
      </c>
    </row>
    <row r="51" spans="1:13">
      <c r="A51" s="269">
        <v>41</v>
      </c>
      <c r="B51" s="278" t="s">
        <v>57</v>
      </c>
      <c r="C51" s="279">
        <v>2728.55</v>
      </c>
      <c r="D51" s="280">
        <v>2736.8333333333335</v>
      </c>
      <c r="E51" s="280">
        <v>2699.666666666667</v>
      </c>
      <c r="F51" s="280">
        <v>2670.7833333333333</v>
      </c>
      <c r="G51" s="280">
        <v>2633.6166666666668</v>
      </c>
      <c r="H51" s="280">
        <v>2765.7166666666672</v>
      </c>
      <c r="I51" s="280">
        <v>2802.8833333333341</v>
      </c>
      <c r="J51" s="280">
        <v>2831.7666666666673</v>
      </c>
      <c r="K51" s="278">
        <v>2774</v>
      </c>
      <c r="L51" s="278">
        <v>2707.95</v>
      </c>
      <c r="M51" s="278">
        <v>5.1742600000000003</v>
      </c>
    </row>
    <row r="52" spans="1:13">
      <c r="A52" s="269">
        <v>42</v>
      </c>
      <c r="B52" s="278" t="s">
        <v>316</v>
      </c>
      <c r="C52" s="279">
        <v>139.35</v>
      </c>
      <c r="D52" s="280">
        <v>141.58333333333334</v>
      </c>
      <c r="E52" s="280">
        <v>136.26666666666668</v>
      </c>
      <c r="F52" s="280">
        <v>133.18333333333334</v>
      </c>
      <c r="G52" s="280">
        <v>127.86666666666667</v>
      </c>
      <c r="H52" s="280">
        <v>144.66666666666669</v>
      </c>
      <c r="I52" s="280">
        <v>149.98333333333335</v>
      </c>
      <c r="J52" s="280">
        <v>153.06666666666669</v>
      </c>
      <c r="K52" s="278">
        <v>146.9</v>
      </c>
      <c r="L52" s="278">
        <v>138.5</v>
      </c>
      <c r="M52" s="278">
        <v>8.4274000000000004</v>
      </c>
    </row>
    <row r="53" spans="1:13">
      <c r="A53" s="269">
        <v>43</v>
      </c>
      <c r="B53" s="278" t="s">
        <v>317</v>
      </c>
      <c r="C53" s="279">
        <v>403.2</v>
      </c>
      <c r="D53" s="280">
        <v>403.45</v>
      </c>
      <c r="E53" s="280">
        <v>394.75</v>
      </c>
      <c r="F53" s="280">
        <v>386.3</v>
      </c>
      <c r="G53" s="280">
        <v>377.6</v>
      </c>
      <c r="H53" s="280">
        <v>411.9</v>
      </c>
      <c r="I53" s="280">
        <v>420.59999999999991</v>
      </c>
      <c r="J53" s="280">
        <v>429.04999999999995</v>
      </c>
      <c r="K53" s="278">
        <v>412.15</v>
      </c>
      <c r="L53" s="278">
        <v>395</v>
      </c>
      <c r="M53" s="278">
        <v>1.87249</v>
      </c>
    </row>
    <row r="54" spans="1:13">
      <c r="A54" s="269">
        <v>44</v>
      </c>
      <c r="B54" s="278" t="s">
        <v>59</v>
      </c>
      <c r="C54" s="279">
        <v>5103.6000000000004</v>
      </c>
      <c r="D54" s="280">
        <v>5153.7333333333336</v>
      </c>
      <c r="E54" s="280">
        <v>5026.4666666666672</v>
      </c>
      <c r="F54" s="280">
        <v>4949.3333333333339</v>
      </c>
      <c r="G54" s="280">
        <v>4822.0666666666675</v>
      </c>
      <c r="H54" s="280">
        <v>5230.8666666666668</v>
      </c>
      <c r="I54" s="280">
        <v>5358.1333333333332</v>
      </c>
      <c r="J54" s="280">
        <v>5435.2666666666664</v>
      </c>
      <c r="K54" s="278">
        <v>5281</v>
      </c>
      <c r="L54" s="278">
        <v>5076.6000000000004</v>
      </c>
      <c r="M54" s="278">
        <v>10.234909999999999</v>
      </c>
    </row>
    <row r="55" spans="1:13">
      <c r="A55" s="269">
        <v>45</v>
      </c>
      <c r="B55" s="278" t="s">
        <v>233</v>
      </c>
      <c r="C55" s="279">
        <v>2318.5500000000002</v>
      </c>
      <c r="D55" s="280">
        <v>2327.85</v>
      </c>
      <c r="E55" s="280">
        <v>2270.6999999999998</v>
      </c>
      <c r="F55" s="280">
        <v>2222.85</v>
      </c>
      <c r="G55" s="280">
        <v>2165.6999999999998</v>
      </c>
      <c r="H55" s="280">
        <v>2375.6999999999998</v>
      </c>
      <c r="I55" s="280">
        <v>2432.8500000000004</v>
      </c>
      <c r="J55" s="280">
        <v>2480.6999999999998</v>
      </c>
      <c r="K55" s="278">
        <v>2385</v>
      </c>
      <c r="L55" s="278">
        <v>2280</v>
      </c>
      <c r="M55" s="278">
        <v>0.39454</v>
      </c>
    </row>
    <row r="56" spans="1:13">
      <c r="A56" s="269">
        <v>46</v>
      </c>
      <c r="B56" s="278" t="s">
        <v>60</v>
      </c>
      <c r="C56" s="279">
        <v>2351.4</v>
      </c>
      <c r="D56" s="280">
        <v>2370.7833333333333</v>
      </c>
      <c r="E56" s="280">
        <v>2311.6166666666668</v>
      </c>
      <c r="F56" s="280">
        <v>2271.8333333333335</v>
      </c>
      <c r="G56" s="280">
        <v>2212.666666666667</v>
      </c>
      <c r="H56" s="280">
        <v>2410.5666666666666</v>
      </c>
      <c r="I56" s="280">
        <v>2469.7333333333336</v>
      </c>
      <c r="J56" s="280">
        <v>2509.5166666666664</v>
      </c>
      <c r="K56" s="278">
        <v>2429.9499999999998</v>
      </c>
      <c r="L56" s="278">
        <v>2331</v>
      </c>
      <c r="M56" s="278">
        <v>120.70372</v>
      </c>
    </row>
    <row r="57" spans="1:13">
      <c r="A57" s="269">
        <v>47</v>
      </c>
      <c r="B57" s="278" t="s">
        <v>61</v>
      </c>
      <c r="C57" s="279">
        <v>1140</v>
      </c>
      <c r="D57" s="280">
        <v>1148.7833333333333</v>
      </c>
      <c r="E57" s="280">
        <v>1123.5666666666666</v>
      </c>
      <c r="F57" s="280">
        <v>1107.1333333333332</v>
      </c>
      <c r="G57" s="280">
        <v>1081.9166666666665</v>
      </c>
      <c r="H57" s="280">
        <v>1165.2166666666667</v>
      </c>
      <c r="I57" s="280">
        <v>1190.4333333333334</v>
      </c>
      <c r="J57" s="280">
        <v>1206.8666666666668</v>
      </c>
      <c r="K57" s="278">
        <v>1174</v>
      </c>
      <c r="L57" s="278">
        <v>1132.3499999999999</v>
      </c>
      <c r="M57" s="278">
        <v>7.1036099999999998</v>
      </c>
    </row>
    <row r="58" spans="1:13">
      <c r="A58" s="269">
        <v>48</v>
      </c>
      <c r="B58" s="278" t="s">
        <v>318</v>
      </c>
      <c r="C58" s="279">
        <v>104.2</v>
      </c>
      <c r="D58" s="280">
        <v>105.25</v>
      </c>
      <c r="E58" s="280">
        <v>101.95</v>
      </c>
      <c r="F58" s="280">
        <v>99.7</v>
      </c>
      <c r="G58" s="280">
        <v>96.4</v>
      </c>
      <c r="H58" s="280">
        <v>107.5</v>
      </c>
      <c r="I58" s="280">
        <v>110.80000000000001</v>
      </c>
      <c r="J58" s="280">
        <v>113.05</v>
      </c>
      <c r="K58" s="278">
        <v>108.55</v>
      </c>
      <c r="L58" s="278">
        <v>103</v>
      </c>
      <c r="M58" s="278">
        <v>1.73532</v>
      </c>
    </row>
    <row r="59" spans="1:13">
      <c r="A59" s="269">
        <v>49</v>
      </c>
      <c r="B59" s="278" t="s">
        <v>319</v>
      </c>
      <c r="C59" s="279">
        <v>134.4</v>
      </c>
      <c r="D59" s="280">
        <v>134.4</v>
      </c>
      <c r="E59" s="280">
        <v>130.20000000000002</v>
      </c>
      <c r="F59" s="280">
        <v>126</v>
      </c>
      <c r="G59" s="280">
        <v>121.80000000000001</v>
      </c>
      <c r="H59" s="280">
        <v>138.60000000000002</v>
      </c>
      <c r="I59" s="280">
        <v>142.80000000000001</v>
      </c>
      <c r="J59" s="280">
        <v>147.00000000000003</v>
      </c>
      <c r="K59" s="278">
        <v>138.6</v>
      </c>
      <c r="L59" s="278">
        <v>130.19999999999999</v>
      </c>
      <c r="M59" s="278">
        <v>26.653379999999999</v>
      </c>
    </row>
    <row r="60" spans="1:13" ht="12" customHeight="1">
      <c r="A60" s="269">
        <v>50</v>
      </c>
      <c r="B60" s="278" t="s">
        <v>234</v>
      </c>
      <c r="C60" s="279">
        <v>268.64999999999998</v>
      </c>
      <c r="D60" s="280">
        <v>271.60000000000002</v>
      </c>
      <c r="E60" s="280">
        <v>261.65000000000003</v>
      </c>
      <c r="F60" s="280">
        <v>254.65000000000003</v>
      </c>
      <c r="G60" s="280">
        <v>244.70000000000005</v>
      </c>
      <c r="H60" s="280">
        <v>278.60000000000002</v>
      </c>
      <c r="I60" s="280">
        <v>288.55000000000007</v>
      </c>
      <c r="J60" s="280">
        <v>295.55</v>
      </c>
      <c r="K60" s="278">
        <v>281.55</v>
      </c>
      <c r="L60" s="278">
        <v>264.60000000000002</v>
      </c>
      <c r="M60" s="278">
        <v>158.66325000000001</v>
      </c>
    </row>
    <row r="61" spans="1:13">
      <c r="A61" s="269">
        <v>51</v>
      </c>
      <c r="B61" s="278" t="s">
        <v>62</v>
      </c>
      <c r="C61" s="279">
        <v>45.95</v>
      </c>
      <c r="D61" s="280">
        <v>45.300000000000004</v>
      </c>
      <c r="E61" s="280">
        <v>44.300000000000011</v>
      </c>
      <c r="F61" s="280">
        <v>42.650000000000006</v>
      </c>
      <c r="G61" s="280">
        <v>41.650000000000013</v>
      </c>
      <c r="H61" s="280">
        <v>46.95000000000001</v>
      </c>
      <c r="I61" s="280">
        <v>47.949999999999996</v>
      </c>
      <c r="J61" s="280">
        <v>49.600000000000009</v>
      </c>
      <c r="K61" s="278">
        <v>46.3</v>
      </c>
      <c r="L61" s="278">
        <v>43.65</v>
      </c>
      <c r="M61" s="278">
        <v>506.70537999999999</v>
      </c>
    </row>
    <row r="62" spans="1:13">
      <c r="A62" s="269">
        <v>52</v>
      </c>
      <c r="B62" s="278" t="s">
        <v>63</v>
      </c>
      <c r="C62" s="279">
        <v>48.15</v>
      </c>
      <c r="D62" s="280">
        <v>46.016666666666673</v>
      </c>
      <c r="E62" s="280">
        <v>43.083333333333343</v>
      </c>
      <c r="F62" s="280">
        <v>38.016666666666673</v>
      </c>
      <c r="G62" s="280">
        <v>35.083333333333343</v>
      </c>
      <c r="H62" s="280">
        <v>51.083333333333343</v>
      </c>
      <c r="I62" s="280">
        <v>54.016666666666666</v>
      </c>
      <c r="J62" s="280">
        <v>59.083333333333343</v>
      </c>
      <c r="K62" s="278">
        <v>48.95</v>
      </c>
      <c r="L62" s="278">
        <v>40.950000000000003</v>
      </c>
      <c r="M62" s="278">
        <v>221.81779</v>
      </c>
    </row>
    <row r="63" spans="1:13">
      <c r="A63" s="269">
        <v>53</v>
      </c>
      <c r="B63" s="278" t="s">
        <v>313</v>
      </c>
      <c r="C63" s="279">
        <v>1083.25</v>
      </c>
      <c r="D63" s="280">
        <v>1083.0166666666667</v>
      </c>
      <c r="E63" s="280">
        <v>1070.4833333333333</v>
      </c>
      <c r="F63" s="280">
        <v>1057.7166666666667</v>
      </c>
      <c r="G63" s="280">
        <v>1045.1833333333334</v>
      </c>
      <c r="H63" s="280">
        <v>1095.7833333333333</v>
      </c>
      <c r="I63" s="280">
        <v>1108.3166666666666</v>
      </c>
      <c r="J63" s="280">
        <v>1121.0833333333333</v>
      </c>
      <c r="K63" s="278">
        <v>1095.55</v>
      </c>
      <c r="L63" s="278">
        <v>1070.25</v>
      </c>
      <c r="M63" s="278">
        <v>0.217</v>
      </c>
    </row>
    <row r="64" spans="1:13">
      <c r="A64" s="269">
        <v>54</v>
      </c>
      <c r="B64" s="278" t="s">
        <v>64</v>
      </c>
      <c r="C64" s="279">
        <v>1340.9</v>
      </c>
      <c r="D64" s="280">
        <v>1353.0833333333333</v>
      </c>
      <c r="E64" s="280">
        <v>1319.8166666666666</v>
      </c>
      <c r="F64" s="280">
        <v>1298.7333333333333</v>
      </c>
      <c r="G64" s="280">
        <v>1265.4666666666667</v>
      </c>
      <c r="H64" s="280">
        <v>1374.1666666666665</v>
      </c>
      <c r="I64" s="280">
        <v>1407.4333333333334</v>
      </c>
      <c r="J64" s="280">
        <v>1428.5166666666664</v>
      </c>
      <c r="K64" s="278">
        <v>1386.35</v>
      </c>
      <c r="L64" s="278">
        <v>1332</v>
      </c>
      <c r="M64" s="278">
        <v>6.7525000000000004</v>
      </c>
    </row>
    <row r="65" spans="1:13">
      <c r="A65" s="269">
        <v>55</v>
      </c>
      <c r="B65" s="278" t="s">
        <v>321</v>
      </c>
      <c r="C65" s="279">
        <v>5491</v>
      </c>
      <c r="D65" s="280">
        <v>5496.6500000000005</v>
      </c>
      <c r="E65" s="280">
        <v>5419.3500000000013</v>
      </c>
      <c r="F65" s="280">
        <v>5347.7000000000007</v>
      </c>
      <c r="G65" s="280">
        <v>5270.4000000000015</v>
      </c>
      <c r="H65" s="280">
        <v>5568.3000000000011</v>
      </c>
      <c r="I65" s="280">
        <v>5645.6</v>
      </c>
      <c r="J65" s="280">
        <v>5717.2500000000009</v>
      </c>
      <c r="K65" s="278">
        <v>5573.95</v>
      </c>
      <c r="L65" s="278">
        <v>5425</v>
      </c>
      <c r="M65" s="278">
        <v>0.28898000000000001</v>
      </c>
    </row>
    <row r="66" spans="1:13">
      <c r="A66" s="269">
        <v>56</v>
      </c>
      <c r="B66" s="278" t="s">
        <v>235</v>
      </c>
      <c r="C66" s="279">
        <v>1006.25</v>
      </c>
      <c r="D66" s="280">
        <v>1013.9833333333332</v>
      </c>
      <c r="E66" s="280">
        <v>992.26666666666642</v>
      </c>
      <c r="F66" s="280">
        <v>978.28333333333319</v>
      </c>
      <c r="G66" s="280">
        <v>956.56666666666638</v>
      </c>
      <c r="H66" s="280">
        <v>1027.9666666666665</v>
      </c>
      <c r="I66" s="280">
        <v>1049.6833333333334</v>
      </c>
      <c r="J66" s="280">
        <v>1063.6666666666665</v>
      </c>
      <c r="K66" s="278">
        <v>1035.7</v>
      </c>
      <c r="L66" s="278">
        <v>1000</v>
      </c>
      <c r="M66" s="278">
        <v>0.39972999999999997</v>
      </c>
    </row>
    <row r="67" spans="1:13">
      <c r="A67" s="269">
        <v>57</v>
      </c>
      <c r="B67" s="278" t="s">
        <v>322</v>
      </c>
      <c r="C67" s="279">
        <v>236</v>
      </c>
      <c r="D67" s="280">
        <v>236.78333333333333</v>
      </c>
      <c r="E67" s="280">
        <v>230.86666666666667</v>
      </c>
      <c r="F67" s="280">
        <v>225.73333333333335</v>
      </c>
      <c r="G67" s="280">
        <v>219.81666666666669</v>
      </c>
      <c r="H67" s="280">
        <v>241.91666666666666</v>
      </c>
      <c r="I67" s="280">
        <v>247.83333333333334</v>
      </c>
      <c r="J67" s="280">
        <v>252.96666666666664</v>
      </c>
      <c r="K67" s="278">
        <v>242.7</v>
      </c>
      <c r="L67" s="278">
        <v>231.65</v>
      </c>
      <c r="M67" s="278">
        <v>0.59436</v>
      </c>
    </row>
    <row r="68" spans="1:13">
      <c r="A68" s="269">
        <v>58</v>
      </c>
      <c r="B68" s="278" t="s">
        <v>66</v>
      </c>
      <c r="C68" s="279">
        <v>70.95</v>
      </c>
      <c r="D68" s="280">
        <v>70.983333333333334</v>
      </c>
      <c r="E68" s="280">
        <v>69.416666666666671</v>
      </c>
      <c r="F68" s="280">
        <v>67.88333333333334</v>
      </c>
      <c r="G68" s="280">
        <v>66.316666666666677</v>
      </c>
      <c r="H68" s="280">
        <v>72.516666666666666</v>
      </c>
      <c r="I68" s="280">
        <v>74.083333333333329</v>
      </c>
      <c r="J68" s="280">
        <v>75.61666666666666</v>
      </c>
      <c r="K68" s="278">
        <v>72.55</v>
      </c>
      <c r="L68" s="278">
        <v>69.45</v>
      </c>
      <c r="M68" s="278">
        <v>92.659750000000003</v>
      </c>
    </row>
    <row r="69" spans="1:13">
      <c r="A69" s="269">
        <v>59</v>
      </c>
      <c r="B69" s="278" t="s">
        <v>314</v>
      </c>
      <c r="C69" s="279">
        <v>595.4</v>
      </c>
      <c r="D69" s="280">
        <v>595.08333333333337</v>
      </c>
      <c r="E69" s="280">
        <v>585.41666666666674</v>
      </c>
      <c r="F69" s="280">
        <v>575.43333333333339</v>
      </c>
      <c r="G69" s="280">
        <v>565.76666666666677</v>
      </c>
      <c r="H69" s="280">
        <v>605.06666666666672</v>
      </c>
      <c r="I69" s="280">
        <v>614.73333333333346</v>
      </c>
      <c r="J69" s="280">
        <v>624.7166666666667</v>
      </c>
      <c r="K69" s="278">
        <v>604.75</v>
      </c>
      <c r="L69" s="278">
        <v>585.1</v>
      </c>
      <c r="M69" s="278">
        <v>3.3336700000000001</v>
      </c>
    </row>
    <row r="70" spans="1:13">
      <c r="A70" s="269">
        <v>60</v>
      </c>
      <c r="B70" s="278" t="s">
        <v>67</v>
      </c>
      <c r="C70" s="279">
        <v>499.4</v>
      </c>
      <c r="D70" s="280">
        <v>500.34999999999997</v>
      </c>
      <c r="E70" s="280">
        <v>491.79999999999995</v>
      </c>
      <c r="F70" s="280">
        <v>484.2</v>
      </c>
      <c r="G70" s="280">
        <v>475.65</v>
      </c>
      <c r="H70" s="280">
        <v>507.94999999999993</v>
      </c>
      <c r="I70" s="280">
        <v>516.5</v>
      </c>
      <c r="J70" s="280">
        <v>524.09999999999991</v>
      </c>
      <c r="K70" s="278">
        <v>508.9</v>
      </c>
      <c r="L70" s="278">
        <v>492.75</v>
      </c>
      <c r="M70" s="278">
        <v>13.823729999999999</v>
      </c>
    </row>
    <row r="71" spans="1:13">
      <c r="A71" s="269">
        <v>61</v>
      </c>
      <c r="B71" s="278" t="s">
        <v>68</v>
      </c>
      <c r="C71" s="279">
        <v>340.5</v>
      </c>
      <c r="D71" s="280">
        <v>342.91666666666669</v>
      </c>
      <c r="E71" s="280">
        <v>334.63333333333338</v>
      </c>
      <c r="F71" s="280">
        <v>328.76666666666671</v>
      </c>
      <c r="G71" s="280">
        <v>320.48333333333341</v>
      </c>
      <c r="H71" s="280">
        <v>348.78333333333336</v>
      </c>
      <c r="I71" s="280">
        <v>357.06666666666666</v>
      </c>
      <c r="J71" s="280">
        <v>362.93333333333334</v>
      </c>
      <c r="K71" s="278">
        <v>351.2</v>
      </c>
      <c r="L71" s="278">
        <v>337.05</v>
      </c>
      <c r="M71" s="278">
        <v>15.34878</v>
      </c>
    </row>
    <row r="72" spans="1:13">
      <c r="A72" s="269">
        <v>62</v>
      </c>
      <c r="B72" s="278" t="s">
        <v>70</v>
      </c>
      <c r="C72" s="279">
        <v>550.70000000000005</v>
      </c>
      <c r="D72" s="280">
        <v>554.48333333333335</v>
      </c>
      <c r="E72" s="280">
        <v>545.2166666666667</v>
      </c>
      <c r="F72" s="280">
        <v>539.73333333333335</v>
      </c>
      <c r="G72" s="280">
        <v>530.4666666666667</v>
      </c>
      <c r="H72" s="280">
        <v>559.9666666666667</v>
      </c>
      <c r="I72" s="280">
        <v>569.23333333333335</v>
      </c>
      <c r="J72" s="280">
        <v>574.7166666666667</v>
      </c>
      <c r="K72" s="278">
        <v>563.75</v>
      </c>
      <c r="L72" s="278">
        <v>549</v>
      </c>
      <c r="M72" s="278">
        <v>135.84907999999999</v>
      </c>
    </row>
    <row r="73" spans="1:13">
      <c r="A73" s="269">
        <v>63</v>
      </c>
      <c r="B73" s="278" t="s">
        <v>71</v>
      </c>
      <c r="C73" s="279">
        <v>29.1</v>
      </c>
      <c r="D73" s="280">
        <v>29.400000000000002</v>
      </c>
      <c r="E73" s="280">
        <v>28.200000000000003</v>
      </c>
      <c r="F73" s="280">
        <v>27.3</v>
      </c>
      <c r="G73" s="280">
        <v>26.1</v>
      </c>
      <c r="H73" s="280">
        <v>30.300000000000004</v>
      </c>
      <c r="I73" s="280">
        <v>31.5</v>
      </c>
      <c r="J73" s="280">
        <v>32.400000000000006</v>
      </c>
      <c r="K73" s="278">
        <v>30.6</v>
      </c>
      <c r="L73" s="278">
        <v>28.5</v>
      </c>
      <c r="M73" s="278">
        <v>1030.3543099999999</v>
      </c>
    </row>
    <row r="74" spans="1:13">
      <c r="A74" s="269">
        <v>64</v>
      </c>
      <c r="B74" s="278" t="s">
        <v>72</v>
      </c>
      <c r="C74" s="279">
        <v>387.55</v>
      </c>
      <c r="D74" s="280">
        <v>387.7166666666667</v>
      </c>
      <c r="E74" s="280">
        <v>381.13333333333338</v>
      </c>
      <c r="F74" s="280">
        <v>374.7166666666667</v>
      </c>
      <c r="G74" s="280">
        <v>368.13333333333338</v>
      </c>
      <c r="H74" s="280">
        <v>394.13333333333338</v>
      </c>
      <c r="I74" s="280">
        <v>400.71666666666664</v>
      </c>
      <c r="J74" s="280">
        <v>407.13333333333338</v>
      </c>
      <c r="K74" s="278">
        <v>394.3</v>
      </c>
      <c r="L74" s="278">
        <v>381.3</v>
      </c>
      <c r="M74" s="278">
        <v>55.160820000000001</v>
      </c>
    </row>
    <row r="75" spans="1:13">
      <c r="A75" s="269">
        <v>65</v>
      </c>
      <c r="B75" s="278" t="s">
        <v>323</v>
      </c>
      <c r="C75" s="279">
        <v>512.25</v>
      </c>
      <c r="D75" s="280">
        <v>516.2833333333333</v>
      </c>
      <c r="E75" s="280">
        <v>505.56666666666661</v>
      </c>
      <c r="F75" s="280">
        <v>498.88333333333333</v>
      </c>
      <c r="G75" s="280">
        <v>488.16666666666663</v>
      </c>
      <c r="H75" s="280">
        <v>522.96666666666658</v>
      </c>
      <c r="I75" s="280">
        <v>533.68333333333328</v>
      </c>
      <c r="J75" s="280">
        <v>540.36666666666656</v>
      </c>
      <c r="K75" s="278">
        <v>527</v>
      </c>
      <c r="L75" s="278">
        <v>509.6</v>
      </c>
      <c r="M75" s="278">
        <v>1.1235200000000001</v>
      </c>
    </row>
    <row r="76" spans="1:13" s="16" customFormat="1">
      <c r="A76" s="269">
        <v>66</v>
      </c>
      <c r="B76" s="278" t="s">
        <v>325</v>
      </c>
      <c r="C76" s="279">
        <v>106.15</v>
      </c>
      <c r="D76" s="280">
        <v>106.71666666666665</v>
      </c>
      <c r="E76" s="280">
        <v>103.43333333333331</v>
      </c>
      <c r="F76" s="280">
        <v>100.71666666666665</v>
      </c>
      <c r="G76" s="280">
        <v>97.433333333333309</v>
      </c>
      <c r="H76" s="280">
        <v>109.43333333333331</v>
      </c>
      <c r="I76" s="280">
        <v>112.71666666666664</v>
      </c>
      <c r="J76" s="280">
        <v>115.43333333333331</v>
      </c>
      <c r="K76" s="278">
        <v>110</v>
      </c>
      <c r="L76" s="278">
        <v>104</v>
      </c>
      <c r="M76" s="278">
        <v>3.2561100000000001</v>
      </c>
    </row>
    <row r="77" spans="1:13" s="16" customFormat="1">
      <c r="A77" s="269">
        <v>67</v>
      </c>
      <c r="B77" s="278" t="s">
        <v>326</v>
      </c>
      <c r="C77" s="279">
        <v>2036.15</v>
      </c>
      <c r="D77" s="280">
        <v>2047.05</v>
      </c>
      <c r="E77" s="280">
        <v>2004.1</v>
      </c>
      <c r="F77" s="280">
        <v>1972.05</v>
      </c>
      <c r="G77" s="280">
        <v>1929.1</v>
      </c>
      <c r="H77" s="280">
        <v>2079.1</v>
      </c>
      <c r="I77" s="280">
        <v>2122.0500000000002</v>
      </c>
      <c r="J77" s="280">
        <v>2154.1</v>
      </c>
      <c r="K77" s="278">
        <v>2090</v>
      </c>
      <c r="L77" s="278">
        <v>2015</v>
      </c>
      <c r="M77" s="278">
        <v>0.10344</v>
      </c>
    </row>
    <row r="78" spans="1:13" s="16" customFormat="1">
      <c r="A78" s="269">
        <v>68</v>
      </c>
      <c r="B78" s="278" t="s">
        <v>327</v>
      </c>
      <c r="C78" s="279">
        <v>494</v>
      </c>
      <c r="D78" s="280">
        <v>501.23333333333335</v>
      </c>
      <c r="E78" s="280">
        <v>483.4666666666667</v>
      </c>
      <c r="F78" s="280">
        <v>472.93333333333334</v>
      </c>
      <c r="G78" s="280">
        <v>455.16666666666669</v>
      </c>
      <c r="H78" s="280">
        <v>511.76666666666671</v>
      </c>
      <c r="I78" s="280">
        <v>529.5333333333333</v>
      </c>
      <c r="J78" s="280">
        <v>540.06666666666672</v>
      </c>
      <c r="K78" s="278">
        <v>519</v>
      </c>
      <c r="L78" s="278">
        <v>490.7</v>
      </c>
      <c r="M78" s="278">
        <v>0.96153999999999995</v>
      </c>
    </row>
    <row r="79" spans="1:13" s="16" customFormat="1">
      <c r="A79" s="269">
        <v>69</v>
      </c>
      <c r="B79" s="278" t="s">
        <v>328</v>
      </c>
      <c r="C79" s="279">
        <v>62.85</v>
      </c>
      <c r="D79" s="280">
        <v>63.283333333333339</v>
      </c>
      <c r="E79" s="280">
        <v>61.76666666666668</v>
      </c>
      <c r="F79" s="280">
        <v>60.683333333333344</v>
      </c>
      <c r="G79" s="280">
        <v>59.166666666666686</v>
      </c>
      <c r="H79" s="280">
        <v>64.366666666666674</v>
      </c>
      <c r="I79" s="280">
        <v>65.88333333333334</v>
      </c>
      <c r="J79" s="280">
        <v>66.966666666666669</v>
      </c>
      <c r="K79" s="278">
        <v>64.8</v>
      </c>
      <c r="L79" s="278">
        <v>62.2</v>
      </c>
      <c r="M79" s="278">
        <v>9.7395099999999992</v>
      </c>
    </row>
    <row r="80" spans="1:13" s="16" customFormat="1">
      <c r="A80" s="269">
        <v>70</v>
      </c>
      <c r="B80" s="278" t="s">
        <v>73</v>
      </c>
      <c r="C80" s="279">
        <v>10649.35</v>
      </c>
      <c r="D80" s="280">
        <v>10734.75</v>
      </c>
      <c r="E80" s="280">
        <v>10479.85</v>
      </c>
      <c r="F80" s="280">
        <v>10310.35</v>
      </c>
      <c r="G80" s="280">
        <v>10055.450000000001</v>
      </c>
      <c r="H80" s="280">
        <v>10904.25</v>
      </c>
      <c r="I80" s="280">
        <v>11159.150000000001</v>
      </c>
      <c r="J80" s="280">
        <v>11328.65</v>
      </c>
      <c r="K80" s="278">
        <v>10989.65</v>
      </c>
      <c r="L80" s="278">
        <v>10565.25</v>
      </c>
      <c r="M80" s="278">
        <v>0.30417</v>
      </c>
    </row>
    <row r="81" spans="1:13" s="16" customFormat="1">
      <c r="A81" s="269">
        <v>71</v>
      </c>
      <c r="B81" s="278" t="s">
        <v>75</v>
      </c>
      <c r="C81" s="279">
        <v>361</v>
      </c>
      <c r="D81" s="280">
        <v>363.81666666666666</v>
      </c>
      <c r="E81" s="280">
        <v>353.68333333333334</v>
      </c>
      <c r="F81" s="280">
        <v>346.36666666666667</v>
      </c>
      <c r="G81" s="280">
        <v>336.23333333333335</v>
      </c>
      <c r="H81" s="280">
        <v>371.13333333333333</v>
      </c>
      <c r="I81" s="280">
        <v>381.26666666666665</v>
      </c>
      <c r="J81" s="280">
        <v>388.58333333333331</v>
      </c>
      <c r="K81" s="278">
        <v>373.95</v>
      </c>
      <c r="L81" s="278">
        <v>356.5</v>
      </c>
      <c r="M81" s="278">
        <v>65.273060000000001</v>
      </c>
    </row>
    <row r="82" spans="1:13" s="16" customFormat="1">
      <c r="A82" s="269">
        <v>72</v>
      </c>
      <c r="B82" s="278" t="s">
        <v>329</v>
      </c>
      <c r="C82" s="279">
        <v>125</v>
      </c>
      <c r="D82" s="280">
        <v>126.3</v>
      </c>
      <c r="E82" s="280">
        <v>119.65</v>
      </c>
      <c r="F82" s="280">
        <v>114.30000000000001</v>
      </c>
      <c r="G82" s="280">
        <v>107.65000000000002</v>
      </c>
      <c r="H82" s="280">
        <v>131.64999999999998</v>
      </c>
      <c r="I82" s="280">
        <v>138.30000000000001</v>
      </c>
      <c r="J82" s="280">
        <v>143.64999999999998</v>
      </c>
      <c r="K82" s="278">
        <v>132.94999999999999</v>
      </c>
      <c r="L82" s="278">
        <v>120.95</v>
      </c>
      <c r="M82" s="278">
        <v>0.78222000000000003</v>
      </c>
    </row>
    <row r="83" spans="1:13" s="16" customFormat="1">
      <c r="A83" s="269">
        <v>73</v>
      </c>
      <c r="B83" s="278" t="s">
        <v>76</v>
      </c>
      <c r="C83" s="279">
        <v>3357.2</v>
      </c>
      <c r="D83" s="280">
        <v>3369.0499999999997</v>
      </c>
      <c r="E83" s="280">
        <v>3331.5999999999995</v>
      </c>
      <c r="F83" s="280">
        <v>3305.9999999999995</v>
      </c>
      <c r="G83" s="280">
        <v>3268.5499999999993</v>
      </c>
      <c r="H83" s="280">
        <v>3394.6499999999996</v>
      </c>
      <c r="I83" s="280">
        <v>3432.0999999999995</v>
      </c>
      <c r="J83" s="280">
        <v>3457.7</v>
      </c>
      <c r="K83" s="278">
        <v>3406.5</v>
      </c>
      <c r="L83" s="278">
        <v>3343.45</v>
      </c>
      <c r="M83" s="278">
        <v>6.0972099999999996</v>
      </c>
    </row>
    <row r="84" spans="1:13" s="16" customFormat="1">
      <c r="A84" s="269">
        <v>74</v>
      </c>
      <c r="B84" s="278" t="s">
        <v>315</v>
      </c>
      <c r="C84" s="279">
        <v>387.95</v>
      </c>
      <c r="D84" s="280">
        <v>390.31666666666666</v>
      </c>
      <c r="E84" s="280">
        <v>384.63333333333333</v>
      </c>
      <c r="F84" s="280">
        <v>381.31666666666666</v>
      </c>
      <c r="G84" s="280">
        <v>375.63333333333333</v>
      </c>
      <c r="H84" s="280">
        <v>393.63333333333333</v>
      </c>
      <c r="I84" s="280">
        <v>399.31666666666661</v>
      </c>
      <c r="J84" s="280">
        <v>402.63333333333333</v>
      </c>
      <c r="K84" s="278">
        <v>396</v>
      </c>
      <c r="L84" s="278">
        <v>387</v>
      </c>
      <c r="M84" s="278">
        <v>0.75061</v>
      </c>
    </row>
    <row r="85" spans="1:13" s="16" customFormat="1">
      <c r="A85" s="269">
        <v>75</v>
      </c>
      <c r="B85" s="278" t="s">
        <v>324</v>
      </c>
      <c r="C85" s="279">
        <v>81</v>
      </c>
      <c r="D85" s="280">
        <v>80.3</v>
      </c>
      <c r="E85" s="280">
        <v>79.099999999999994</v>
      </c>
      <c r="F85" s="280">
        <v>77.2</v>
      </c>
      <c r="G85" s="280">
        <v>76</v>
      </c>
      <c r="H85" s="280">
        <v>82.199999999999989</v>
      </c>
      <c r="I85" s="280">
        <v>83.4</v>
      </c>
      <c r="J85" s="280">
        <v>85.299999999999983</v>
      </c>
      <c r="K85" s="278">
        <v>81.5</v>
      </c>
      <c r="L85" s="278">
        <v>78.400000000000006</v>
      </c>
      <c r="M85" s="278">
        <v>10.242660000000001</v>
      </c>
    </row>
    <row r="86" spans="1:13" s="16" customFormat="1">
      <c r="A86" s="269">
        <v>76</v>
      </c>
      <c r="B86" s="278" t="s">
        <v>77</v>
      </c>
      <c r="C86" s="279">
        <v>370.85</v>
      </c>
      <c r="D86" s="280">
        <v>374.5333333333333</v>
      </c>
      <c r="E86" s="280">
        <v>365.46666666666658</v>
      </c>
      <c r="F86" s="280">
        <v>360.08333333333326</v>
      </c>
      <c r="G86" s="280">
        <v>351.01666666666654</v>
      </c>
      <c r="H86" s="280">
        <v>379.91666666666663</v>
      </c>
      <c r="I86" s="280">
        <v>388.98333333333335</v>
      </c>
      <c r="J86" s="280">
        <v>394.36666666666667</v>
      </c>
      <c r="K86" s="278">
        <v>383.6</v>
      </c>
      <c r="L86" s="278">
        <v>369.15</v>
      </c>
      <c r="M86" s="278">
        <v>66.305099999999996</v>
      </c>
    </row>
    <row r="87" spans="1:13" s="16" customFormat="1">
      <c r="A87" s="269">
        <v>77</v>
      </c>
      <c r="B87" s="278" t="s">
        <v>78</v>
      </c>
      <c r="C87" s="279">
        <v>102.7</v>
      </c>
      <c r="D87" s="280">
        <v>101.96666666666665</v>
      </c>
      <c r="E87" s="280">
        <v>99.933333333333309</v>
      </c>
      <c r="F87" s="280">
        <v>97.166666666666657</v>
      </c>
      <c r="G87" s="280">
        <v>95.133333333333312</v>
      </c>
      <c r="H87" s="280">
        <v>104.73333333333331</v>
      </c>
      <c r="I87" s="280">
        <v>106.76666666666664</v>
      </c>
      <c r="J87" s="280">
        <v>109.5333333333333</v>
      </c>
      <c r="K87" s="278">
        <v>104</v>
      </c>
      <c r="L87" s="278">
        <v>99.2</v>
      </c>
      <c r="M87" s="278">
        <v>185.49189000000001</v>
      </c>
    </row>
    <row r="88" spans="1:13" s="16" customFormat="1">
      <c r="A88" s="269">
        <v>78</v>
      </c>
      <c r="B88" s="278" t="s">
        <v>333</v>
      </c>
      <c r="C88" s="279">
        <v>303.5</v>
      </c>
      <c r="D88" s="280">
        <v>306.61666666666662</v>
      </c>
      <c r="E88" s="280">
        <v>297.43333333333322</v>
      </c>
      <c r="F88" s="280">
        <v>291.36666666666662</v>
      </c>
      <c r="G88" s="280">
        <v>282.18333333333322</v>
      </c>
      <c r="H88" s="280">
        <v>312.68333333333322</v>
      </c>
      <c r="I88" s="280">
        <v>321.86666666666662</v>
      </c>
      <c r="J88" s="280">
        <v>327.93333333333322</v>
      </c>
      <c r="K88" s="278">
        <v>315.8</v>
      </c>
      <c r="L88" s="278">
        <v>300.55</v>
      </c>
      <c r="M88" s="278">
        <v>3.3209900000000001</v>
      </c>
    </row>
    <row r="89" spans="1:13" s="16" customFormat="1">
      <c r="A89" s="269">
        <v>79</v>
      </c>
      <c r="B89" s="278" t="s">
        <v>334</v>
      </c>
      <c r="C89" s="279">
        <v>402.1</v>
      </c>
      <c r="D89" s="280">
        <v>401.63333333333338</v>
      </c>
      <c r="E89" s="280">
        <v>381.56666666666678</v>
      </c>
      <c r="F89" s="280">
        <v>361.03333333333342</v>
      </c>
      <c r="G89" s="280">
        <v>340.96666666666681</v>
      </c>
      <c r="H89" s="280">
        <v>422.16666666666674</v>
      </c>
      <c r="I89" s="280">
        <v>442.23333333333335</v>
      </c>
      <c r="J89" s="280">
        <v>462.76666666666671</v>
      </c>
      <c r="K89" s="278">
        <v>421.7</v>
      </c>
      <c r="L89" s="278">
        <v>381.1</v>
      </c>
      <c r="M89" s="278">
        <v>17.390039999999999</v>
      </c>
    </row>
    <row r="90" spans="1:13" s="16" customFormat="1">
      <c r="A90" s="269">
        <v>80</v>
      </c>
      <c r="B90" s="278" t="s">
        <v>336</v>
      </c>
      <c r="C90" s="279">
        <v>247.25</v>
      </c>
      <c r="D90" s="280">
        <v>247</v>
      </c>
      <c r="E90" s="280">
        <v>245</v>
      </c>
      <c r="F90" s="280">
        <v>242.75</v>
      </c>
      <c r="G90" s="280">
        <v>240.75</v>
      </c>
      <c r="H90" s="280">
        <v>249.25</v>
      </c>
      <c r="I90" s="280">
        <v>251.25</v>
      </c>
      <c r="J90" s="280">
        <v>253.5</v>
      </c>
      <c r="K90" s="278">
        <v>249</v>
      </c>
      <c r="L90" s="278">
        <v>244.75</v>
      </c>
      <c r="M90" s="278">
        <v>0.43425000000000002</v>
      </c>
    </row>
    <row r="91" spans="1:13" s="16" customFormat="1">
      <c r="A91" s="269">
        <v>81</v>
      </c>
      <c r="B91" s="278" t="s">
        <v>330</v>
      </c>
      <c r="C91" s="279">
        <v>397.6</v>
      </c>
      <c r="D91" s="280">
        <v>398.5333333333333</v>
      </c>
      <c r="E91" s="280">
        <v>394.16666666666663</v>
      </c>
      <c r="F91" s="280">
        <v>390.73333333333335</v>
      </c>
      <c r="G91" s="280">
        <v>386.36666666666667</v>
      </c>
      <c r="H91" s="280">
        <v>401.96666666666658</v>
      </c>
      <c r="I91" s="280">
        <v>406.33333333333326</v>
      </c>
      <c r="J91" s="280">
        <v>409.76666666666654</v>
      </c>
      <c r="K91" s="278">
        <v>402.9</v>
      </c>
      <c r="L91" s="278">
        <v>395.1</v>
      </c>
      <c r="M91" s="278">
        <v>0.46714</v>
      </c>
    </row>
    <row r="92" spans="1:13" s="16" customFormat="1">
      <c r="A92" s="269">
        <v>82</v>
      </c>
      <c r="B92" s="278" t="s">
        <v>79</v>
      </c>
      <c r="C92" s="279">
        <v>118.3</v>
      </c>
      <c r="D92" s="280">
        <v>119.13333333333333</v>
      </c>
      <c r="E92" s="280">
        <v>115.46666666666665</v>
      </c>
      <c r="F92" s="280">
        <v>112.63333333333333</v>
      </c>
      <c r="G92" s="280">
        <v>108.96666666666665</v>
      </c>
      <c r="H92" s="280">
        <v>121.96666666666665</v>
      </c>
      <c r="I92" s="280">
        <v>125.63333333333334</v>
      </c>
      <c r="J92" s="280">
        <v>128.46666666666664</v>
      </c>
      <c r="K92" s="278">
        <v>122.8</v>
      </c>
      <c r="L92" s="278">
        <v>116.3</v>
      </c>
      <c r="M92" s="278">
        <v>11.06847</v>
      </c>
    </row>
    <row r="93" spans="1:13" s="16" customFormat="1">
      <c r="A93" s="269">
        <v>83</v>
      </c>
      <c r="B93" s="278" t="s">
        <v>331</v>
      </c>
      <c r="C93" s="279">
        <v>226.5</v>
      </c>
      <c r="D93" s="280">
        <v>228.61666666666667</v>
      </c>
      <c r="E93" s="280">
        <v>220.68333333333334</v>
      </c>
      <c r="F93" s="280">
        <v>214.86666666666667</v>
      </c>
      <c r="G93" s="280">
        <v>206.93333333333334</v>
      </c>
      <c r="H93" s="280">
        <v>234.43333333333334</v>
      </c>
      <c r="I93" s="280">
        <v>242.36666666666667</v>
      </c>
      <c r="J93" s="280">
        <v>248.18333333333334</v>
      </c>
      <c r="K93" s="278">
        <v>236.55</v>
      </c>
      <c r="L93" s="278">
        <v>222.8</v>
      </c>
      <c r="M93" s="278">
        <v>1.8933500000000001</v>
      </c>
    </row>
    <row r="94" spans="1:13" s="16" customFormat="1">
      <c r="A94" s="269">
        <v>84</v>
      </c>
      <c r="B94" s="278" t="s">
        <v>339</v>
      </c>
      <c r="C94" s="279">
        <v>260.2</v>
      </c>
      <c r="D94" s="280">
        <v>259.58333333333331</v>
      </c>
      <c r="E94" s="280">
        <v>256.81666666666661</v>
      </c>
      <c r="F94" s="280">
        <v>253.43333333333328</v>
      </c>
      <c r="G94" s="280">
        <v>250.66666666666657</v>
      </c>
      <c r="H94" s="280">
        <v>262.96666666666664</v>
      </c>
      <c r="I94" s="280">
        <v>265.73333333333341</v>
      </c>
      <c r="J94" s="280">
        <v>269.11666666666667</v>
      </c>
      <c r="K94" s="278">
        <v>262.35000000000002</v>
      </c>
      <c r="L94" s="278">
        <v>256.2</v>
      </c>
      <c r="M94" s="278">
        <v>2.1241599999999998</v>
      </c>
    </row>
    <row r="95" spans="1:13" s="16" customFormat="1">
      <c r="A95" s="269">
        <v>85</v>
      </c>
      <c r="B95" s="278" t="s">
        <v>337</v>
      </c>
      <c r="C95" s="279">
        <v>947.55</v>
      </c>
      <c r="D95" s="280">
        <v>951.85</v>
      </c>
      <c r="E95" s="280">
        <v>933.7</v>
      </c>
      <c r="F95" s="280">
        <v>919.85</v>
      </c>
      <c r="G95" s="280">
        <v>901.7</v>
      </c>
      <c r="H95" s="280">
        <v>965.7</v>
      </c>
      <c r="I95" s="280">
        <v>983.84999999999991</v>
      </c>
      <c r="J95" s="280">
        <v>997.7</v>
      </c>
      <c r="K95" s="278">
        <v>970</v>
      </c>
      <c r="L95" s="278">
        <v>938</v>
      </c>
      <c r="M95" s="278">
        <v>3.3406400000000001</v>
      </c>
    </row>
    <row r="96" spans="1:13" s="16" customFormat="1">
      <c r="A96" s="269">
        <v>86</v>
      </c>
      <c r="B96" s="278" t="s">
        <v>338</v>
      </c>
      <c r="C96" s="279">
        <v>16.25</v>
      </c>
      <c r="D96" s="280">
        <v>16.349999999999998</v>
      </c>
      <c r="E96" s="280">
        <v>15.699999999999996</v>
      </c>
      <c r="F96" s="280">
        <v>15.149999999999999</v>
      </c>
      <c r="G96" s="280">
        <v>14.499999999999996</v>
      </c>
      <c r="H96" s="280">
        <v>16.899999999999995</v>
      </c>
      <c r="I96" s="280">
        <v>17.549999999999994</v>
      </c>
      <c r="J96" s="280">
        <v>18.099999999999994</v>
      </c>
      <c r="K96" s="278">
        <v>17</v>
      </c>
      <c r="L96" s="278">
        <v>15.8</v>
      </c>
      <c r="M96" s="278">
        <v>17.262530000000002</v>
      </c>
    </row>
    <row r="97" spans="1:13" s="16" customFormat="1">
      <c r="A97" s="269">
        <v>87</v>
      </c>
      <c r="B97" s="278" t="s">
        <v>340</v>
      </c>
      <c r="C97" s="279">
        <v>107.8</v>
      </c>
      <c r="D97" s="280">
        <v>107.89999999999999</v>
      </c>
      <c r="E97" s="280">
        <v>105.84999999999998</v>
      </c>
      <c r="F97" s="280">
        <v>103.89999999999999</v>
      </c>
      <c r="G97" s="280">
        <v>101.84999999999998</v>
      </c>
      <c r="H97" s="280">
        <v>109.84999999999998</v>
      </c>
      <c r="I97" s="280">
        <v>111.89999999999999</v>
      </c>
      <c r="J97" s="280">
        <v>113.84999999999998</v>
      </c>
      <c r="K97" s="278">
        <v>109.95</v>
      </c>
      <c r="L97" s="278">
        <v>105.95</v>
      </c>
      <c r="M97" s="278">
        <v>2.28993</v>
      </c>
    </row>
    <row r="98" spans="1:13" s="16" customFormat="1">
      <c r="A98" s="269">
        <v>88</v>
      </c>
      <c r="B98" s="278" t="s">
        <v>341</v>
      </c>
      <c r="C98" s="279">
        <v>2181.1</v>
      </c>
      <c r="D98" s="280">
        <v>2191.0833333333335</v>
      </c>
      <c r="E98" s="280">
        <v>2161.166666666667</v>
      </c>
      <c r="F98" s="280">
        <v>2141.2333333333336</v>
      </c>
      <c r="G98" s="280">
        <v>2111.3166666666671</v>
      </c>
      <c r="H98" s="280">
        <v>2211.0166666666669</v>
      </c>
      <c r="I98" s="280">
        <v>2240.9333333333338</v>
      </c>
      <c r="J98" s="280">
        <v>2260.8666666666668</v>
      </c>
      <c r="K98" s="278">
        <v>2221</v>
      </c>
      <c r="L98" s="278">
        <v>2171.15</v>
      </c>
      <c r="M98" s="278">
        <v>5.0090000000000003E-2</v>
      </c>
    </row>
    <row r="99" spans="1:13" s="16" customFormat="1">
      <c r="A99" s="269">
        <v>89</v>
      </c>
      <c r="B99" s="278" t="s">
        <v>82</v>
      </c>
      <c r="C99" s="279">
        <v>614.9</v>
      </c>
      <c r="D99" s="280">
        <v>619.36666666666667</v>
      </c>
      <c r="E99" s="280">
        <v>605.5333333333333</v>
      </c>
      <c r="F99" s="280">
        <v>596.16666666666663</v>
      </c>
      <c r="G99" s="280">
        <v>582.33333333333326</v>
      </c>
      <c r="H99" s="280">
        <v>628.73333333333335</v>
      </c>
      <c r="I99" s="280">
        <v>642.56666666666661</v>
      </c>
      <c r="J99" s="280">
        <v>651.93333333333339</v>
      </c>
      <c r="K99" s="278">
        <v>633.20000000000005</v>
      </c>
      <c r="L99" s="278">
        <v>610</v>
      </c>
      <c r="M99" s="278">
        <v>2.05003</v>
      </c>
    </row>
    <row r="100" spans="1:13" s="16" customFormat="1">
      <c r="A100" s="269">
        <v>90</v>
      </c>
      <c r="B100" s="278" t="s">
        <v>335</v>
      </c>
      <c r="C100" s="279">
        <v>124.8</v>
      </c>
      <c r="D100" s="280">
        <v>126.15000000000002</v>
      </c>
      <c r="E100" s="280">
        <v>122.80000000000004</v>
      </c>
      <c r="F100" s="280">
        <v>120.80000000000003</v>
      </c>
      <c r="G100" s="280">
        <v>117.45000000000005</v>
      </c>
      <c r="H100" s="280">
        <v>128.15000000000003</v>
      </c>
      <c r="I100" s="280">
        <v>131.50000000000003</v>
      </c>
      <c r="J100" s="280">
        <v>133.50000000000003</v>
      </c>
      <c r="K100" s="278">
        <v>129.5</v>
      </c>
      <c r="L100" s="278">
        <v>124.15</v>
      </c>
      <c r="M100" s="278">
        <v>0.98606000000000005</v>
      </c>
    </row>
    <row r="101" spans="1:13">
      <c r="A101" s="269">
        <v>91</v>
      </c>
      <c r="B101" s="278" t="s">
        <v>342</v>
      </c>
      <c r="C101" s="279">
        <v>134.19999999999999</v>
      </c>
      <c r="D101" s="280">
        <v>135.70000000000002</v>
      </c>
      <c r="E101" s="280">
        <v>131.50000000000003</v>
      </c>
      <c r="F101" s="280">
        <v>128.80000000000001</v>
      </c>
      <c r="G101" s="280">
        <v>124.60000000000002</v>
      </c>
      <c r="H101" s="280">
        <v>138.40000000000003</v>
      </c>
      <c r="I101" s="280">
        <v>142.60000000000002</v>
      </c>
      <c r="J101" s="280">
        <v>145.30000000000004</v>
      </c>
      <c r="K101" s="278">
        <v>139.9</v>
      </c>
      <c r="L101" s="278">
        <v>133</v>
      </c>
      <c r="M101" s="278">
        <v>2.6027300000000002</v>
      </c>
    </row>
    <row r="102" spans="1:13">
      <c r="A102" s="269">
        <v>92</v>
      </c>
      <c r="B102" s="278" t="s">
        <v>343</v>
      </c>
      <c r="C102" s="279">
        <v>139.35</v>
      </c>
      <c r="D102" s="280">
        <v>138.68333333333331</v>
      </c>
      <c r="E102" s="280">
        <v>135.76666666666662</v>
      </c>
      <c r="F102" s="280">
        <v>132.18333333333331</v>
      </c>
      <c r="G102" s="280">
        <v>129.26666666666662</v>
      </c>
      <c r="H102" s="280">
        <v>142.26666666666662</v>
      </c>
      <c r="I102" s="280">
        <v>145.18333333333331</v>
      </c>
      <c r="J102" s="280">
        <v>148.76666666666662</v>
      </c>
      <c r="K102" s="278">
        <v>141.6</v>
      </c>
      <c r="L102" s="278">
        <v>135.1</v>
      </c>
      <c r="M102" s="278">
        <v>27.14667</v>
      </c>
    </row>
    <row r="103" spans="1:13">
      <c r="A103" s="269">
        <v>93</v>
      </c>
      <c r="B103" s="278" t="s">
        <v>344</v>
      </c>
      <c r="C103" s="279">
        <v>70.2</v>
      </c>
      <c r="D103" s="280">
        <v>70.399999999999991</v>
      </c>
      <c r="E103" s="280">
        <v>68.799999999999983</v>
      </c>
      <c r="F103" s="280">
        <v>67.399999999999991</v>
      </c>
      <c r="G103" s="280">
        <v>65.799999999999983</v>
      </c>
      <c r="H103" s="280">
        <v>71.799999999999983</v>
      </c>
      <c r="I103" s="280">
        <v>73.399999999999977</v>
      </c>
      <c r="J103" s="280">
        <v>74.799999999999983</v>
      </c>
      <c r="K103" s="278">
        <v>72</v>
      </c>
      <c r="L103" s="278">
        <v>69</v>
      </c>
      <c r="M103" s="278">
        <v>8.85501</v>
      </c>
    </row>
    <row r="104" spans="1:13">
      <c r="A104" s="269">
        <v>94</v>
      </c>
      <c r="B104" s="278" t="s">
        <v>83</v>
      </c>
      <c r="C104" s="279">
        <v>155.30000000000001</v>
      </c>
      <c r="D104" s="280">
        <v>156.83333333333334</v>
      </c>
      <c r="E104" s="280">
        <v>150.56666666666669</v>
      </c>
      <c r="F104" s="280">
        <v>145.83333333333334</v>
      </c>
      <c r="G104" s="280">
        <v>139.56666666666669</v>
      </c>
      <c r="H104" s="280">
        <v>161.56666666666669</v>
      </c>
      <c r="I104" s="280">
        <v>167.83333333333334</v>
      </c>
      <c r="J104" s="280">
        <v>172.56666666666669</v>
      </c>
      <c r="K104" s="278">
        <v>163.1</v>
      </c>
      <c r="L104" s="278">
        <v>152.1</v>
      </c>
      <c r="M104" s="278">
        <v>241.09673000000001</v>
      </c>
    </row>
    <row r="105" spans="1:13">
      <c r="A105" s="269">
        <v>95</v>
      </c>
      <c r="B105" s="278" t="s">
        <v>345</v>
      </c>
      <c r="C105" s="279">
        <v>276.35000000000002</v>
      </c>
      <c r="D105" s="280">
        <v>280.63333333333338</v>
      </c>
      <c r="E105" s="280">
        <v>271.26666666666677</v>
      </c>
      <c r="F105" s="280">
        <v>266.18333333333339</v>
      </c>
      <c r="G105" s="280">
        <v>256.81666666666678</v>
      </c>
      <c r="H105" s="280">
        <v>285.71666666666675</v>
      </c>
      <c r="I105" s="280">
        <v>295.08333333333343</v>
      </c>
      <c r="J105" s="280">
        <v>300.16666666666674</v>
      </c>
      <c r="K105" s="278">
        <v>290</v>
      </c>
      <c r="L105" s="278">
        <v>275.55</v>
      </c>
      <c r="M105" s="278">
        <v>0.19661999999999999</v>
      </c>
    </row>
    <row r="106" spans="1:13">
      <c r="A106" s="269">
        <v>96</v>
      </c>
      <c r="B106" s="278" t="s">
        <v>84</v>
      </c>
      <c r="C106" s="279">
        <v>643.65</v>
      </c>
      <c r="D106" s="280">
        <v>644.7166666666667</v>
      </c>
      <c r="E106" s="280">
        <v>635.93333333333339</v>
      </c>
      <c r="F106" s="280">
        <v>628.2166666666667</v>
      </c>
      <c r="G106" s="280">
        <v>619.43333333333339</v>
      </c>
      <c r="H106" s="280">
        <v>652.43333333333339</v>
      </c>
      <c r="I106" s="280">
        <v>661.2166666666667</v>
      </c>
      <c r="J106" s="280">
        <v>668.93333333333339</v>
      </c>
      <c r="K106" s="278">
        <v>653.5</v>
      </c>
      <c r="L106" s="278">
        <v>637</v>
      </c>
      <c r="M106" s="278">
        <v>45.202689999999997</v>
      </c>
    </row>
    <row r="107" spans="1:13">
      <c r="A107" s="269">
        <v>97</v>
      </c>
      <c r="B107" s="278" t="s">
        <v>85</v>
      </c>
      <c r="C107" s="279">
        <v>132.1</v>
      </c>
      <c r="D107" s="280">
        <v>132.53333333333333</v>
      </c>
      <c r="E107" s="280">
        <v>130.06666666666666</v>
      </c>
      <c r="F107" s="280">
        <v>128.03333333333333</v>
      </c>
      <c r="G107" s="280">
        <v>125.56666666666666</v>
      </c>
      <c r="H107" s="280">
        <v>134.56666666666666</v>
      </c>
      <c r="I107" s="280">
        <v>137.0333333333333</v>
      </c>
      <c r="J107" s="280">
        <v>139.06666666666666</v>
      </c>
      <c r="K107" s="278">
        <v>135</v>
      </c>
      <c r="L107" s="278">
        <v>130.5</v>
      </c>
      <c r="M107" s="278">
        <v>82.178830000000005</v>
      </c>
    </row>
    <row r="108" spans="1:13">
      <c r="A108" s="269">
        <v>98</v>
      </c>
      <c r="B108" s="286" t="s">
        <v>346</v>
      </c>
      <c r="C108" s="279">
        <v>264.05</v>
      </c>
      <c r="D108" s="280">
        <v>266.95</v>
      </c>
      <c r="E108" s="280">
        <v>259.34999999999997</v>
      </c>
      <c r="F108" s="280">
        <v>254.64999999999998</v>
      </c>
      <c r="G108" s="280">
        <v>247.04999999999995</v>
      </c>
      <c r="H108" s="280">
        <v>271.64999999999998</v>
      </c>
      <c r="I108" s="280">
        <v>279.25</v>
      </c>
      <c r="J108" s="280">
        <v>283.95</v>
      </c>
      <c r="K108" s="278">
        <v>274.55</v>
      </c>
      <c r="L108" s="278">
        <v>262.25</v>
      </c>
      <c r="M108" s="278">
        <v>2.4418899999999999</v>
      </c>
    </row>
    <row r="109" spans="1:13">
      <c r="A109" s="269">
        <v>99</v>
      </c>
      <c r="B109" s="278" t="s">
        <v>86</v>
      </c>
      <c r="C109" s="279">
        <v>1330.95</v>
      </c>
      <c r="D109" s="280">
        <v>1341.55</v>
      </c>
      <c r="E109" s="280">
        <v>1315.1</v>
      </c>
      <c r="F109" s="280">
        <v>1299.25</v>
      </c>
      <c r="G109" s="280">
        <v>1272.8</v>
      </c>
      <c r="H109" s="280">
        <v>1357.3999999999999</v>
      </c>
      <c r="I109" s="280">
        <v>1383.8500000000001</v>
      </c>
      <c r="J109" s="280">
        <v>1399.6999999999998</v>
      </c>
      <c r="K109" s="278">
        <v>1368</v>
      </c>
      <c r="L109" s="278">
        <v>1325.7</v>
      </c>
      <c r="M109" s="278">
        <v>9.9556100000000001</v>
      </c>
    </row>
    <row r="110" spans="1:13">
      <c r="A110" s="269">
        <v>100</v>
      </c>
      <c r="B110" s="278" t="s">
        <v>87</v>
      </c>
      <c r="C110" s="279">
        <v>383.85</v>
      </c>
      <c r="D110" s="280">
        <v>388.18333333333334</v>
      </c>
      <c r="E110" s="280">
        <v>377.66666666666669</v>
      </c>
      <c r="F110" s="280">
        <v>371.48333333333335</v>
      </c>
      <c r="G110" s="280">
        <v>360.9666666666667</v>
      </c>
      <c r="H110" s="280">
        <v>394.36666666666667</v>
      </c>
      <c r="I110" s="280">
        <v>404.88333333333333</v>
      </c>
      <c r="J110" s="280">
        <v>411.06666666666666</v>
      </c>
      <c r="K110" s="278">
        <v>398.7</v>
      </c>
      <c r="L110" s="278">
        <v>382</v>
      </c>
      <c r="M110" s="278">
        <v>20.628520000000002</v>
      </c>
    </row>
    <row r="111" spans="1:13">
      <c r="A111" s="269">
        <v>101</v>
      </c>
      <c r="B111" s="278" t="s">
        <v>237</v>
      </c>
      <c r="C111" s="279">
        <v>662.95</v>
      </c>
      <c r="D111" s="280">
        <v>670.5333333333333</v>
      </c>
      <c r="E111" s="280">
        <v>649.06666666666661</v>
      </c>
      <c r="F111" s="280">
        <v>635.18333333333328</v>
      </c>
      <c r="G111" s="280">
        <v>613.71666666666658</v>
      </c>
      <c r="H111" s="280">
        <v>684.41666666666663</v>
      </c>
      <c r="I111" s="280">
        <v>705.88333333333333</v>
      </c>
      <c r="J111" s="280">
        <v>719.76666666666665</v>
      </c>
      <c r="K111" s="278">
        <v>692</v>
      </c>
      <c r="L111" s="278">
        <v>656.65</v>
      </c>
      <c r="M111" s="278">
        <v>5.6512799999999999</v>
      </c>
    </row>
    <row r="112" spans="1:13">
      <c r="A112" s="269">
        <v>102</v>
      </c>
      <c r="B112" s="278" t="s">
        <v>347</v>
      </c>
      <c r="C112" s="279">
        <v>506.25</v>
      </c>
      <c r="D112" s="280">
        <v>514.86666666666667</v>
      </c>
      <c r="E112" s="280">
        <v>494.73333333333335</v>
      </c>
      <c r="F112" s="280">
        <v>483.2166666666667</v>
      </c>
      <c r="G112" s="280">
        <v>463.08333333333337</v>
      </c>
      <c r="H112" s="280">
        <v>526.38333333333333</v>
      </c>
      <c r="I112" s="280">
        <v>546.51666666666677</v>
      </c>
      <c r="J112" s="280">
        <v>558.0333333333333</v>
      </c>
      <c r="K112" s="278">
        <v>535</v>
      </c>
      <c r="L112" s="278">
        <v>503.35</v>
      </c>
      <c r="M112" s="278">
        <v>1.2625299999999999</v>
      </c>
    </row>
    <row r="113" spans="1:13">
      <c r="A113" s="269">
        <v>103</v>
      </c>
      <c r="B113" s="278" t="s">
        <v>332</v>
      </c>
      <c r="C113" s="279">
        <v>1455.8</v>
      </c>
      <c r="D113" s="280">
        <v>1452.55</v>
      </c>
      <c r="E113" s="280">
        <v>1435.25</v>
      </c>
      <c r="F113" s="280">
        <v>1414.7</v>
      </c>
      <c r="G113" s="280">
        <v>1397.4</v>
      </c>
      <c r="H113" s="280">
        <v>1473.1</v>
      </c>
      <c r="I113" s="280">
        <v>1490.3999999999996</v>
      </c>
      <c r="J113" s="280">
        <v>1510.9499999999998</v>
      </c>
      <c r="K113" s="278">
        <v>1469.85</v>
      </c>
      <c r="L113" s="278">
        <v>1432</v>
      </c>
      <c r="M113" s="278">
        <v>0.1237</v>
      </c>
    </row>
    <row r="114" spans="1:13">
      <c r="A114" s="269">
        <v>104</v>
      </c>
      <c r="B114" s="278" t="s">
        <v>238</v>
      </c>
      <c r="C114" s="279">
        <v>221.65</v>
      </c>
      <c r="D114" s="280">
        <v>223.16666666666666</v>
      </c>
      <c r="E114" s="280">
        <v>219.13333333333333</v>
      </c>
      <c r="F114" s="280">
        <v>216.61666666666667</v>
      </c>
      <c r="G114" s="280">
        <v>212.58333333333334</v>
      </c>
      <c r="H114" s="280">
        <v>225.68333333333331</v>
      </c>
      <c r="I114" s="280">
        <v>229.71666666666667</v>
      </c>
      <c r="J114" s="280">
        <v>232.23333333333329</v>
      </c>
      <c r="K114" s="278">
        <v>227.2</v>
      </c>
      <c r="L114" s="278">
        <v>220.65</v>
      </c>
      <c r="M114" s="278">
        <v>4.2574500000000004</v>
      </c>
    </row>
    <row r="115" spans="1:13">
      <c r="A115" s="269">
        <v>105</v>
      </c>
      <c r="B115" s="278" t="s">
        <v>236</v>
      </c>
      <c r="C115" s="279">
        <v>132</v>
      </c>
      <c r="D115" s="280">
        <v>132.88333333333333</v>
      </c>
      <c r="E115" s="280">
        <v>129.11666666666665</v>
      </c>
      <c r="F115" s="280">
        <v>126.23333333333332</v>
      </c>
      <c r="G115" s="280">
        <v>122.46666666666664</v>
      </c>
      <c r="H115" s="280">
        <v>135.76666666666665</v>
      </c>
      <c r="I115" s="280">
        <v>139.5333333333333</v>
      </c>
      <c r="J115" s="280">
        <v>142.41666666666666</v>
      </c>
      <c r="K115" s="278">
        <v>136.65</v>
      </c>
      <c r="L115" s="278">
        <v>130</v>
      </c>
      <c r="M115" s="278">
        <v>7.2441399999999998</v>
      </c>
    </row>
    <row r="116" spans="1:13">
      <c r="A116" s="269">
        <v>106</v>
      </c>
      <c r="B116" s="278" t="s">
        <v>88</v>
      </c>
      <c r="C116" s="279">
        <v>393.5</v>
      </c>
      <c r="D116" s="280">
        <v>393.55</v>
      </c>
      <c r="E116" s="280">
        <v>386</v>
      </c>
      <c r="F116" s="280">
        <v>378.5</v>
      </c>
      <c r="G116" s="280">
        <v>370.95</v>
      </c>
      <c r="H116" s="280">
        <v>401.05</v>
      </c>
      <c r="I116" s="280">
        <v>408.60000000000008</v>
      </c>
      <c r="J116" s="280">
        <v>416.1</v>
      </c>
      <c r="K116" s="278">
        <v>401.1</v>
      </c>
      <c r="L116" s="278">
        <v>386.05</v>
      </c>
      <c r="M116" s="278">
        <v>10.075939999999999</v>
      </c>
    </row>
    <row r="117" spans="1:13">
      <c r="A117" s="269">
        <v>107</v>
      </c>
      <c r="B117" s="278" t="s">
        <v>348</v>
      </c>
      <c r="C117" s="279">
        <v>210.25</v>
      </c>
      <c r="D117" s="280">
        <v>211.83333333333334</v>
      </c>
      <c r="E117" s="280">
        <v>207.76666666666668</v>
      </c>
      <c r="F117" s="280">
        <v>205.28333333333333</v>
      </c>
      <c r="G117" s="280">
        <v>201.21666666666667</v>
      </c>
      <c r="H117" s="280">
        <v>214.31666666666669</v>
      </c>
      <c r="I117" s="280">
        <v>218.38333333333335</v>
      </c>
      <c r="J117" s="280">
        <v>220.8666666666667</v>
      </c>
      <c r="K117" s="278">
        <v>215.9</v>
      </c>
      <c r="L117" s="278">
        <v>209.35</v>
      </c>
      <c r="M117" s="278">
        <v>3.2381099999999998</v>
      </c>
    </row>
    <row r="118" spans="1:13">
      <c r="A118" s="269">
        <v>108</v>
      </c>
      <c r="B118" s="278" t="s">
        <v>89</v>
      </c>
      <c r="C118" s="279">
        <v>453.65</v>
      </c>
      <c r="D118" s="280">
        <v>455.33333333333331</v>
      </c>
      <c r="E118" s="280">
        <v>450.21666666666664</v>
      </c>
      <c r="F118" s="280">
        <v>446.7833333333333</v>
      </c>
      <c r="G118" s="280">
        <v>441.66666666666663</v>
      </c>
      <c r="H118" s="280">
        <v>458.76666666666665</v>
      </c>
      <c r="I118" s="280">
        <v>463.88333333333333</v>
      </c>
      <c r="J118" s="280">
        <v>467.31666666666666</v>
      </c>
      <c r="K118" s="278">
        <v>460.45</v>
      </c>
      <c r="L118" s="278">
        <v>451.9</v>
      </c>
      <c r="M118" s="278">
        <v>19.90221</v>
      </c>
    </row>
    <row r="119" spans="1:13">
      <c r="A119" s="269">
        <v>109</v>
      </c>
      <c r="B119" s="278" t="s">
        <v>239</v>
      </c>
      <c r="C119" s="279">
        <v>559.65</v>
      </c>
      <c r="D119" s="280">
        <v>559.44999999999993</v>
      </c>
      <c r="E119" s="280">
        <v>549.69999999999982</v>
      </c>
      <c r="F119" s="280">
        <v>539.74999999999989</v>
      </c>
      <c r="G119" s="280">
        <v>529.99999999999977</v>
      </c>
      <c r="H119" s="280">
        <v>569.39999999999986</v>
      </c>
      <c r="I119" s="280">
        <v>579.15000000000009</v>
      </c>
      <c r="J119" s="280">
        <v>589.09999999999991</v>
      </c>
      <c r="K119" s="278">
        <v>569.20000000000005</v>
      </c>
      <c r="L119" s="278">
        <v>549.5</v>
      </c>
      <c r="M119" s="278">
        <v>2.9421200000000001</v>
      </c>
    </row>
    <row r="120" spans="1:13">
      <c r="A120" s="269">
        <v>110</v>
      </c>
      <c r="B120" s="278" t="s">
        <v>349</v>
      </c>
      <c r="C120" s="279">
        <v>71.099999999999994</v>
      </c>
      <c r="D120" s="280">
        <v>70.8</v>
      </c>
      <c r="E120" s="280">
        <v>69.599999999999994</v>
      </c>
      <c r="F120" s="280">
        <v>68.099999999999994</v>
      </c>
      <c r="G120" s="280">
        <v>66.899999999999991</v>
      </c>
      <c r="H120" s="280">
        <v>72.3</v>
      </c>
      <c r="I120" s="280">
        <v>73.500000000000014</v>
      </c>
      <c r="J120" s="280">
        <v>75</v>
      </c>
      <c r="K120" s="278">
        <v>72</v>
      </c>
      <c r="L120" s="278">
        <v>69.3</v>
      </c>
      <c r="M120" s="278">
        <v>1.2898400000000001</v>
      </c>
    </row>
    <row r="121" spans="1:13">
      <c r="A121" s="269">
        <v>111</v>
      </c>
      <c r="B121" s="278" t="s">
        <v>356</v>
      </c>
      <c r="C121" s="279">
        <v>264.64999999999998</v>
      </c>
      <c r="D121" s="280">
        <v>266.36666666666662</v>
      </c>
      <c r="E121" s="280">
        <v>260.28333333333325</v>
      </c>
      <c r="F121" s="280">
        <v>255.91666666666663</v>
      </c>
      <c r="G121" s="280">
        <v>249.83333333333326</v>
      </c>
      <c r="H121" s="280">
        <v>270.73333333333323</v>
      </c>
      <c r="I121" s="280">
        <v>276.81666666666661</v>
      </c>
      <c r="J121" s="280">
        <v>281.18333333333322</v>
      </c>
      <c r="K121" s="278">
        <v>272.45</v>
      </c>
      <c r="L121" s="278">
        <v>262</v>
      </c>
      <c r="M121" s="278">
        <v>2.5643400000000001</v>
      </c>
    </row>
    <row r="122" spans="1:13">
      <c r="A122" s="269">
        <v>112</v>
      </c>
      <c r="B122" s="278" t="s">
        <v>357</v>
      </c>
      <c r="C122" s="279">
        <v>126.25</v>
      </c>
      <c r="D122" s="280">
        <v>126.21666666666668</v>
      </c>
      <c r="E122" s="280">
        <v>122.58333333333337</v>
      </c>
      <c r="F122" s="280">
        <v>118.91666666666669</v>
      </c>
      <c r="G122" s="280">
        <v>115.28333333333337</v>
      </c>
      <c r="H122" s="280">
        <v>129.88333333333338</v>
      </c>
      <c r="I122" s="280">
        <v>133.51666666666665</v>
      </c>
      <c r="J122" s="280">
        <v>137.18333333333337</v>
      </c>
      <c r="K122" s="278">
        <v>129.85</v>
      </c>
      <c r="L122" s="278">
        <v>122.55</v>
      </c>
      <c r="M122" s="278">
        <v>11.320040000000001</v>
      </c>
    </row>
    <row r="123" spans="1:13">
      <c r="A123" s="269">
        <v>113</v>
      </c>
      <c r="B123" s="278" t="s">
        <v>350</v>
      </c>
      <c r="C123" s="279">
        <v>73.150000000000006</v>
      </c>
      <c r="D123" s="280">
        <v>72.966666666666669</v>
      </c>
      <c r="E123" s="280">
        <v>72.033333333333331</v>
      </c>
      <c r="F123" s="280">
        <v>70.916666666666657</v>
      </c>
      <c r="G123" s="280">
        <v>69.98333333333332</v>
      </c>
      <c r="H123" s="280">
        <v>74.083333333333343</v>
      </c>
      <c r="I123" s="280">
        <v>75.01666666666668</v>
      </c>
      <c r="J123" s="280">
        <v>76.133333333333354</v>
      </c>
      <c r="K123" s="278">
        <v>73.900000000000006</v>
      </c>
      <c r="L123" s="278">
        <v>71.849999999999994</v>
      </c>
      <c r="M123" s="278">
        <v>34.497540000000001</v>
      </c>
    </row>
    <row r="124" spans="1:13">
      <c r="A124" s="269">
        <v>114</v>
      </c>
      <c r="B124" s="278" t="s">
        <v>351</v>
      </c>
      <c r="C124" s="279">
        <v>285.75</v>
      </c>
      <c r="D124" s="280">
        <v>287.76666666666665</v>
      </c>
      <c r="E124" s="280">
        <v>280.48333333333329</v>
      </c>
      <c r="F124" s="280">
        <v>275.21666666666664</v>
      </c>
      <c r="G124" s="280">
        <v>267.93333333333328</v>
      </c>
      <c r="H124" s="280">
        <v>293.0333333333333</v>
      </c>
      <c r="I124" s="280">
        <v>300.31666666666661</v>
      </c>
      <c r="J124" s="280">
        <v>305.58333333333331</v>
      </c>
      <c r="K124" s="278">
        <v>295.05</v>
      </c>
      <c r="L124" s="278">
        <v>282.5</v>
      </c>
      <c r="M124" s="278">
        <v>1.0365800000000001</v>
      </c>
    </row>
    <row r="125" spans="1:13">
      <c r="A125" s="269">
        <v>115</v>
      </c>
      <c r="B125" s="278" t="s">
        <v>352</v>
      </c>
      <c r="C125" s="279">
        <v>476.35</v>
      </c>
      <c r="D125" s="280">
        <v>479.98333333333335</v>
      </c>
      <c r="E125" s="280">
        <v>471.56666666666672</v>
      </c>
      <c r="F125" s="280">
        <v>466.78333333333336</v>
      </c>
      <c r="G125" s="280">
        <v>458.36666666666673</v>
      </c>
      <c r="H125" s="280">
        <v>484.76666666666671</v>
      </c>
      <c r="I125" s="280">
        <v>493.18333333333334</v>
      </c>
      <c r="J125" s="280">
        <v>497.9666666666667</v>
      </c>
      <c r="K125" s="278">
        <v>488.4</v>
      </c>
      <c r="L125" s="278">
        <v>475.2</v>
      </c>
      <c r="M125" s="278">
        <v>3.7833100000000002</v>
      </c>
    </row>
    <row r="126" spans="1:13">
      <c r="A126" s="269">
        <v>116</v>
      </c>
      <c r="B126" s="278" t="s">
        <v>353</v>
      </c>
      <c r="C126" s="279">
        <v>87.6</v>
      </c>
      <c r="D126" s="280">
        <v>87.533333333333346</v>
      </c>
      <c r="E126" s="280">
        <v>86.066666666666691</v>
      </c>
      <c r="F126" s="280">
        <v>84.533333333333346</v>
      </c>
      <c r="G126" s="280">
        <v>83.066666666666691</v>
      </c>
      <c r="H126" s="280">
        <v>89.066666666666691</v>
      </c>
      <c r="I126" s="280">
        <v>90.53333333333336</v>
      </c>
      <c r="J126" s="280">
        <v>92.066666666666691</v>
      </c>
      <c r="K126" s="278">
        <v>89</v>
      </c>
      <c r="L126" s="278">
        <v>86</v>
      </c>
      <c r="M126" s="278">
        <v>14.076549999999999</v>
      </c>
    </row>
    <row r="127" spans="1:13">
      <c r="A127" s="269">
        <v>117</v>
      </c>
      <c r="B127" s="278" t="s">
        <v>355</v>
      </c>
      <c r="C127" s="279">
        <v>15.15</v>
      </c>
      <c r="D127" s="280">
        <v>15.1</v>
      </c>
      <c r="E127" s="280">
        <v>14.85</v>
      </c>
      <c r="F127" s="280">
        <v>14.55</v>
      </c>
      <c r="G127" s="280">
        <v>14.3</v>
      </c>
      <c r="H127" s="280">
        <v>15.399999999999999</v>
      </c>
      <c r="I127" s="280">
        <v>15.649999999999999</v>
      </c>
      <c r="J127" s="280">
        <v>15.949999999999998</v>
      </c>
      <c r="K127" s="278">
        <v>15.35</v>
      </c>
      <c r="L127" s="278">
        <v>14.8</v>
      </c>
      <c r="M127" s="278">
        <v>35.179699999999997</v>
      </c>
    </row>
    <row r="128" spans="1:13">
      <c r="A128" s="269">
        <v>118</v>
      </c>
      <c r="B128" s="278" t="s">
        <v>91</v>
      </c>
      <c r="C128" s="279">
        <v>6.95</v>
      </c>
      <c r="D128" s="280">
        <v>6.95</v>
      </c>
      <c r="E128" s="280">
        <v>6.95</v>
      </c>
      <c r="F128" s="280">
        <v>6.95</v>
      </c>
      <c r="G128" s="280">
        <v>6.95</v>
      </c>
      <c r="H128" s="280">
        <v>6.95</v>
      </c>
      <c r="I128" s="280">
        <v>6.95</v>
      </c>
      <c r="J128" s="280">
        <v>6.95</v>
      </c>
      <c r="K128" s="278">
        <v>6.95</v>
      </c>
      <c r="L128" s="278">
        <v>6.95</v>
      </c>
      <c r="M128" s="278">
        <v>3.11652</v>
      </c>
    </row>
    <row r="129" spans="1:13">
      <c r="A129" s="269">
        <v>119</v>
      </c>
      <c r="B129" s="278" t="s">
        <v>92</v>
      </c>
      <c r="C129" s="279">
        <v>2335.0500000000002</v>
      </c>
      <c r="D129" s="280">
        <v>2369.0333333333333</v>
      </c>
      <c r="E129" s="280">
        <v>2288.4666666666667</v>
      </c>
      <c r="F129" s="280">
        <v>2241.8833333333332</v>
      </c>
      <c r="G129" s="280">
        <v>2161.3166666666666</v>
      </c>
      <c r="H129" s="280">
        <v>2415.6166666666668</v>
      </c>
      <c r="I129" s="280">
        <v>2496.1833333333334</v>
      </c>
      <c r="J129" s="280">
        <v>2542.7666666666669</v>
      </c>
      <c r="K129" s="278">
        <v>2449.6</v>
      </c>
      <c r="L129" s="278">
        <v>2322.4499999999998</v>
      </c>
      <c r="M129" s="278">
        <v>12.61594</v>
      </c>
    </row>
    <row r="130" spans="1:13">
      <c r="A130" s="269">
        <v>120</v>
      </c>
      <c r="B130" s="278" t="s">
        <v>358</v>
      </c>
      <c r="C130" s="279">
        <v>5291.75</v>
      </c>
      <c r="D130" s="280">
        <v>5202.4833333333336</v>
      </c>
      <c r="E130" s="280">
        <v>5064.9666666666672</v>
      </c>
      <c r="F130" s="280">
        <v>4838.1833333333334</v>
      </c>
      <c r="G130" s="280">
        <v>4700.666666666667</v>
      </c>
      <c r="H130" s="280">
        <v>5429.2666666666673</v>
      </c>
      <c r="I130" s="280">
        <v>5566.7833333333338</v>
      </c>
      <c r="J130" s="280">
        <v>5793.5666666666675</v>
      </c>
      <c r="K130" s="278">
        <v>5340</v>
      </c>
      <c r="L130" s="278">
        <v>4975.7</v>
      </c>
      <c r="M130" s="278">
        <v>1.0117</v>
      </c>
    </row>
    <row r="131" spans="1:13">
      <c r="A131" s="269">
        <v>121</v>
      </c>
      <c r="B131" s="278" t="s">
        <v>94</v>
      </c>
      <c r="C131" s="279">
        <v>145.9</v>
      </c>
      <c r="D131" s="280">
        <v>148.5</v>
      </c>
      <c r="E131" s="280">
        <v>142.6</v>
      </c>
      <c r="F131" s="280">
        <v>139.29999999999998</v>
      </c>
      <c r="G131" s="280">
        <v>133.39999999999998</v>
      </c>
      <c r="H131" s="280">
        <v>151.80000000000001</v>
      </c>
      <c r="I131" s="280">
        <v>157.69999999999999</v>
      </c>
      <c r="J131" s="280">
        <v>161.00000000000003</v>
      </c>
      <c r="K131" s="278">
        <v>154.4</v>
      </c>
      <c r="L131" s="278">
        <v>145.19999999999999</v>
      </c>
      <c r="M131" s="278">
        <v>116.14919999999999</v>
      </c>
    </row>
    <row r="132" spans="1:13">
      <c r="A132" s="269">
        <v>122</v>
      </c>
      <c r="B132" s="278" t="s">
        <v>232</v>
      </c>
      <c r="C132" s="279">
        <v>2365.3000000000002</v>
      </c>
      <c r="D132" s="280">
        <v>2374.7833333333333</v>
      </c>
      <c r="E132" s="280">
        <v>2327.5666666666666</v>
      </c>
      <c r="F132" s="280">
        <v>2289.8333333333335</v>
      </c>
      <c r="G132" s="280">
        <v>2242.6166666666668</v>
      </c>
      <c r="H132" s="280">
        <v>2412.5166666666664</v>
      </c>
      <c r="I132" s="280">
        <v>2459.7333333333327</v>
      </c>
      <c r="J132" s="280">
        <v>2497.4666666666662</v>
      </c>
      <c r="K132" s="278">
        <v>2422</v>
      </c>
      <c r="L132" s="278">
        <v>2337.0500000000002</v>
      </c>
      <c r="M132" s="278">
        <v>3.5482200000000002</v>
      </c>
    </row>
    <row r="133" spans="1:13">
      <c r="A133" s="269">
        <v>123</v>
      </c>
      <c r="B133" s="278" t="s">
        <v>95</v>
      </c>
      <c r="C133" s="279">
        <v>4012.3</v>
      </c>
      <c r="D133" s="280">
        <v>4033.2666666666664</v>
      </c>
      <c r="E133" s="280">
        <v>3939.6333333333332</v>
      </c>
      <c r="F133" s="280">
        <v>3866.9666666666667</v>
      </c>
      <c r="G133" s="280">
        <v>3773.3333333333335</v>
      </c>
      <c r="H133" s="280">
        <v>4105.9333333333325</v>
      </c>
      <c r="I133" s="280">
        <v>4199.5666666666657</v>
      </c>
      <c r="J133" s="280">
        <v>4272.2333333333327</v>
      </c>
      <c r="K133" s="278">
        <v>4126.8999999999996</v>
      </c>
      <c r="L133" s="278">
        <v>3960.6</v>
      </c>
      <c r="M133" s="278">
        <v>13.91915</v>
      </c>
    </row>
    <row r="134" spans="1:13">
      <c r="A134" s="269">
        <v>124</v>
      </c>
      <c r="B134" s="278" t="s">
        <v>1265</v>
      </c>
      <c r="C134" s="279">
        <v>405.05</v>
      </c>
      <c r="D134" s="280">
        <v>404.5333333333333</v>
      </c>
      <c r="E134" s="280">
        <v>400.61666666666662</v>
      </c>
      <c r="F134" s="280">
        <v>396.18333333333334</v>
      </c>
      <c r="G134" s="280">
        <v>392.26666666666665</v>
      </c>
      <c r="H134" s="280">
        <v>408.96666666666658</v>
      </c>
      <c r="I134" s="280">
        <v>412.88333333333333</v>
      </c>
      <c r="J134" s="280">
        <v>417.31666666666655</v>
      </c>
      <c r="K134" s="278">
        <v>408.45</v>
      </c>
      <c r="L134" s="278">
        <v>400.1</v>
      </c>
      <c r="M134" s="278">
        <v>0.30143999999999999</v>
      </c>
    </row>
    <row r="135" spans="1:13">
      <c r="A135" s="269">
        <v>125</v>
      </c>
      <c r="B135" s="278" t="s">
        <v>240</v>
      </c>
      <c r="C135" s="279">
        <v>43.45</v>
      </c>
      <c r="D135" s="280">
        <v>43.949999999999996</v>
      </c>
      <c r="E135" s="280">
        <v>42.249999999999993</v>
      </c>
      <c r="F135" s="280">
        <v>41.05</v>
      </c>
      <c r="G135" s="280">
        <v>39.349999999999994</v>
      </c>
      <c r="H135" s="280">
        <v>45.149999999999991</v>
      </c>
      <c r="I135" s="280">
        <v>46.849999999999994</v>
      </c>
      <c r="J135" s="280">
        <v>48.04999999999999</v>
      </c>
      <c r="K135" s="278">
        <v>45.65</v>
      </c>
      <c r="L135" s="278">
        <v>42.75</v>
      </c>
      <c r="M135" s="278">
        <v>17.279199999999999</v>
      </c>
    </row>
    <row r="136" spans="1:13">
      <c r="A136" s="269">
        <v>126</v>
      </c>
      <c r="B136" s="278" t="s">
        <v>96</v>
      </c>
      <c r="C136" s="279">
        <v>16481.95</v>
      </c>
      <c r="D136" s="280">
        <v>16703.016666666666</v>
      </c>
      <c r="E136" s="280">
        <v>16055.033333333333</v>
      </c>
      <c r="F136" s="280">
        <v>15628.116666666667</v>
      </c>
      <c r="G136" s="280">
        <v>14980.133333333333</v>
      </c>
      <c r="H136" s="280">
        <v>17129.933333333334</v>
      </c>
      <c r="I136" s="280">
        <v>17777.916666666664</v>
      </c>
      <c r="J136" s="280">
        <v>18204.833333333332</v>
      </c>
      <c r="K136" s="278">
        <v>17351</v>
      </c>
      <c r="L136" s="278">
        <v>16276.1</v>
      </c>
      <c r="M136" s="278">
        <v>5.3651799999999996</v>
      </c>
    </row>
    <row r="137" spans="1:13">
      <c r="A137" s="269">
        <v>127</v>
      </c>
      <c r="B137" s="278" t="s">
        <v>360</v>
      </c>
      <c r="C137" s="279">
        <v>222.7</v>
      </c>
      <c r="D137" s="280">
        <v>223.96666666666667</v>
      </c>
      <c r="E137" s="280">
        <v>219.33333333333334</v>
      </c>
      <c r="F137" s="280">
        <v>215.96666666666667</v>
      </c>
      <c r="G137" s="280">
        <v>211.33333333333334</v>
      </c>
      <c r="H137" s="280">
        <v>227.33333333333334</v>
      </c>
      <c r="I137" s="280">
        <v>231.96666666666667</v>
      </c>
      <c r="J137" s="280">
        <v>235.33333333333334</v>
      </c>
      <c r="K137" s="278">
        <v>228.6</v>
      </c>
      <c r="L137" s="278">
        <v>220.6</v>
      </c>
      <c r="M137" s="278">
        <v>3.2971400000000002</v>
      </c>
    </row>
    <row r="138" spans="1:13">
      <c r="A138" s="269">
        <v>128</v>
      </c>
      <c r="B138" s="278" t="s">
        <v>361</v>
      </c>
      <c r="C138" s="279">
        <v>66.849999999999994</v>
      </c>
      <c r="D138" s="280">
        <v>67.683333333333337</v>
      </c>
      <c r="E138" s="280">
        <v>65.416666666666671</v>
      </c>
      <c r="F138" s="280">
        <v>63.983333333333334</v>
      </c>
      <c r="G138" s="280">
        <v>61.716666666666669</v>
      </c>
      <c r="H138" s="280">
        <v>69.116666666666674</v>
      </c>
      <c r="I138" s="280">
        <v>71.383333333333326</v>
      </c>
      <c r="J138" s="280">
        <v>72.816666666666677</v>
      </c>
      <c r="K138" s="278">
        <v>69.95</v>
      </c>
      <c r="L138" s="278">
        <v>66.25</v>
      </c>
      <c r="M138" s="278">
        <v>4.0069999999999997</v>
      </c>
    </row>
    <row r="139" spans="1:13">
      <c r="A139" s="269">
        <v>129</v>
      </c>
      <c r="B139" s="278" t="s">
        <v>362</v>
      </c>
      <c r="C139" s="279">
        <v>146.25</v>
      </c>
      <c r="D139" s="280">
        <v>145.85</v>
      </c>
      <c r="E139" s="280">
        <v>143.19999999999999</v>
      </c>
      <c r="F139" s="280">
        <v>140.15</v>
      </c>
      <c r="G139" s="280">
        <v>137.5</v>
      </c>
      <c r="H139" s="280">
        <v>148.89999999999998</v>
      </c>
      <c r="I139" s="280">
        <v>151.55000000000001</v>
      </c>
      <c r="J139" s="280">
        <v>154.59999999999997</v>
      </c>
      <c r="K139" s="278">
        <v>148.5</v>
      </c>
      <c r="L139" s="278">
        <v>142.80000000000001</v>
      </c>
      <c r="M139" s="278">
        <v>0.19791</v>
      </c>
    </row>
    <row r="140" spans="1:13">
      <c r="A140" s="269">
        <v>130</v>
      </c>
      <c r="B140" s="278" t="s">
        <v>241</v>
      </c>
      <c r="C140" s="279">
        <v>195.05</v>
      </c>
      <c r="D140" s="280">
        <v>197.13333333333333</v>
      </c>
      <c r="E140" s="280">
        <v>191.26666666666665</v>
      </c>
      <c r="F140" s="280">
        <v>187.48333333333332</v>
      </c>
      <c r="G140" s="280">
        <v>181.61666666666665</v>
      </c>
      <c r="H140" s="280">
        <v>200.91666666666666</v>
      </c>
      <c r="I140" s="280">
        <v>206.78333333333333</v>
      </c>
      <c r="J140" s="280">
        <v>210.56666666666666</v>
      </c>
      <c r="K140" s="278">
        <v>203</v>
      </c>
      <c r="L140" s="278">
        <v>193.35</v>
      </c>
      <c r="M140" s="278">
        <v>4.0134800000000004</v>
      </c>
    </row>
    <row r="141" spans="1:13">
      <c r="A141" s="269">
        <v>131</v>
      </c>
      <c r="B141" s="278" t="s">
        <v>242</v>
      </c>
      <c r="C141" s="279">
        <v>842.65</v>
      </c>
      <c r="D141" s="280">
        <v>835.65</v>
      </c>
      <c r="E141" s="280">
        <v>821.3</v>
      </c>
      <c r="F141" s="280">
        <v>799.94999999999993</v>
      </c>
      <c r="G141" s="280">
        <v>785.59999999999991</v>
      </c>
      <c r="H141" s="280">
        <v>857</v>
      </c>
      <c r="I141" s="280">
        <v>871.35000000000014</v>
      </c>
      <c r="J141" s="280">
        <v>892.7</v>
      </c>
      <c r="K141" s="278">
        <v>850</v>
      </c>
      <c r="L141" s="278">
        <v>814.3</v>
      </c>
      <c r="M141" s="278">
        <v>2.0815399999999999</v>
      </c>
    </row>
    <row r="142" spans="1:13">
      <c r="A142" s="269">
        <v>132</v>
      </c>
      <c r="B142" s="278" t="s">
        <v>243</v>
      </c>
      <c r="C142" s="279">
        <v>68.3</v>
      </c>
      <c r="D142" s="280">
        <v>68.566666666666663</v>
      </c>
      <c r="E142" s="280">
        <v>66.73333333333332</v>
      </c>
      <c r="F142" s="280">
        <v>65.166666666666657</v>
      </c>
      <c r="G142" s="280">
        <v>63.333333333333314</v>
      </c>
      <c r="H142" s="280">
        <v>70.133333333333326</v>
      </c>
      <c r="I142" s="280">
        <v>71.966666666666669</v>
      </c>
      <c r="J142" s="280">
        <v>73.533333333333331</v>
      </c>
      <c r="K142" s="278">
        <v>70.400000000000006</v>
      </c>
      <c r="L142" s="278">
        <v>67</v>
      </c>
      <c r="M142" s="278">
        <v>7.5878199999999998</v>
      </c>
    </row>
    <row r="143" spans="1:13">
      <c r="A143" s="269">
        <v>133</v>
      </c>
      <c r="B143" s="278" t="s">
        <v>97</v>
      </c>
      <c r="C143" s="279">
        <v>48.7</v>
      </c>
      <c r="D143" s="280">
        <v>49.20000000000001</v>
      </c>
      <c r="E143" s="280">
        <v>47.300000000000018</v>
      </c>
      <c r="F143" s="280">
        <v>45.900000000000006</v>
      </c>
      <c r="G143" s="280">
        <v>44.000000000000014</v>
      </c>
      <c r="H143" s="280">
        <v>50.600000000000023</v>
      </c>
      <c r="I143" s="280">
        <v>52.500000000000014</v>
      </c>
      <c r="J143" s="280">
        <v>53.900000000000027</v>
      </c>
      <c r="K143" s="278">
        <v>51.1</v>
      </c>
      <c r="L143" s="278">
        <v>47.8</v>
      </c>
      <c r="M143" s="278">
        <v>164.56027</v>
      </c>
    </row>
    <row r="144" spans="1:13">
      <c r="A144" s="269">
        <v>134</v>
      </c>
      <c r="B144" s="278" t="s">
        <v>363</v>
      </c>
      <c r="C144" s="279">
        <v>492.9</v>
      </c>
      <c r="D144" s="280">
        <v>491.3</v>
      </c>
      <c r="E144" s="280">
        <v>475.6</v>
      </c>
      <c r="F144" s="280">
        <v>458.3</v>
      </c>
      <c r="G144" s="280">
        <v>442.6</v>
      </c>
      <c r="H144" s="280">
        <v>508.6</v>
      </c>
      <c r="I144" s="280">
        <v>524.29999999999995</v>
      </c>
      <c r="J144" s="280">
        <v>541.6</v>
      </c>
      <c r="K144" s="278">
        <v>507</v>
      </c>
      <c r="L144" s="278">
        <v>474</v>
      </c>
      <c r="M144" s="278">
        <v>5.7280800000000003</v>
      </c>
    </row>
    <row r="145" spans="1:13">
      <c r="A145" s="269">
        <v>135</v>
      </c>
      <c r="B145" s="278" t="s">
        <v>98</v>
      </c>
      <c r="C145" s="279">
        <v>940.85</v>
      </c>
      <c r="D145" s="280">
        <v>953.26666666666677</v>
      </c>
      <c r="E145" s="280">
        <v>922.63333333333355</v>
      </c>
      <c r="F145" s="280">
        <v>904.41666666666674</v>
      </c>
      <c r="G145" s="280">
        <v>873.78333333333353</v>
      </c>
      <c r="H145" s="280">
        <v>971.48333333333358</v>
      </c>
      <c r="I145" s="280">
        <v>1002.1166666666668</v>
      </c>
      <c r="J145" s="280">
        <v>1020.3333333333336</v>
      </c>
      <c r="K145" s="278">
        <v>983.9</v>
      </c>
      <c r="L145" s="278">
        <v>935.05</v>
      </c>
      <c r="M145" s="278">
        <v>27.58671</v>
      </c>
    </row>
    <row r="146" spans="1:13">
      <c r="A146" s="269">
        <v>136</v>
      </c>
      <c r="B146" s="278" t="s">
        <v>364</v>
      </c>
      <c r="C146" s="279">
        <v>175.2</v>
      </c>
      <c r="D146" s="280">
        <v>175.73333333333335</v>
      </c>
      <c r="E146" s="280">
        <v>172.91666666666669</v>
      </c>
      <c r="F146" s="280">
        <v>170.63333333333333</v>
      </c>
      <c r="G146" s="280">
        <v>167.81666666666666</v>
      </c>
      <c r="H146" s="280">
        <v>178.01666666666671</v>
      </c>
      <c r="I146" s="280">
        <v>180.83333333333337</v>
      </c>
      <c r="J146" s="280">
        <v>183.11666666666673</v>
      </c>
      <c r="K146" s="278">
        <v>178.55</v>
      </c>
      <c r="L146" s="278">
        <v>173.45</v>
      </c>
      <c r="M146" s="278">
        <v>0.34097</v>
      </c>
    </row>
    <row r="147" spans="1:13">
      <c r="A147" s="269">
        <v>137</v>
      </c>
      <c r="B147" s="278" t="s">
        <v>99</v>
      </c>
      <c r="C147" s="279">
        <v>149.69999999999999</v>
      </c>
      <c r="D147" s="280">
        <v>151.29999999999998</v>
      </c>
      <c r="E147" s="280">
        <v>147.39999999999998</v>
      </c>
      <c r="F147" s="280">
        <v>145.1</v>
      </c>
      <c r="G147" s="280">
        <v>141.19999999999999</v>
      </c>
      <c r="H147" s="280">
        <v>153.59999999999997</v>
      </c>
      <c r="I147" s="280">
        <v>157.5</v>
      </c>
      <c r="J147" s="280">
        <v>159.79999999999995</v>
      </c>
      <c r="K147" s="278">
        <v>155.19999999999999</v>
      </c>
      <c r="L147" s="278">
        <v>149</v>
      </c>
      <c r="M147" s="278">
        <v>30.965250000000001</v>
      </c>
    </row>
    <row r="148" spans="1:13">
      <c r="A148" s="269">
        <v>138</v>
      </c>
      <c r="B148" s="278" t="s">
        <v>244</v>
      </c>
      <c r="C148" s="279">
        <v>12</v>
      </c>
      <c r="D148" s="280">
        <v>12</v>
      </c>
      <c r="E148" s="280">
        <v>12</v>
      </c>
      <c r="F148" s="280">
        <v>12</v>
      </c>
      <c r="G148" s="280">
        <v>12</v>
      </c>
      <c r="H148" s="280">
        <v>12</v>
      </c>
      <c r="I148" s="280">
        <v>12</v>
      </c>
      <c r="J148" s="280">
        <v>12</v>
      </c>
      <c r="K148" s="278">
        <v>12</v>
      </c>
      <c r="L148" s="278">
        <v>12</v>
      </c>
      <c r="M148" s="278">
        <v>4.4704699999999997</v>
      </c>
    </row>
    <row r="149" spans="1:13">
      <c r="A149" s="269">
        <v>139</v>
      </c>
      <c r="B149" s="278" t="s">
        <v>365</v>
      </c>
      <c r="C149" s="279">
        <v>247.3</v>
      </c>
      <c r="D149" s="280">
        <v>246.75</v>
      </c>
      <c r="E149" s="280">
        <v>242.3</v>
      </c>
      <c r="F149" s="280">
        <v>237.3</v>
      </c>
      <c r="G149" s="280">
        <v>232.85000000000002</v>
      </c>
      <c r="H149" s="280">
        <v>251.75</v>
      </c>
      <c r="I149" s="280">
        <v>256.2</v>
      </c>
      <c r="J149" s="280">
        <v>261.2</v>
      </c>
      <c r="K149" s="278">
        <v>251.2</v>
      </c>
      <c r="L149" s="278">
        <v>241.75</v>
      </c>
      <c r="M149" s="278">
        <v>7.0885600000000002</v>
      </c>
    </row>
    <row r="150" spans="1:13">
      <c r="A150" s="269">
        <v>140</v>
      </c>
      <c r="B150" s="278" t="s">
        <v>100</v>
      </c>
      <c r="C150" s="279">
        <v>46.55</v>
      </c>
      <c r="D150" s="280">
        <v>47.233333333333327</v>
      </c>
      <c r="E150" s="280">
        <v>45.616666666666653</v>
      </c>
      <c r="F150" s="280">
        <v>44.683333333333323</v>
      </c>
      <c r="G150" s="280">
        <v>43.066666666666649</v>
      </c>
      <c r="H150" s="280">
        <v>48.166666666666657</v>
      </c>
      <c r="I150" s="280">
        <v>49.783333333333331</v>
      </c>
      <c r="J150" s="280">
        <v>50.716666666666661</v>
      </c>
      <c r="K150" s="278">
        <v>48.85</v>
      </c>
      <c r="L150" s="278">
        <v>46.3</v>
      </c>
      <c r="M150" s="278">
        <v>346.70017000000001</v>
      </c>
    </row>
    <row r="151" spans="1:13">
      <c r="A151" s="269">
        <v>141</v>
      </c>
      <c r="B151" s="278" t="s">
        <v>368</v>
      </c>
      <c r="C151" s="279">
        <v>256</v>
      </c>
      <c r="D151" s="280">
        <v>257.98333333333335</v>
      </c>
      <c r="E151" s="280">
        <v>251.01666666666671</v>
      </c>
      <c r="F151" s="280">
        <v>246.03333333333336</v>
      </c>
      <c r="G151" s="280">
        <v>239.06666666666672</v>
      </c>
      <c r="H151" s="280">
        <v>262.9666666666667</v>
      </c>
      <c r="I151" s="280">
        <v>269.93333333333339</v>
      </c>
      <c r="J151" s="280">
        <v>274.91666666666669</v>
      </c>
      <c r="K151" s="278">
        <v>264.95</v>
      </c>
      <c r="L151" s="278">
        <v>253</v>
      </c>
      <c r="M151" s="278">
        <v>0.73245000000000005</v>
      </c>
    </row>
    <row r="152" spans="1:13">
      <c r="A152" s="269">
        <v>142</v>
      </c>
      <c r="B152" s="278" t="s">
        <v>367</v>
      </c>
      <c r="C152" s="279">
        <v>1966.9</v>
      </c>
      <c r="D152" s="280">
        <v>1989.6499999999999</v>
      </c>
      <c r="E152" s="280">
        <v>1914.2999999999997</v>
      </c>
      <c r="F152" s="280">
        <v>1861.6999999999998</v>
      </c>
      <c r="G152" s="280">
        <v>1786.3499999999997</v>
      </c>
      <c r="H152" s="280">
        <v>2042.2499999999998</v>
      </c>
      <c r="I152" s="280">
        <v>2117.5999999999995</v>
      </c>
      <c r="J152" s="280">
        <v>2170.1999999999998</v>
      </c>
      <c r="K152" s="278">
        <v>2065</v>
      </c>
      <c r="L152" s="278">
        <v>1937.05</v>
      </c>
      <c r="M152" s="278">
        <v>0.44875999999999999</v>
      </c>
    </row>
    <row r="153" spans="1:13">
      <c r="A153" s="269">
        <v>143</v>
      </c>
      <c r="B153" s="278" t="s">
        <v>369</v>
      </c>
      <c r="C153" s="279">
        <v>452.15</v>
      </c>
      <c r="D153" s="280">
        <v>455.88333333333338</v>
      </c>
      <c r="E153" s="280">
        <v>446.41666666666674</v>
      </c>
      <c r="F153" s="280">
        <v>440.68333333333334</v>
      </c>
      <c r="G153" s="280">
        <v>431.2166666666667</v>
      </c>
      <c r="H153" s="280">
        <v>461.61666666666679</v>
      </c>
      <c r="I153" s="280">
        <v>471.08333333333337</v>
      </c>
      <c r="J153" s="280">
        <v>476.81666666666683</v>
      </c>
      <c r="K153" s="278">
        <v>465.35</v>
      </c>
      <c r="L153" s="278">
        <v>450.15</v>
      </c>
      <c r="M153" s="278">
        <v>0.16286999999999999</v>
      </c>
    </row>
    <row r="154" spans="1:13">
      <c r="A154" s="269">
        <v>144</v>
      </c>
      <c r="B154" s="278" t="s">
        <v>372</v>
      </c>
      <c r="C154" s="279">
        <v>146.65</v>
      </c>
      <c r="D154" s="280">
        <v>147.9</v>
      </c>
      <c r="E154" s="280">
        <v>143.80000000000001</v>
      </c>
      <c r="F154" s="280">
        <v>140.95000000000002</v>
      </c>
      <c r="G154" s="280">
        <v>136.85000000000002</v>
      </c>
      <c r="H154" s="280">
        <v>150.75</v>
      </c>
      <c r="I154" s="280">
        <v>154.84999999999997</v>
      </c>
      <c r="J154" s="280">
        <v>157.69999999999999</v>
      </c>
      <c r="K154" s="278">
        <v>152</v>
      </c>
      <c r="L154" s="278">
        <v>145.05000000000001</v>
      </c>
      <c r="M154" s="278">
        <v>0.62734999999999996</v>
      </c>
    </row>
    <row r="155" spans="1:13">
      <c r="A155" s="269">
        <v>145</v>
      </c>
      <c r="B155" s="278" t="s">
        <v>366</v>
      </c>
      <c r="C155" s="279">
        <v>410.7</v>
      </c>
      <c r="D155" s="280">
        <v>416.75</v>
      </c>
      <c r="E155" s="280">
        <v>404.55</v>
      </c>
      <c r="F155" s="280">
        <v>398.40000000000003</v>
      </c>
      <c r="G155" s="280">
        <v>386.20000000000005</v>
      </c>
      <c r="H155" s="280">
        <v>422.9</v>
      </c>
      <c r="I155" s="280">
        <v>435.1</v>
      </c>
      <c r="J155" s="280">
        <v>441.24999999999994</v>
      </c>
      <c r="K155" s="278">
        <v>428.95</v>
      </c>
      <c r="L155" s="278">
        <v>410.6</v>
      </c>
      <c r="M155" s="278">
        <v>3.46E-3</v>
      </c>
    </row>
    <row r="156" spans="1:13">
      <c r="A156" s="269">
        <v>146</v>
      </c>
      <c r="B156" s="278" t="s">
        <v>371</v>
      </c>
      <c r="C156" s="279">
        <v>119.3</v>
      </c>
      <c r="D156" s="280">
        <v>120.15000000000002</v>
      </c>
      <c r="E156" s="280">
        <v>117.55000000000004</v>
      </c>
      <c r="F156" s="280">
        <v>115.80000000000003</v>
      </c>
      <c r="G156" s="280">
        <v>113.20000000000005</v>
      </c>
      <c r="H156" s="280">
        <v>121.90000000000003</v>
      </c>
      <c r="I156" s="280">
        <v>124.50000000000003</v>
      </c>
      <c r="J156" s="280">
        <v>126.25000000000003</v>
      </c>
      <c r="K156" s="278">
        <v>122.75</v>
      </c>
      <c r="L156" s="278">
        <v>118.4</v>
      </c>
      <c r="M156" s="278">
        <v>10.74884</v>
      </c>
    </row>
    <row r="157" spans="1:13">
      <c r="A157" s="269">
        <v>147</v>
      </c>
      <c r="B157" s="278" t="s">
        <v>245</v>
      </c>
      <c r="C157" s="279">
        <v>111.55</v>
      </c>
      <c r="D157" s="280">
        <v>111.28333333333335</v>
      </c>
      <c r="E157" s="280">
        <v>107.56666666666669</v>
      </c>
      <c r="F157" s="280">
        <v>103.58333333333334</v>
      </c>
      <c r="G157" s="280">
        <v>99.866666666666688</v>
      </c>
      <c r="H157" s="280">
        <v>115.26666666666669</v>
      </c>
      <c r="I157" s="280">
        <v>118.98333333333336</v>
      </c>
      <c r="J157" s="280">
        <v>122.9666666666667</v>
      </c>
      <c r="K157" s="278">
        <v>115</v>
      </c>
      <c r="L157" s="278">
        <v>107.3</v>
      </c>
      <c r="M157" s="278">
        <v>45.169119999999999</v>
      </c>
    </row>
    <row r="158" spans="1:13">
      <c r="A158" s="269">
        <v>148</v>
      </c>
      <c r="B158" s="278" t="s">
        <v>370</v>
      </c>
      <c r="C158" s="279">
        <v>37.85</v>
      </c>
      <c r="D158" s="280">
        <v>37.783333333333331</v>
      </c>
      <c r="E158" s="280">
        <v>37.066666666666663</v>
      </c>
      <c r="F158" s="280">
        <v>36.283333333333331</v>
      </c>
      <c r="G158" s="280">
        <v>35.566666666666663</v>
      </c>
      <c r="H158" s="280">
        <v>38.566666666666663</v>
      </c>
      <c r="I158" s="280">
        <v>39.283333333333331</v>
      </c>
      <c r="J158" s="280">
        <v>40.066666666666663</v>
      </c>
      <c r="K158" s="278">
        <v>38.5</v>
      </c>
      <c r="L158" s="278">
        <v>37</v>
      </c>
      <c r="M158" s="278">
        <v>25.74924</v>
      </c>
    </row>
    <row r="159" spans="1:13">
      <c r="A159" s="269">
        <v>149</v>
      </c>
      <c r="B159" s="278" t="s">
        <v>101</v>
      </c>
      <c r="C159" s="279">
        <v>99.65</v>
      </c>
      <c r="D159" s="280">
        <v>98.566666666666663</v>
      </c>
      <c r="E159" s="280">
        <v>95.583333333333329</v>
      </c>
      <c r="F159" s="280">
        <v>91.516666666666666</v>
      </c>
      <c r="G159" s="280">
        <v>88.533333333333331</v>
      </c>
      <c r="H159" s="280">
        <v>102.63333333333333</v>
      </c>
      <c r="I159" s="280">
        <v>105.61666666666667</v>
      </c>
      <c r="J159" s="280">
        <v>109.68333333333332</v>
      </c>
      <c r="K159" s="278">
        <v>101.55</v>
      </c>
      <c r="L159" s="278">
        <v>94.5</v>
      </c>
      <c r="M159" s="278">
        <v>291.94175000000001</v>
      </c>
    </row>
    <row r="160" spans="1:13">
      <c r="A160" s="269">
        <v>150</v>
      </c>
      <c r="B160" s="278" t="s">
        <v>376</v>
      </c>
      <c r="C160" s="279">
        <v>1319.75</v>
      </c>
      <c r="D160" s="280">
        <v>1318.8</v>
      </c>
      <c r="E160" s="280">
        <v>1310.9499999999998</v>
      </c>
      <c r="F160" s="280">
        <v>1302.1499999999999</v>
      </c>
      <c r="G160" s="280">
        <v>1294.2999999999997</v>
      </c>
      <c r="H160" s="280">
        <v>1327.6</v>
      </c>
      <c r="I160" s="280">
        <v>1335.4499999999998</v>
      </c>
      <c r="J160" s="280">
        <v>1344.25</v>
      </c>
      <c r="K160" s="278">
        <v>1326.65</v>
      </c>
      <c r="L160" s="278">
        <v>1310</v>
      </c>
      <c r="M160" s="278">
        <v>5.6129999999999999E-2</v>
      </c>
    </row>
    <row r="161" spans="1:13">
      <c r="A161" s="269">
        <v>151</v>
      </c>
      <c r="B161" s="278" t="s">
        <v>377</v>
      </c>
      <c r="C161" s="279">
        <v>1350.8</v>
      </c>
      <c r="D161" s="280">
        <v>1376.2666666666667</v>
      </c>
      <c r="E161" s="280">
        <v>1319.5333333333333</v>
      </c>
      <c r="F161" s="280">
        <v>1288.2666666666667</v>
      </c>
      <c r="G161" s="280">
        <v>1231.5333333333333</v>
      </c>
      <c r="H161" s="280">
        <v>1407.5333333333333</v>
      </c>
      <c r="I161" s="280">
        <v>1464.2666666666664</v>
      </c>
      <c r="J161" s="280">
        <v>1495.5333333333333</v>
      </c>
      <c r="K161" s="278">
        <v>1433</v>
      </c>
      <c r="L161" s="278">
        <v>1345</v>
      </c>
      <c r="M161" s="278">
        <v>0.10861999999999999</v>
      </c>
    </row>
    <row r="162" spans="1:13">
      <c r="A162" s="269">
        <v>152</v>
      </c>
      <c r="B162" s="278" t="s">
        <v>378</v>
      </c>
      <c r="C162" s="279">
        <v>17.899999999999999</v>
      </c>
      <c r="D162" s="280">
        <v>18.499999999999996</v>
      </c>
      <c r="E162" s="280">
        <v>17.299999999999994</v>
      </c>
      <c r="F162" s="280">
        <v>16.699999999999996</v>
      </c>
      <c r="G162" s="280">
        <v>15.499999999999993</v>
      </c>
      <c r="H162" s="280">
        <v>19.099999999999994</v>
      </c>
      <c r="I162" s="280">
        <v>20.299999999999997</v>
      </c>
      <c r="J162" s="280">
        <v>20.899999999999995</v>
      </c>
      <c r="K162" s="278">
        <v>19.7</v>
      </c>
      <c r="L162" s="278">
        <v>17.899999999999999</v>
      </c>
      <c r="M162" s="278">
        <v>9.1052</v>
      </c>
    </row>
    <row r="163" spans="1:13">
      <c r="A163" s="269">
        <v>153</v>
      </c>
      <c r="B163" s="278" t="s">
        <v>373</v>
      </c>
      <c r="C163" s="279">
        <v>403.6</v>
      </c>
      <c r="D163" s="280">
        <v>407.48333333333335</v>
      </c>
      <c r="E163" s="280">
        <v>399.11666666666667</v>
      </c>
      <c r="F163" s="280">
        <v>394.63333333333333</v>
      </c>
      <c r="G163" s="280">
        <v>386.26666666666665</v>
      </c>
      <c r="H163" s="280">
        <v>411.9666666666667</v>
      </c>
      <c r="I163" s="280">
        <v>420.33333333333337</v>
      </c>
      <c r="J163" s="280">
        <v>424.81666666666672</v>
      </c>
      <c r="K163" s="278">
        <v>415.85</v>
      </c>
      <c r="L163" s="278">
        <v>403</v>
      </c>
      <c r="M163" s="278">
        <v>0.26945999999999998</v>
      </c>
    </row>
    <row r="164" spans="1:13">
      <c r="A164" s="269">
        <v>154</v>
      </c>
      <c r="B164" s="278" t="s">
        <v>383</v>
      </c>
      <c r="C164" s="279">
        <v>211.9</v>
      </c>
      <c r="D164" s="280">
        <v>214.36666666666667</v>
      </c>
      <c r="E164" s="280">
        <v>207.53333333333336</v>
      </c>
      <c r="F164" s="280">
        <v>203.16666666666669</v>
      </c>
      <c r="G164" s="280">
        <v>196.33333333333337</v>
      </c>
      <c r="H164" s="280">
        <v>218.73333333333335</v>
      </c>
      <c r="I164" s="280">
        <v>225.56666666666666</v>
      </c>
      <c r="J164" s="280">
        <v>229.93333333333334</v>
      </c>
      <c r="K164" s="278">
        <v>221.2</v>
      </c>
      <c r="L164" s="278">
        <v>210</v>
      </c>
      <c r="M164" s="278">
        <v>1.9490099999999999</v>
      </c>
    </row>
    <row r="165" spans="1:13">
      <c r="A165" s="269">
        <v>155</v>
      </c>
      <c r="B165" s="278" t="s">
        <v>374</v>
      </c>
      <c r="C165" s="279">
        <v>71.400000000000006</v>
      </c>
      <c r="D165" s="280">
        <v>72.099999999999994</v>
      </c>
      <c r="E165" s="280">
        <v>69.399999999999991</v>
      </c>
      <c r="F165" s="280">
        <v>67.399999999999991</v>
      </c>
      <c r="G165" s="280">
        <v>64.699999999999989</v>
      </c>
      <c r="H165" s="280">
        <v>74.099999999999994</v>
      </c>
      <c r="I165" s="280">
        <v>76.799999999999983</v>
      </c>
      <c r="J165" s="280">
        <v>78.8</v>
      </c>
      <c r="K165" s="278">
        <v>74.8</v>
      </c>
      <c r="L165" s="278">
        <v>70.099999999999994</v>
      </c>
      <c r="M165" s="278">
        <v>0.76305000000000001</v>
      </c>
    </row>
    <row r="166" spans="1:13">
      <c r="A166" s="269">
        <v>156</v>
      </c>
      <c r="B166" s="278" t="s">
        <v>375</v>
      </c>
      <c r="C166" s="279">
        <v>134.44999999999999</v>
      </c>
      <c r="D166" s="280">
        <v>135.31666666666666</v>
      </c>
      <c r="E166" s="280">
        <v>132.13333333333333</v>
      </c>
      <c r="F166" s="280">
        <v>129.81666666666666</v>
      </c>
      <c r="G166" s="280">
        <v>126.63333333333333</v>
      </c>
      <c r="H166" s="280">
        <v>137.63333333333333</v>
      </c>
      <c r="I166" s="280">
        <v>140.81666666666666</v>
      </c>
      <c r="J166" s="280">
        <v>143.13333333333333</v>
      </c>
      <c r="K166" s="278">
        <v>138.5</v>
      </c>
      <c r="L166" s="278">
        <v>133</v>
      </c>
      <c r="M166" s="278">
        <v>1.2347600000000001</v>
      </c>
    </row>
    <row r="167" spans="1:13">
      <c r="A167" s="269">
        <v>157</v>
      </c>
      <c r="B167" s="278" t="s">
        <v>246</v>
      </c>
      <c r="C167" s="279">
        <v>142.15</v>
      </c>
      <c r="D167" s="280">
        <v>142.79999999999998</v>
      </c>
      <c r="E167" s="280">
        <v>135.69999999999996</v>
      </c>
      <c r="F167" s="280">
        <v>129.24999999999997</v>
      </c>
      <c r="G167" s="280">
        <v>122.14999999999995</v>
      </c>
      <c r="H167" s="280">
        <v>149.24999999999997</v>
      </c>
      <c r="I167" s="280">
        <v>156.35</v>
      </c>
      <c r="J167" s="280">
        <v>162.79999999999998</v>
      </c>
      <c r="K167" s="278">
        <v>149.9</v>
      </c>
      <c r="L167" s="278">
        <v>136.35</v>
      </c>
      <c r="M167" s="278">
        <v>1.52756</v>
      </c>
    </row>
    <row r="168" spans="1:13">
      <c r="A168" s="269">
        <v>158</v>
      </c>
      <c r="B168" s="278" t="s">
        <v>379</v>
      </c>
      <c r="C168" s="279">
        <v>4844.1499999999996</v>
      </c>
      <c r="D168" s="280">
        <v>4866.3166666666666</v>
      </c>
      <c r="E168" s="280">
        <v>4792.833333333333</v>
      </c>
      <c r="F168" s="280">
        <v>4741.5166666666664</v>
      </c>
      <c r="G168" s="280">
        <v>4668.0333333333328</v>
      </c>
      <c r="H168" s="280">
        <v>4917.6333333333332</v>
      </c>
      <c r="I168" s="280">
        <v>4991.1166666666668</v>
      </c>
      <c r="J168" s="280">
        <v>5042.4333333333334</v>
      </c>
      <c r="K168" s="278">
        <v>4939.8</v>
      </c>
      <c r="L168" s="278">
        <v>4815</v>
      </c>
      <c r="M168" s="278">
        <v>9.4810000000000005E-2</v>
      </c>
    </row>
    <row r="169" spans="1:13">
      <c r="A169" s="269">
        <v>159</v>
      </c>
      <c r="B169" s="278" t="s">
        <v>380</v>
      </c>
      <c r="C169" s="279">
        <v>1388.4</v>
      </c>
      <c r="D169" s="280">
        <v>1396.8833333333332</v>
      </c>
      <c r="E169" s="280">
        <v>1376.5166666666664</v>
      </c>
      <c r="F169" s="280">
        <v>1364.6333333333332</v>
      </c>
      <c r="G169" s="280">
        <v>1344.2666666666664</v>
      </c>
      <c r="H169" s="280">
        <v>1408.7666666666664</v>
      </c>
      <c r="I169" s="280">
        <v>1429.1333333333332</v>
      </c>
      <c r="J169" s="280">
        <v>1441.0166666666664</v>
      </c>
      <c r="K169" s="278">
        <v>1417.25</v>
      </c>
      <c r="L169" s="278">
        <v>1385</v>
      </c>
      <c r="M169" s="278">
        <v>0.22466</v>
      </c>
    </row>
    <row r="170" spans="1:13">
      <c r="A170" s="269">
        <v>160</v>
      </c>
      <c r="B170" s="278" t="s">
        <v>102</v>
      </c>
      <c r="C170" s="279">
        <v>395.35</v>
      </c>
      <c r="D170" s="280">
        <v>398.95</v>
      </c>
      <c r="E170" s="280">
        <v>389.4</v>
      </c>
      <c r="F170" s="280">
        <v>383.45</v>
      </c>
      <c r="G170" s="280">
        <v>373.9</v>
      </c>
      <c r="H170" s="280">
        <v>404.9</v>
      </c>
      <c r="I170" s="280">
        <v>414.45000000000005</v>
      </c>
      <c r="J170" s="280">
        <v>420.4</v>
      </c>
      <c r="K170" s="278">
        <v>408.5</v>
      </c>
      <c r="L170" s="278">
        <v>393</v>
      </c>
      <c r="M170" s="278">
        <v>32.734859999999998</v>
      </c>
    </row>
    <row r="171" spans="1:13">
      <c r="A171" s="269">
        <v>161</v>
      </c>
      <c r="B171" s="278" t="s">
        <v>388</v>
      </c>
      <c r="C171" s="279">
        <v>42.65</v>
      </c>
      <c r="D171" s="280">
        <v>41.916666666666664</v>
      </c>
      <c r="E171" s="280">
        <v>40.033333333333331</v>
      </c>
      <c r="F171" s="280">
        <v>37.416666666666664</v>
      </c>
      <c r="G171" s="280">
        <v>35.533333333333331</v>
      </c>
      <c r="H171" s="280">
        <v>44.533333333333331</v>
      </c>
      <c r="I171" s="280">
        <v>46.416666666666671</v>
      </c>
      <c r="J171" s="280">
        <v>49.033333333333331</v>
      </c>
      <c r="K171" s="278">
        <v>43.8</v>
      </c>
      <c r="L171" s="278">
        <v>39.299999999999997</v>
      </c>
      <c r="M171" s="278">
        <v>22.77787</v>
      </c>
    </row>
    <row r="172" spans="1:13">
      <c r="A172" s="269">
        <v>162</v>
      </c>
      <c r="B172" s="278" t="s">
        <v>104</v>
      </c>
      <c r="C172" s="279">
        <v>20.6</v>
      </c>
      <c r="D172" s="280">
        <v>20.766666666666669</v>
      </c>
      <c r="E172" s="280">
        <v>20.183333333333337</v>
      </c>
      <c r="F172" s="280">
        <v>19.766666666666669</v>
      </c>
      <c r="G172" s="280">
        <v>19.183333333333337</v>
      </c>
      <c r="H172" s="280">
        <v>21.183333333333337</v>
      </c>
      <c r="I172" s="280">
        <v>21.766666666666673</v>
      </c>
      <c r="J172" s="280">
        <v>22.183333333333337</v>
      </c>
      <c r="K172" s="278">
        <v>21.35</v>
      </c>
      <c r="L172" s="278">
        <v>20.350000000000001</v>
      </c>
      <c r="M172" s="278">
        <v>101.09146</v>
      </c>
    </row>
    <row r="173" spans="1:13">
      <c r="A173" s="269">
        <v>163</v>
      </c>
      <c r="B173" s="278" t="s">
        <v>389</v>
      </c>
      <c r="C173" s="279">
        <v>160.19999999999999</v>
      </c>
      <c r="D173" s="280">
        <v>157.45000000000002</v>
      </c>
      <c r="E173" s="280">
        <v>151.40000000000003</v>
      </c>
      <c r="F173" s="280">
        <v>142.60000000000002</v>
      </c>
      <c r="G173" s="280">
        <v>136.55000000000004</v>
      </c>
      <c r="H173" s="280">
        <v>166.25000000000003</v>
      </c>
      <c r="I173" s="280">
        <v>172.30000000000004</v>
      </c>
      <c r="J173" s="280">
        <v>181.10000000000002</v>
      </c>
      <c r="K173" s="278">
        <v>163.5</v>
      </c>
      <c r="L173" s="278">
        <v>148.65</v>
      </c>
      <c r="M173" s="278">
        <v>43.965949999999999</v>
      </c>
    </row>
    <row r="174" spans="1:13">
      <c r="A174" s="269">
        <v>164</v>
      </c>
      <c r="B174" s="278" t="s">
        <v>381</v>
      </c>
      <c r="C174" s="279">
        <v>960.6</v>
      </c>
      <c r="D174" s="280">
        <v>967.6</v>
      </c>
      <c r="E174" s="280">
        <v>949.5</v>
      </c>
      <c r="F174" s="280">
        <v>938.4</v>
      </c>
      <c r="G174" s="280">
        <v>920.3</v>
      </c>
      <c r="H174" s="280">
        <v>978.7</v>
      </c>
      <c r="I174" s="280">
        <v>996.80000000000018</v>
      </c>
      <c r="J174" s="280">
        <v>1007.9000000000001</v>
      </c>
      <c r="K174" s="278">
        <v>985.7</v>
      </c>
      <c r="L174" s="278">
        <v>956.5</v>
      </c>
      <c r="M174" s="278">
        <v>0.47650999999999999</v>
      </c>
    </row>
    <row r="175" spans="1:13">
      <c r="A175" s="269">
        <v>165</v>
      </c>
      <c r="B175" s="278" t="s">
        <v>247</v>
      </c>
      <c r="C175" s="279">
        <v>396.6</v>
      </c>
      <c r="D175" s="280">
        <v>395.86666666666662</v>
      </c>
      <c r="E175" s="280">
        <v>389.73333333333323</v>
      </c>
      <c r="F175" s="280">
        <v>382.86666666666662</v>
      </c>
      <c r="G175" s="280">
        <v>376.73333333333323</v>
      </c>
      <c r="H175" s="280">
        <v>402.73333333333323</v>
      </c>
      <c r="I175" s="280">
        <v>408.86666666666656</v>
      </c>
      <c r="J175" s="280">
        <v>415.73333333333323</v>
      </c>
      <c r="K175" s="278">
        <v>402</v>
      </c>
      <c r="L175" s="278">
        <v>389</v>
      </c>
      <c r="M175" s="278">
        <v>1.48109</v>
      </c>
    </row>
    <row r="176" spans="1:13">
      <c r="A176" s="269">
        <v>166</v>
      </c>
      <c r="B176" s="278" t="s">
        <v>105</v>
      </c>
      <c r="C176" s="279">
        <v>608.75</v>
      </c>
      <c r="D176" s="280">
        <v>605.6</v>
      </c>
      <c r="E176" s="280">
        <v>599.5</v>
      </c>
      <c r="F176" s="280">
        <v>590.25</v>
      </c>
      <c r="G176" s="280">
        <v>584.15</v>
      </c>
      <c r="H176" s="280">
        <v>614.85</v>
      </c>
      <c r="I176" s="280">
        <v>620.95000000000016</v>
      </c>
      <c r="J176" s="280">
        <v>630.20000000000005</v>
      </c>
      <c r="K176" s="278">
        <v>611.70000000000005</v>
      </c>
      <c r="L176" s="278">
        <v>596.35</v>
      </c>
      <c r="M176" s="278">
        <v>18.784770000000002</v>
      </c>
    </row>
    <row r="177" spans="1:13">
      <c r="A177" s="269">
        <v>167</v>
      </c>
      <c r="B177" s="278" t="s">
        <v>248</v>
      </c>
      <c r="C177" s="279">
        <v>379.85</v>
      </c>
      <c r="D177" s="280">
        <v>381.34999999999997</v>
      </c>
      <c r="E177" s="280">
        <v>376.49999999999994</v>
      </c>
      <c r="F177" s="280">
        <v>373.15</v>
      </c>
      <c r="G177" s="280">
        <v>368.29999999999995</v>
      </c>
      <c r="H177" s="280">
        <v>384.69999999999993</v>
      </c>
      <c r="I177" s="280">
        <v>389.54999999999995</v>
      </c>
      <c r="J177" s="280">
        <v>392.89999999999992</v>
      </c>
      <c r="K177" s="278">
        <v>386.2</v>
      </c>
      <c r="L177" s="278">
        <v>378</v>
      </c>
      <c r="M177" s="278">
        <v>1.3306100000000001</v>
      </c>
    </row>
    <row r="178" spans="1:13">
      <c r="A178" s="269">
        <v>168</v>
      </c>
      <c r="B178" s="278" t="s">
        <v>249</v>
      </c>
      <c r="C178" s="279">
        <v>819.25</v>
      </c>
      <c r="D178" s="280">
        <v>821.9</v>
      </c>
      <c r="E178" s="280">
        <v>808.34999999999991</v>
      </c>
      <c r="F178" s="280">
        <v>797.44999999999993</v>
      </c>
      <c r="G178" s="280">
        <v>783.89999999999986</v>
      </c>
      <c r="H178" s="280">
        <v>832.8</v>
      </c>
      <c r="I178" s="280">
        <v>846.34999999999991</v>
      </c>
      <c r="J178" s="280">
        <v>857.25</v>
      </c>
      <c r="K178" s="278">
        <v>835.45</v>
      </c>
      <c r="L178" s="278">
        <v>811</v>
      </c>
      <c r="M178" s="278">
        <v>2.2389199999999998</v>
      </c>
    </row>
    <row r="179" spans="1:13">
      <c r="A179" s="269">
        <v>169</v>
      </c>
      <c r="B179" s="278" t="s">
        <v>390</v>
      </c>
      <c r="C179" s="279">
        <v>77</v>
      </c>
      <c r="D179" s="280">
        <v>77.016666666666666</v>
      </c>
      <c r="E179" s="280">
        <v>75.833333333333329</v>
      </c>
      <c r="F179" s="280">
        <v>74.666666666666657</v>
      </c>
      <c r="G179" s="280">
        <v>73.48333333333332</v>
      </c>
      <c r="H179" s="280">
        <v>78.183333333333337</v>
      </c>
      <c r="I179" s="280">
        <v>79.366666666666674</v>
      </c>
      <c r="J179" s="280">
        <v>80.533333333333346</v>
      </c>
      <c r="K179" s="278">
        <v>78.2</v>
      </c>
      <c r="L179" s="278">
        <v>75.849999999999994</v>
      </c>
      <c r="M179" s="278">
        <v>12.99178</v>
      </c>
    </row>
    <row r="180" spans="1:13">
      <c r="A180" s="269">
        <v>170</v>
      </c>
      <c r="B180" s="278" t="s">
        <v>382</v>
      </c>
      <c r="C180" s="279">
        <v>207.55</v>
      </c>
      <c r="D180" s="280">
        <v>209.79999999999998</v>
      </c>
      <c r="E180" s="280">
        <v>202.84999999999997</v>
      </c>
      <c r="F180" s="280">
        <v>198.14999999999998</v>
      </c>
      <c r="G180" s="280">
        <v>191.19999999999996</v>
      </c>
      <c r="H180" s="280">
        <v>214.49999999999997</v>
      </c>
      <c r="I180" s="280">
        <v>221.44999999999996</v>
      </c>
      <c r="J180" s="280">
        <v>226.14999999999998</v>
      </c>
      <c r="K180" s="278">
        <v>216.75</v>
      </c>
      <c r="L180" s="278">
        <v>205.1</v>
      </c>
      <c r="M180" s="278">
        <v>28.275929999999999</v>
      </c>
    </row>
    <row r="181" spans="1:13">
      <c r="A181" s="269">
        <v>171</v>
      </c>
      <c r="B181" s="278" t="s">
        <v>250</v>
      </c>
      <c r="C181" s="279">
        <v>186.8</v>
      </c>
      <c r="D181" s="280">
        <v>188.98333333333335</v>
      </c>
      <c r="E181" s="280">
        <v>183.31666666666669</v>
      </c>
      <c r="F181" s="280">
        <v>179.83333333333334</v>
      </c>
      <c r="G181" s="280">
        <v>174.16666666666669</v>
      </c>
      <c r="H181" s="280">
        <v>192.4666666666667</v>
      </c>
      <c r="I181" s="280">
        <v>198.13333333333333</v>
      </c>
      <c r="J181" s="280">
        <v>201.6166666666667</v>
      </c>
      <c r="K181" s="278">
        <v>194.65</v>
      </c>
      <c r="L181" s="278">
        <v>185.5</v>
      </c>
      <c r="M181" s="278">
        <v>2.8807800000000001</v>
      </c>
    </row>
    <row r="182" spans="1:13">
      <c r="A182" s="269">
        <v>172</v>
      </c>
      <c r="B182" s="278" t="s">
        <v>106</v>
      </c>
      <c r="C182" s="279">
        <v>581.9</v>
      </c>
      <c r="D182" s="280">
        <v>589.94999999999993</v>
      </c>
      <c r="E182" s="280">
        <v>569.04999999999984</v>
      </c>
      <c r="F182" s="280">
        <v>556.19999999999993</v>
      </c>
      <c r="G182" s="280">
        <v>535.29999999999984</v>
      </c>
      <c r="H182" s="280">
        <v>602.79999999999984</v>
      </c>
      <c r="I182" s="280">
        <v>623.69999999999993</v>
      </c>
      <c r="J182" s="280">
        <v>636.54999999999984</v>
      </c>
      <c r="K182" s="278">
        <v>610.85</v>
      </c>
      <c r="L182" s="278">
        <v>577.1</v>
      </c>
      <c r="M182" s="278">
        <v>29.155999999999999</v>
      </c>
    </row>
    <row r="183" spans="1:13">
      <c r="A183" s="269">
        <v>173</v>
      </c>
      <c r="B183" s="278" t="s">
        <v>384</v>
      </c>
      <c r="C183" s="279">
        <v>80.5</v>
      </c>
      <c r="D183" s="280">
        <v>79.533333333333346</v>
      </c>
      <c r="E183" s="280">
        <v>76.266666666666694</v>
      </c>
      <c r="F183" s="280">
        <v>72.033333333333346</v>
      </c>
      <c r="G183" s="280">
        <v>68.766666666666694</v>
      </c>
      <c r="H183" s="280">
        <v>83.766666666666694</v>
      </c>
      <c r="I183" s="280">
        <v>87.033333333333346</v>
      </c>
      <c r="J183" s="280">
        <v>91.266666666666694</v>
      </c>
      <c r="K183" s="278">
        <v>82.8</v>
      </c>
      <c r="L183" s="278">
        <v>75.3</v>
      </c>
      <c r="M183" s="278">
        <v>12.024330000000001</v>
      </c>
    </row>
    <row r="184" spans="1:13">
      <c r="A184" s="269">
        <v>174</v>
      </c>
      <c r="B184" s="278" t="s">
        <v>385</v>
      </c>
      <c r="C184" s="279">
        <v>507</v>
      </c>
      <c r="D184" s="280">
        <v>511.23333333333335</v>
      </c>
      <c r="E184" s="280">
        <v>500.81666666666672</v>
      </c>
      <c r="F184" s="280">
        <v>494.63333333333338</v>
      </c>
      <c r="G184" s="280">
        <v>484.21666666666675</v>
      </c>
      <c r="H184" s="280">
        <v>517.41666666666674</v>
      </c>
      <c r="I184" s="280">
        <v>527.83333333333326</v>
      </c>
      <c r="J184" s="280">
        <v>534.01666666666665</v>
      </c>
      <c r="K184" s="278">
        <v>521.65</v>
      </c>
      <c r="L184" s="278">
        <v>505.05</v>
      </c>
      <c r="M184" s="278">
        <v>0.15559999999999999</v>
      </c>
    </row>
    <row r="185" spans="1:13">
      <c r="A185" s="269">
        <v>175</v>
      </c>
      <c r="B185" s="278" t="s">
        <v>391</v>
      </c>
      <c r="C185" s="279">
        <v>55.3</v>
      </c>
      <c r="D185" s="280">
        <v>54.916666666666664</v>
      </c>
      <c r="E185" s="280">
        <v>53.083333333333329</v>
      </c>
      <c r="F185" s="280">
        <v>50.866666666666667</v>
      </c>
      <c r="G185" s="280">
        <v>49.033333333333331</v>
      </c>
      <c r="H185" s="280">
        <v>57.133333333333326</v>
      </c>
      <c r="I185" s="280">
        <v>58.966666666666654</v>
      </c>
      <c r="J185" s="280">
        <v>61.183333333333323</v>
      </c>
      <c r="K185" s="278">
        <v>56.75</v>
      </c>
      <c r="L185" s="278">
        <v>52.7</v>
      </c>
      <c r="M185" s="278">
        <v>48.04598</v>
      </c>
    </row>
    <row r="186" spans="1:13">
      <c r="A186" s="269">
        <v>176</v>
      </c>
      <c r="B186" s="278" t="s">
        <v>251</v>
      </c>
      <c r="C186" s="279">
        <v>223.7</v>
      </c>
      <c r="D186" s="280">
        <v>223.65</v>
      </c>
      <c r="E186" s="280">
        <v>221.05</v>
      </c>
      <c r="F186" s="280">
        <v>218.4</v>
      </c>
      <c r="G186" s="280">
        <v>215.8</v>
      </c>
      <c r="H186" s="280">
        <v>226.3</v>
      </c>
      <c r="I186" s="280">
        <v>228.89999999999998</v>
      </c>
      <c r="J186" s="280">
        <v>231.55</v>
      </c>
      <c r="K186" s="278">
        <v>226.25</v>
      </c>
      <c r="L186" s="278">
        <v>221</v>
      </c>
      <c r="M186" s="278">
        <v>2.6547999999999998</v>
      </c>
    </row>
    <row r="187" spans="1:13">
      <c r="A187" s="269">
        <v>177</v>
      </c>
      <c r="B187" s="278" t="s">
        <v>386</v>
      </c>
      <c r="C187" s="279">
        <v>366.5</v>
      </c>
      <c r="D187" s="280">
        <v>356.5333333333333</v>
      </c>
      <c r="E187" s="280">
        <v>331.06666666666661</v>
      </c>
      <c r="F187" s="280">
        <v>295.63333333333333</v>
      </c>
      <c r="G187" s="280">
        <v>270.16666666666663</v>
      </c>
      <c r="H187" s="280">
        <v>391.96666666666658</v>
      </c>
      <c r="I187" s="280">
        <v>417.43333333333328</v>
      </c>
      <c r="J187" s="280">
        <v>452.86666666666656</v>
      </c>
      <c r="K187" s="278">
        <v>382</v>
      </c>
      <c r="L187" s="278">
        <v>321.10000000000002</v>
      </c>
      <c r="M187" s="278">
        <v>5.44353</v>
      </c>
    </row>
    <row r="188" spans="1:13">
      <c r="A188" s="269">
        <v>178</v>
      </c>
      <c r="B188" s="278" t="s">
        <v>387</v>
      </c>
      <c r="C188" s="279">
        <v>288.25</v>
      </c>
      <c r="D188" s="280">
        <v>289.36666666666667</v>
      </c>
      <c r="E188" s="280">
        <v>285.73333333333335</v>
      </c>
      <c r="F188" s="280">
        <v>283.2166666666667</v>
      </c>
      <c r="G188" s="280">
        <v>279.58333333333337</v>
      </c>
      <c r="H188" s="280">
        <v>291.88333333333333</v>
      </c>
      <c r="I188" s="280">
        <v>295.51666666666665</v>
      </c>
      <c r="J188" s="280">
        <v>298.0333333333333</v>
      </c>
      <c r="K188" s="278">
        <v>293</v>
      </c>
      <c r="L188" s="278">
        <v>286.85000000000002</v>
      </c>
      <c r="M188" s="278">
        <v>3.7417799999999999</v>
      </c>
    </row>
    <row r="189" spans="1:13">
      <c r="A189" s="269">
        <v>179</v>
      </c>
      <c r="B189" s="278" t="s">
        <v>392</v>
      </c>
      <c r="C189" s="279">
        <v>627.1</v>
      </c>
      <c r="D189" s="280">
        <v>635.04999999999995</v>
      </c>
      <c r="E189" s="280">
        <v>617.59999999999991</v>
      </c>
      <c r="F189" s="280">
        <v>608.09999999999991</v>
      </c>
      <c r="G189" s="280">
        <v>590.64999999999986</v>
      </c>
      <c r="H189" s="280">
        <v>644.54999999999995</v>
      </c>
      <c r="I189" s="280">
        <v>662</v>
      </c>
      <c r="J189" s="280">
        <v>671.5</v>
      </c>
      <c r="K189" s="278">
        <v>652.5</v>
      </c>
      <c r="L189" s="278">
        <v>625.54999999999995</v>
      </c>
      <c r="M189" s="278">
        <v>6.6650000000000001E-2</v>
      </c>
    </row>
    <row r="190" spans="1:13">
      <c r="A190" s="269">
        <v>180</v>
      </c>
      <c r="B190" s="278" t="s">
        <v>400</v>
      </c>
      <c r="C190" s="279">
        <v>658.45</v>
      </c>
      <c r="D190" s="280">
        <v>662.05000000000007</v>
      </c>
      <c r="E190" s="280">
        <v>651.40000000000009</v>
      </c>
      <c r="F190" s="280">
        <v>644.35</v>
      </c>
      <c r="G190" s="280">
        <v>633.70000000000005</v>
      </c>
      <c r="H190" s="280">
        <v>669.10000000000014</v>
      </c>
      <c r="I190" s="280">
        <v>679.75</v>
      </c>
      <c r="J190" s="280">
        <v>686.80000000000018</v>
      </c>
      <c r="K190" s="278">
        <v>672.7</v>
      </c>
      <c r="L190" s="278">
        <v>655</v>
      </c>
      <c r="M190" s="278">
        <v>0.31286000000000003</v>
      </c>
    </row>
    <row r="191" spans="1:13">
      <c r="A191" s="269">
        <v>181</v>
      </c>
      <c r="B191" s="278" t="s">
        <v>394</v>
      </c>
      <c r="C191" s="279">
        <v>605.45000000000005</v>
      </c>
      <c r="D191" s="280">
        <v>606.93333333333328</v>
      </c>
      <c r="E191" s="280">
        <v>598.96666666666658</v>
      </c>
      <c r="F191" s="280">
        <v>592.48333333333335</v>
      </c>
      <c r="G191" s="280">
        <v>584.51666666666665</v>
      </c>
      <c r="H191" s="280">
        <v>613.41666666666652</v>
      </c>
      <c r="I191" s="280">
        <v>621.38333333333321</v>
      </c>
      <c r="J191" s="280">
        <v>627.86666666666645</v>
      </c>
      <c r="K191" s="278">
        <v>614.9</v>
      </c>
      <c r="L191" s="278">
        <v>600.45000000000005</v>
      </c>
      <c r="M191" s="278">
        <v>5.833E-2</v>
      </c>
    </row>
    <row r="192" spans="1:13">
      <c r="A192" s="269">
        <v>182</v>
      </c>
      <c r="B192" s="278" t="s">
        <v>107</v>
      </c>
      <c r="C192" s="279">
        <v>541.54999999999995</v>
      </c>
      <c r="D192" s="280">
        <v>545.13333333333333</v>
      </c>
      <c r="E192" s="280">
        <v>533.61666666666667</v>
      </c>
      <c r="F192" s="280">
        <v>525.68333333333339</v>
      </c>
      <c r="G192" s="280">
        <v>514.16666666666674</v>
      </c>
      <c r="H192" s="280">
        <v>553.06666666666661</v>
      </c>
      <c r="I192" s="280">
        <v>564.58333333333326</v>
      </c>
      <c r="J192" s="280">
        <v>572.51666666666654</v>
      </c>
      <c r="K192" s="278">
        <v>556.65</v>
      </c>
      <c r="L192" s="278">
        <v>537.20000000000005</v>
      </c>
      <c r="M192" s="278">
        <v>23.834820000000001</v>
      </c>
    </row>
    <row r="193" spans="1:13">
      <c r="A193" s="269">
        <v>183</v>
      </c>
      <c r="B193" s="278" t="s">
        <v>109</v>
      </c>
      <c r="C193" s="279">
        <v>578.95000000000005</v>
      </c>
      <c r="D193" s="280">
        <v>574.55000000000007</v>
      </c>
      <c r="E193" s="280">
        <v>568.10000000000014</v>
      </c>
      <c r="F193" s="280">
        <v>557.25000000000011</v>
      </c>
      <c r="G193" s="280">
        <v>550.80000000000018</v>
      </c>
      <c r="H193" s="280">
        <v>585.40000000000009</v>
      </c>
      <c r="I193" s="280">
        <v>591.85000000000014</v>
      </c>
      <c r="J193" s="280">
        <v>602.70000000000005</v>
      </c>
      <c r="K193" s="278">
        <v>581</v>
      </c>
      <c r="L193" s="278">
        <v>563.70000000000005</v>
      </c>
      <c r="M193" s="278">
        <v>37.871000000000002</v>
      </c>
    </row>
    <row r="194" spans="1:13">
      <c r="A194" s="269">
        <v>184</v>
      </c>
      <c r="B194" s="278" t="s">
        <v>110</v>
      </c>
      <c r="C194" s="279">
        <v>1751.65</v>
      </c>
      <c r="D194" s="280">
        <v>1760.9666666666665</v>
      </c>
      <c r="E194" s="280">
        <v>1716.6833333333329</v>
      </c>
      <c r="F194" s="280">
        <v>1681.7166666666665</v>
      </c>
      <c r="G194" s="280">
        <v>1637.4333333333329</v>
      </c>
      <c r="H194" s="280">
        <v>1795.9333333333329</v>
      </c>
      <c r="I194" s="280">
        <v>1840.2166666666662</v>
      </c>
      <c r="J194" s="280">
        <v>1875.1833333333329</v>
      </c>
      <c r="K194" s="278">
        <v>1805.25</v>
      </c>
      <c r="L194" s="278">
        <v>1726</v>
      </c>
      <c r="M194" s="278">
        <v>50.823869999999999</v>
      </c>
    </row>
    <row r="195" spans="1:13">
      <c r="A195" s="269">
        <v>185</v>
      </c>
      <c r="B195" s="278" t="s">
        <v>253</v>
      </c>
      <c r="C195" s="279">
        <v>2605.6999999999998</v>
      </c>
      <c r="D195" s="280">
        <v>2625.2166666666667</v>
      </c>
      <c r="E195" s="280">
        <v>2568.4833333333336</v>
      </c>
      <c r="F195" s="280">
        <v>2531.2666666666669</v>
      </c>
      <c r="G195" s="280">
        <v>2474.5333333333338</v>
      </c>
      <c r="H195" s="280">
        <v>2662.4333333333334</v>
      </c>
      <c r="I195" s="280">
        <v>2719.1666666666661</v>
      </c>
      <c r="J195" s="280">
        <v>2756.3833333333332</v>
      </c>
      <c r="K195" s="278">
        <v>2681.95</v>
      </c>
      <c r="L195" s="278">
        <v>2588</v>
      </c>
      <c r="M195" s="278">
        <v>2.7579099999999999</v>
      </c>
    </row>
    <row r="196" spans="1:13">
      <c r="A196" s="269">
        <v>186</v>
      </c>
      <c r="B196" s="278" t="s">
        <v>111</v>
      </c>
      <c r="C196" s="279">
        <v>949.85</v>
      </c>
      <c r="D196" s="280">
        <v>955.61666666666667</v>
      </c>
      <c r="E196" s="280">
        <v>937.23333333333335</v>
      </c>
      <c r="F196" s="280">
        <v>924.61666666666667</v>
      </c>
      <c r="G196" s="280">
        <v>906.23333333333335</v>
      </c>
      <c r="H196" s="280">
        <v>968.23333333333335</v>
      </c>
      <c r="I196" s="280">
        <v>986.61666666666679</v>
      </c>
      <c r="J196" s="280">
        <v>999.23333333333335</v>
      </c>
      <c r="K196" s="278">
        <v>974</v>
      </c>
      <c r="L196" s="278">
        <v>943</v>
      </c>
      <c r="M196" s="278">
        <v>160.04973000000001</v>
      </c>
    </row>
    <row r="197" spans="1:13">
      <c r="A197" s="269">
        <v>187</v>
      </c>
      <c r="B197" s="278" t="s">
        <v>254</v>
      </c>
      <c r="C197" s="279">
        <v>499.9</v>
      </c>
      <c r="D197" s="280">
        <v>501.0333333333333</v>
      </c>
      <c r="E197" s="280">
        <v>494.16666666666663</v>
      </c>
      <c r="F197" s="280">
        <v>488.43333333333334</v>
      </c>
      <c r="G197" s="280">
        <v>481.56666666666666</v>
      </c>
      <c r="H197" s="280">
        <v>506.76666666666659</v>
      </c>
      <c r="I197" s="280">
        <v>513.63333333333321</v>
      </c>
      <c r="J197" s="280">
        <v>519.36666666666656</v>
      </c>
      <c r="K197" s="278">
        <v>507.9</v>
      </c>
      <c r="L197" s="278">
        <v>495.3</v>
      </c>
      <c r="M197" s="278">
        <v>36.201450000000001</v>
      </c>
    </row>
    <row r="198" spans="1:13">
      <c r="A198" s="269">
        <v>188</v>
      </c>
      <c r="B198" s="278" t="s">
        <v>252</v>
      </c>
      <c r="C198" s="279">
        <v>919.15</v>
      </c>
      <c r="D198" s="280">
        <v>923.38333333333333</v>
      </c>
      <c r="E198" s="280">
        <v>906.76666666666665</v>
      </c>
      <c r="F198" s="280">
        <v>894.38333333333333</v>
      </c>
      <c r="G198" s="280">
        <v>877.76666666666665</v>
      </c>
      <c r="H198" s="280">
        <v>935.76666666666665</v>
      </c>
      <c r="I198" s="280">
        <v>952.38333333333321</v>
      </c>
      <c r="J198" s="280">
        <v>964.76666666666665</v>
      </c>
      <c r="K198" s="278">
        <v>940</v>
      </c>
      <c r="L198" s="278">
        <v>911</v>
      </c>
      <c r="M198" s="278">
        <v>1.7121299999999999</v>
      </c>
    </row>
    <row r="199" spans="1:13">
      <c r="A199" s="269">
        <v>189</v>
      </c>
      <c r="B199" s="278" t="s">
        <v>395</v>
      </c>
      <c r="C199" s="279">
        <v>171.7</v>
      </c>
      <c r="D199" s="280">
        <v>172.79999999999998</v>
      </c>
      <c r="E199" s="280">
        <v>169.74999999999997</v>
      </c>
      <c r="F199" s="280">
        <v>167.79999999999998</v>
      </c>
      <c r="G199" s="280">
        <v>164.74999999999997</v>
      </c>
      <c r="H199" s="280">
        <v>174.74999999999997</v>
      </c>
      <c r="I199" s="280">
        <v>177.79999999999998</v>
      </c>
      <c r="J199" s="280">
        <v>179.74999999999997</v>
      </c>
      <c r="K199" s="278">
        <v>175.85</v>
      </c>
      <c r="L199" s="278">
        <v>170.85</v>
      </c>
      <c r="M199" s="278">
        <v>9.9900599999999997</v>
      </c>
    </row>
    <row r="200" spans="1:13">
      <c r="A200" s="269">
        <v>190</v>
      </c>
      <c r="B200" s="278" t="s">
        <v>396</v>
      </c>
      <c r="C200" s="279">
        <v>257.95</v>
      </c>
      <c r="D200" s="280">
        <v>257.36666666666667</v>
      </c>
      <c r="E200" s="280">
        <v>253.73333333333335</v>
      </c>
      <c r="F200" s="280">
        <v>249.51666666666668</v>
      </c>
      <c r="G200" s="280">
        <v>245.88333333333335</v>
      </c>
      <c r="H200" s="280">
        <v>261.58333333333337</v>
      </c>
      <c r="I200" s="280">
        <v>265.2166666666667</v>
      </c>
      <c r="J200" s="280">
        <v>269.43333333333334</v>
      </c>
      <c r="K200" s="278">
        <v>261</v>
      </c>
      <c r="L200" s="278">
        <v>253.15</v>
      </c>
      <c r="M200" s="278">
        <v>0.12877</v>
      </c>
    </row>
    <row r="201" spans="1:13">
      <c r="A201" s="269">
        <v>191</v>
      </c>
      <c r="B201" s="278" t="s">
        <v>112</v>
      </c>
      <c r="C201" s="279">
        <v>2348.15</v>
      </c>
      <c r="D201" s="280">
        <v>2353.0333333333333</v>
      </c>
      <c r="E201" s="280">
        <v>2311.1166666666668</v>
      </c>
      <c r="F201" s="280">
        <v>2274.0833333333335</v>
      </c>
      <c r="G201" s="280">
        <v>2232.166666666667</v>
      </c>
      <c r="H201" s="280">
        <v>2390.0666666666666</v>
      </c>
      <c r="I201" s="280">
        <v>2431.9833333333336</v>
      </c>
      <c r="J201" s="280">
        <v>2469.0166666666664</v>
      </c>
      <c r="K201" s="278">
        <v>2394.9499999999998</v>
      </c>
      <c r="L201" s="278">
        <v>2316</v>
      </c>
      <c r="M201" s="278">
        <v>14.161490000000001</v>
      </c>
    </row>
    <row r="202" spans="1:13">
      <c r="A202" s="269">
        <v>192</v>
      </c>
      <c r="B202" s="278" t="s">
        <v>113</v>
      </c>
      <c r="C202" s="279">
        <v>318.14999999999998</v>
      </c>
      <c r="D202" s="280">
        <v>320.15000000000003</v>
      </c>
      <c r="E202" s="280">
        <v>315.30000000000007</v>
      </c>
      <c r="F202" s="280">
        <v>312.45000000000005</v>
      </c>
      <c r="G202" s="280">
        <v>307.60000000000008</v>
      </c>
      <c r="H202" s="280">
        <v>323.00000000000006</v>
      </c>
      <c r="I202" s="280">
        <v>327.85000000000008</v>
      </c>
      <c r="J202" s="280">
        <v>330.70000000000005</v>
      </c>
      <c r="K202" s="278">
        <v>325</v>
      </c>
      <c r="L202" s="278">
        <v>317.3</v>
      </c>
      <c r="M202" s="278">
        <v>6.9280400000000002</v>
      </c>
    </row>
    <row r="203" spans="1:13">
      <c r="A203" s="269">
        <v>193</v>
      </c>
      <c r="B203" s="278" t="s">
        <v>397</v>
      </c>
      <c r="C203" s="279">
        <v>12.9</v>
      </c>
      <c r="D203" s="280">
        <v>12.783333333333331</v>
      </c>
      <c r="E203" s="280">
        <v>12.316666666666663</v>
      </c>
      <c r="F203" s="280">
        <v>11.733333333333331</v>
      </c>
      <c r="G203" s="280">
        <v>11.266666666666662</v>
      </c>
      <c r="H203" s="280">
        <v>13.366666666666664</v>
      </c>
      <c r="I203" s="280">
        <v>13.833333333333332</v>
      </c>
      <c r="J203" s="280">
        <v>14.416666666666664</v>
      </c>
      <c r="K203" s="278">
        <v>13.25</v>
      </c>
      <c r="L203" s="278">
        <v>12.2</v>
      </c>
      <c r="M203" s="278">
        <v>55.694879999999998</v>
      </c>
    </row>
    <row r="204" spans="1:13">
      <c r="A204" s="269">
        <v>194</v>
      </c>
      <c r="B204" s="278" t="s">
        <v>399</v>
      </c>
      <c r="C204" s="279">
        <v>66.400000000000006</v>
      </c>
      <c r="D204" s="280">
        <v>66.616666666666674</v>
      </c>
      <c r="E204" s="280">
        <v>64.283333333333346</v>
      </c>
      <c r="F204" s="280">
        <v>62.166666666666671</v>
      </c>
      <c r="G204" s="280">
        <v>59.833333333333343</v>
      </c>
      <c r="H204" s="280">
        <v>68.733333333333348</v>
      </c>
      <c r="I204" s="280">
        <v>71.066666666666663</v>
      </c>
      <c r="J204" s="280">
        <v>73.183333333333351</v>
      </c>
      <c r="K204" s="278">
        <v>68.95</v>
      </c>
      <c r="L204" s="278">
        <v>64.5</v>
      </c>
      <c r="M204" s="278">
        <v>6.68208</v>
      </c>
    </row>
    <row r="205" spans="1:13">
      <c r="A205" s="269">
        <v>195</v>
      </c>
      <c r="B205" s="278" t="s">
        <v>115</v>
      </c>
      <c r="C205" s="279">
        <v>145.80000000000001</v>
      </c>
      <c r="D205" s="280">
        <v>147.29999999999998</v>
      </c>
      <c r="E205" s="280">
        <v>142.24999999999997</v>
      </c>
      <c r="F205" s="280">
        <v>138.69999999999999</v>
      </c>
      <c r="G205" s="280">
        <v>133.64999999999998</v>
      </c>
      <c r="H205" s="280">
        <v>150.84999999999997</v>
      </c>
      <c r="I205" s="280">
        <v>155.89999999999998</v>
      </c>
      <c r="J205" s="280">
        <v>159.44999999999996</v>
      </c>
      <c r="K205" s="278">
        <v>152.35</v>
      </c>
      <c r="L205" s="278">
        <v>143.75</v>
      </c>
      <c r="M205" s="278">
        <v>349.11162000000002</v>
      </c>
    </row>
    <row r="206" spans="1:13">
      <c r="A206" s="269">
        <v>196</v>
      </c>
      <c r="B206" s="278" t="s">
        <v>401</v>
      </c>
      <c r="C206" s="279">
        <v>29.1</v>
      </c>
      <c r="D206" s="280">
        <v>29.3</v>
      </c>
      <c r="E206" s="280">
        <v>28.200000000000003</v>
      </c>
      <c r="F206" s="280">
        <v>27.3</v>
      </c>
      <c r="G206" s="280">
        <v>26.200000000000003</v>
      </c>
      <c r="H206" s="280">
        <v>30.200000000000003</v>
      </c>
      <c r="I206" s="280">
        <v>31.300000000000004</v>
      </c>
      <c r="J206" s="280">
        <v>32.200000000000003</v>
      </c>
      <c r="K206" s="278">
        <v>30.4</v>
      </c>
      <c r="L206" s="278">
        <v>28.4</v>
      </c>
      <c r="M206" s="278">
        <v>7.4247500000000004</v>
      </c>
    </row>
    <row r="207" spans="1:13">
      <c r="A207" s="269">
        <v>197</v>
      </c>
      <c r="B207" s="278" t="s">
        <v>116</v>
      </c>
      <c r="C207" s="279">
        <v>206.7</v>
      </c>
      <c r="D207" s="280">
        <v>207.71666666666667</v>
      </c>
      <c r="E207" s="280">
        <v>203.33333333333334</v>
      </c>
      <c r="F207" s="280">
        <v>199.96666666666667</v>
      </c>
      <c r="G207" s="280">
        <v>195.58333333333334</v>
      </c>
      <c r="H207" s="280">
        <v>211.08333333333334</v>
      </c>
      <c r="I207" s="280">
        <v>215.46666666666667</v>
      </c>
      <c r="J207" s="280">
        <v>218.83333333333334</v>
      </c>
      <c r="K207" s="278">
        <v>212.1</v>
      </c>
      <c r="L207" s="278">
        <v>204.35</v>
      </c>
      <c r="M207" s="278">
        <v>49.665050000000001</v>
      </c>
    </row>
    <row r="208" spans="1:13">
      <c r="A208" s="269">
        <v>198</v>
      </c>
      <c r="B208" s="278" t="s">
        <v>117</v>
      </c>
      <c r="C208" s="279">
        <v>2084.3000000000002</v>
      </c>
      <c r="D208" s="280">
        <v>2090.9333333333334</v>
      </c>
      <c r="E208" s="280">
        <v>2050.166666666667</v>
      </c>
      <c r="F208" s="280">
        <v>2016.0333333333338</v>
      </c>
      <c r="G208" s="280">
        <v>1975.2666666666673</v>
      </c>
      <c r="H208" s="280">
        <v>2125.0666666666666</v>
      </c>
      <c r="I208" s="280">
        <v>2165.833333333333</v>
      </c>
      <c r="J208" s="280">
        <v>2199.9666666666662</v>
      </c>
      <c r="K208" s="278">
        <v>2131.6999999999998</v>
      </c>
      <c r="L208" s="278">
        <v>2056.8000000000002</v>
      </c>
      <c r="M208" s="278">
        <v>28.307880000000001</v>
      </c>
    </row>
    <row r="209" spans="1:13">
      <c r="A209" s="269">
        <v>199</v>
      </c>
      <c r="B209" s="278" t="s">
        <v>255</v>
      </c>
      <c r="C209" s="279">
        <v>174.65</v>
      </c>
      <c r="D209" s="280">
        <v>173.9</v>
      </c>
      <c r="E209" s="280">
        <v>172.20000000000002</v>
      </c>
      <c r="F209" s="280">
        <v>169.75</v>
      </c>
      <c r="G209" s="280">
        <v>168.05</v>
      </c>
      <c r="H209" s="280">
        <v>176.35000000000002</v>
      </c>
      <c r="I209" s="280">
        <v>178.05</v>
      </c>
      <c r="J209" s="280">
        <v>180.50000000000003</v>
      </c>
      <c r="K209" s="278">
        <v>175.6</v>
      </c>
      <c r="L209" s="278">
        <v>171.45</v>
      </c>
      <c r="M209" s="278">
        <v>9.6954799999999999</v>
      </c>
    </row>
    <row r="210" spans="1:13">
      <c r="A210" s="269">
        <v>200</v>
      </c>
      <c r="B210" s="278" t="s">
        <v>402</v>
      </c>
      <c r="C210" s="279">
        <v>27421.3</v>
      </c>
      <c r="D210" s="280">
        <v>27379.616666666669</v>
      </c>
      <c r="E210" s="280">
        <v>27093.783333333336</v>
      </c>
      <c r="F210" s="280">
        <v>26766.266666666666</v>
      </c>
      <c r="G210" s="280">
        <v>26480.433333333334</v>
      </c>
      <c r="H210" s="280">
        <v>27707.133333333339</v>
      </c>
      <c r="I210" s="280">
        <v>27992.966666666667</v>
      </c>
      <c r="J210" s="280">
        <v>28320.483333333341</v>
      </c>
      <c r="K210" s="278">
        <v>27665.45</v>
      </c>
      <c r="L210" s="278">
        <v>27052.1</v>
      </c>
      <c r="M210" s="278">
        <v>1.345E-2</v>
      </c>
    </row>
    <row r="211" spans="1:13">
      <c r="A211" s="269">
        <v>201</v>
      </c>
      <c r="B211" s="278" t="s">
        <v>398</v>
      </c>
      <c r="C211" s="279">
        <v>46.8</v>
      </c>
      <c r="D211" s="280">
        <v>46.833333333333336</v>
      </c>
      <c r="E211" s="280">
        <v>46.166666666666671</v>
      </c>
      <c r="F211" s="280">
        <v>45.533333333333339</v>
      </c>
      <c r="G211" s="280">
        <v>44.866666666666674</v>
      </c>
      <c r="H211" s="280">
        <v>47.466666666666669</v>
      </c>
      <c r="I211" s="280">
        <v>48.13333333333334</v>
      </c>
      <c r="J211" s="280">
        <v>48.766666666666666</v>
      </c>
      <c r="K211" s="278">
        <v>47.5</v>
      </c>
      <c r="L211" s="278">
        <v>46.2</v>
      </c>
      <c r="M211" s="278">
        <v>14.95058</v>
      </c>
    </row>
    <row r="212" spans="1:13">
      <c r="A212" s="269">
        <v>202</v>
      </c>
      <c r="B212" s="278" t="s">
        <v>256</v>
      </c>
      <c r="C212" s="279">
        <v>24.45</v>
      </c>
      <c r="D212" s="280">
        <v>24.433333333333337</v>
      </c>
      <c r="E212" s="280">
        <v>24.116666666666674</v>
      </c>
      <c r="F212" s="280">
        <v>23.783333333333339</v>
      </c>
      <c r="G212" s="280">
        <v>23.466666666666676</v>
      </c>
      <c r="H212" s="280">
        <v>24.766666666666673</v>
      </c>
      <c r="I212" s="280">
        <v>25.083333333333336</v>
      </c>
      <c r="J212" s="280">
        <v>25.416666666666671</v>
      </c>
      <c r="K212" s="278">
        <v>24.75</v>
      </c>
      <c r="L212" s="278">
        <v>24.1</v>
      </c>
      <c r="M212" s="278">
        <v>17.08625</v>
      </c>
    </row>
    <row r="213" spans="1:13">
      <c r="A213" s="269">
        <v>203</v>
      </c>
      <c r="B213" s="278" t="s">
        <v>416</v>
      </c>
      <c r="C213" s="279">
        <v>48.1</v>
      </c>
      <c r="D213" s="280">
        <v>48.583333333333336</v>
      </c>
      <c r="E213" s="280">
        <v>47.366666666666674</v>
      </c>
      <c r="F213" s="280">
        <v>46.63333333333334</v>
      </c>
      <c r="G213" s="280">
        <v>45.416666666666679</v>
      </c>
      <c r="H213" s="280">
        <v>49.31666666666667</v>
      </c>
      <c r="I213" s="280">
        <v>50.533333333333324</v>
      </c>
      <c r="J213" s="280">
        <v>51.266666666666666</v>
      </c>
      <c r="K213" s="278">
        <v>49.8</v>
      </c>
      <c r="L213" s="278">
        <v>47.85</v>
      </c>
      <c r="M213" s="278">
        <v>3.7659400000000001</v>
      </c>
    </row>
    <row r="214" spans="1:13">
      <c r="A214" s="269">
        <v>204</v>
      </c>
      <c r="B214" s="278" t="s">
        <v>118</v>
      </c>
      <c r="C214" s="279">
        <v>153.5</v>
      </c>
      <c r="D214" s="280">
        <v>154.4</v>
      </c>
      <c r="E214" s="280">
        <v>149.4</v>
      </c>
      <c r="F214" s="280">
        <v>145.30000000000001</v>
      </c>
      <c r="G214" s="280">
        <v>140.30000000000001</v>
      </c>
      <c r="H214" s="280">
        <v>158.5</v>
      </c>
      <c r="I214" s="280">
        <v>163.5</v>
      </c>
      <c r="J214" s="280">
        <v>167.6</v>
      </c>
      <c r="K214" s="278">
        <v>159.4</v>
      </c>
      <c r="L214" s="278">
        <v>150.30000000000001</v>
      </c>
      <c r="M214" s="278">
        <v>272.214</v>
      </c>
    </row>
    <row r="215" spans="1:13">
      <c r="A215" s="269">
        <v>205</v>
      </c>
      <c r="B215" s="278" t="s">
        <v>415</v>
      </c>
      <c r="C215" s="279">
        <v>44.65</v>
      </c>
      <c r="D215" s="280">
        <v>45.766666666666673</v>
      </c>
      <c r="E215" s="280">
        <v>43.183333333333344</v>
      </c>
      <c r="F215" s="280">
        <v>41.716666666666669</v>
      </c>
      <c r="G215" s="280">
        <v>39.13333333333334</v>
      </c>
      <c r="H215" s="280">
        <v>47.233333333333348</v>
      </c>
      <c r="I215" s="280">
        <v>49.816666666666677</v>
      </c>
      <c r="J215" s="280">
        <v>51.283333333333353</v>
      </c>
      <c r="K215" s="278">
        <v>48.35</v>
      </c>
      <c r="L215" s="278">
        <v>44.3</v>
      </c>
      <c r="M215" s="278">
        <v>3.1078700000000001</v>
      </c>
    </row>
    <row r="216" spans="1:13">
      <c r="A216" s="269">
        <v>206</v>
      </c>
      <c r="B216" s="278" t="s">
        <v>259</v>
      </c>
      <c r="C216" s="279">
        <v>85.35</v>
      </c>
      <c r="D216" s="280">
        <v>86.066666666666663</v>
      </c>
      <c r="E216" s="280">
        <v>84.283333333333331</v>
      </c>
      <c r="F216" s="280">
        <v>83.216666666666669</v>
      </c>
      <c r="G216" s="280">
        <v>81.433333333333337</v>
      </c>
      <c r="H216" s="280">
        <v>87.133333333333326</v>
      </c>
      <c r="I216" s="280">
        <v>88.916666666666657</v>
      </c>
      <c r="J216" s="280">
        <v>89.98333333333332</v>
      </c>
      <c r="K216" s="278">
        <v>87.85</v>
      </c>
      <c r="L216" s="278">
        <v>85</v>
      </c>
      <c r="M216" s="278">
        <v>4.2415599999999998</v>
      </c>
    </row>
    <row r="217" spans="1:13">
      <c r="A217" s="269">
        <v>207</v>
      </c>
      <c r="B217" s="278" t="s">
        <v>119</v>
      </c>
      <c r="C217" s="279">
        <v>331.1</v>
      </c>
      <c r="D217" s="280">
        <v>332.95</v>
      </c>
      <c r="E217" s="280">
        <v>323.64999999999998</v>
      </c>
      <c r="F217" s="280">
        <v>316.2</v>
      </c>
      <c r="G217" s="280">
        <v>306.89999999999998</v>
      </c>
      <c r="H217" s="280">
        <v>340.4</v>
      </c>
      <c r="I217" s="280">
        <v>349.70000000000005</v>
      </c>
      <c r="J217" s="280">
        <v>357.15</v>
      </c>
      <c r="K217" s="278">
        <v>342.25</v>
      </c>
      <c r="L217" s="278">
        <v>325.5</v>
      </c>
      <c r="M217" s="278">
        <v>435.01834000000002</v>
      </c>
    </row>
    <row r="218" spans="1:13">
      <c r="A218" s="269">
        <v>208</v>
      </c>
      <c r="B218" s="278" t="s">
        <v>257</v>
      </c>
      <c r="C218" s="279">
        <v>1319.15</v>
      </c>
      <c r="D218" s="280">
        <v>1311.6333333333334</v>
      </c>
      <c r="E218" s="280">
        <v>1293.166666666667</v>
      </c>
      <c r="F218" s="280">
        <v>1267.1833333333336</v>
      </c>
      <c r="G218" s="280">
        <v>1248.7166666666672</v>
      </c>
      <c r="H218" s="280">
        <v>1337.6166666666668</v>
      </c>
      <c r="I218" s="280">
        <v>1356.0833333333335</v>
      </c>
      <c r="J218" s="280">
        <v>1382.0666666666666</v>
      </c>
      <c r="K218" s="278">
        <v>1330.1</v>
      </c>
      <c r="L218" s="278">
        <v>1285.6500000000001</v>
      </c>
      <c r="M218" s="278">
        <v>5.0632200000000003</v>
      </c>
    </row>
    <row r="219" spans="1:13">
      <c r="A219" s="269">
        <v>209</v>
      </c>
      <c r="B219" s="278" t="s">
        <v>120</v>
      </c>
      <c r="C219" s="279">
        <v>391.1</v>
      </c>
      <c r="D219" s="280">
        <v>394.7833333333333</v>
      </c>
      <c r="E219" s="280">
        <v>383.16666666666663</v>
      </c>
      <c r="F219" s="280">
        <v>375.23333333333335</v>
      </c>
      <c r="G219" s="280">
        <v>363.61666666666667</v>
      </c>
      <c r="H219" s="280">
        <v>402.71666666666658</v>
      </c>
      <c r="I219" s="280">
        <v>414.33333333333326</v>
      </c>
      <c r="J219" s="280">
        <v>422.26666666666654</v>
      </c>
      <c r="K219" s="278">
        <v>406.4</v>
      </c>
      <c r="L219" s="278">
        <v>386.85</v>
      </c>
      <c r="M219" s="278">
        <v>18.915469999999999</v>
      </c>
    </row>
    <row r="220" spans="1:13">
      <c r="A220" s="269">
        <v>210</v>
      </c>
      <c r="B220" s="278" t="s">
        <v>404</v>
      </c>
      <c r="C220" s="279">
        <v>2500.9</v>
      </c>
      <c r="D220" s="280">
        <v>2540.3833333333332</v>
      </c>
      <c r="E220" s="280">
        <v>2445.7666666666664</v>
      </c>
      <c r="F220" s="280">
        <v>2390.6333333333332</v>
      </c>
      <c r="G220" s="280">
        <v>2296.0166666666664</v>
      </c>
      <c r="H220" s="280">
        <v>2595.5166666666664</v>
      </c>
      <c r="I220" s="280">
        <v>2690.1333333333332</v>
      </c>
      <c r="J220" s="280">
        <v>2745.2666666666664</v>
      </c>
      <c r="K220" s="278">
        <v>2635</v>
      </c>
      <c r="L220" s="278">
        <v>2485.25</v>
      </c>
      <c r="M220" s="278">
        <v>5.62E-3</v>
      </c>
    </row>
    <row r="221" spans="1:13">
      <c r="A221" s="269">
        <v>211</v>
      </c>
      <c r="B221" s="278" t="s">
        <v>258</v>
      </c>
      <c r="C221" s="279">
        <v>33.299999999999997</v>
      </c>
      <c r="D221" s="280">
        <v>32.449999999999996</v>
      </c>
      <c r="E221" s="280">
        <v>31.599999999999994</v>
      </c>
      <c r="F221" s="280">
        <v>29.9</v>
      </c>
      <c r="G221" s="280">
        <v>29.049999999999997</v>
      </c>
      <c r="H221" s="280">
        <v>34.149999999999991</v>
      </c>
      <c r="I221" s="280">
        <v>35</v>
      </c>
      <c r="J221" s="280">
        <v>36.699999999999989</v>
      </c>
      <c r="K221" s="278">
        <v>33.299999999999997</v>
      </c>
      <c r="L221" s="278">
        <v>30.75</v>
      </c>
      <c r="M221" s="278">
        <v>62.68873</v>
      </c>
    </row>
    <row r="222" spans="1:13">
      <c r="A222" s="269">
        <v>212</v>
      </c>
      <c r="B222" s="278" t="s">
        <v>121</v>
      </c>
      <c r="C222" s="279">
        <v>10.15</v>
      </c>
      <c r="D222" s="280">
        <v>10.283333333333333</v>
      </c>
      <c r="E222" s="280">
        <v>9.7666666666666657</v>
      </c>
      <c r="F222" s="280">
        <v>9.3833333333333329</v>
      </c>
      <c r="G222" s="280">
        <v>8.8666666666666654</v>
      </c>
      <c r="H222" s="280">
        <v>10.666666666666666</v>
      </c>
      <c r="I222" s="280">
        <v>11.183333333333335</v>
      </c>
      <c r="J222" s="280">
        <v>11.566666666666666</v>
      </c>
      <c r="K222" s="278">
        <v>10.8</v>
      </c>
      <c r="L222" s="278">
        <v>9.9</v>
      </c>
      <c r="M222" s="278">
        <v>8600.8085499999997</v>
      </c>
    </row>
    <row r="223" spans="1:13">
      <c r="A223" s="269">
        <v>213</v>
      </c>
      <c r="B223" s="278" t="s">
        <v>405</v>
      </c>
      <c r="C223" s="279">
        <v>19.3</v>
      </c>
      <c r="D223" s="280">
        <v>19.383333333333333</v>
      </c>
      <c r="E223" s="280">
        <v>18.516666666666666</v>
      </c>
      <c r="F223" s="280">
        <v>17.733333333333334</v>
      </c>
      <c r="G223" s="280">
        <v>16.866666666666667</v>
      </c>
      <c r="H223" s="280">
        <v>20.166666666666664</v>
      </c>
      <c r="I223" s="280">
        <v>21.033333333333331</v>
      </c>
      <c r="J223" s="280">
        <v>21.816666666666663</v>
      </c>
      <c r="K223" s="278">
        <v>20.25</v>
      </c>
      <c r="L223" s="278">
        <v>18.600000000000001</v>
      </c>
      <c r="M223" s="278">
        <v>289.51994000000002</v>
      </c>
    </row>
    <row r="224" spans="1:13">
      <c r="A224" s="269">
        <v>214</v>
      </c>
      <c r="B224" s="278" t="s">
        <v>122</v>
      </c>
      <c r="C224" s="279">
        <v>25.25</v>
      </c>
      <c r="D224" s="280">
        <v>25.55</v>
      </c>
      <c r="E224" s="280">
        <v>24.8</v>
      </c>
      <c r="F224" s="280">
        <v>24.35</v>
      </c>
      <c r="G224" s="280">
        <v>23.6</v>
      </c>
      <c r="H224" s="280">
        <v>26</v>
      </c>
      <c r="I224" s="280">
        <v>26.75</v>
      </c>
      <c r="J224" s="280">
        <v>27.2</v>
      </c>
      <c r="K224" s="278">
        <v>26.3</v>
      </c>
      <c r="L224" s="278">
        <v>25.1</v>
      </c>
      <c r="M224" s="278">
        <v>507.35834</v>
      </c>
    </row>
    <row r="225" spans="1:13">
      <c r="A225" s="269">
        <v>215</v>
      </c>
      <c r="B225" s="278" t="s">
        <v>417</v>
      </c>
      <c r="C225" s="279">
        <v>178.85</v>
      </c>
      <c r="D225" s="280">
        <v>177.93333333333331</v>
      </c>
      <c r="E225" s="280">
        <v>173.46666666666661</v>
      </c>
      <c r="F225" s="280">
        <v>168.08333333333331</v>
      </c>
      <c r="G225" s="280">
        <v>163.61666666666662</v>
      </c>
      <c r="H225" s="280">
        <v>183.31666666666661</v>
      </c>
      <c r="I225" s="280">
        <v>187.7833333333333</v>
      </c>
      <c r="J225" s="280">
        <v>193.1666666666666</v>
      </c>
      <c r="K225" s="278">
        <v>182.4</v>
      </c>
      <c r="L225" s="278">
        <v>172.55</v>
      </c>
      <c r="M225" s="278">
        <v>6.0135500000000004</v>
      </c>
    </row>
    <row r="226" spans="1:13">
      <c r="A226" s="269">
        <v>216</v>
      </c>
      <c r="B226" s="278" t="s">
        <v>406</v>
      </c>
      <c r="C226" s="279">
        <v>406.4</v>
      </c>
      <c r="D226" s="280">
        <v>406.90000000000003</v>
      </c>
      <c r="E226" s="280">
        <v>397.00000000000006</v>
      </c>
      <c r="F226" s="280">
        <v>387.6</v>
      </c>
      <c r="G226" s="280">
        <v>377.70000000000005</v>
      </c>
      <c r="H226" s="280">
        <v>416.30000000000007</v>
      </c>
      <c r="I226" s="280">
        <v>426.20000000000005</v>
      </c>
      <c r="J226" s="280">
        <v>435.60000000000008</v>
      </c>
      <c r="K226" s="278">
        <v>416.8</v>
      </c>
      <c r="L226" s="278">
        <v>397.5</v>
      </c>
      <c r="M226" s="278">
        <v>0.29554000000000002</v>
      </c>
    </row>
    <row r="227" spans="1:13">
      <c r="A227" s="269">
        <v>217</v>
      </c>
      <c r="B227" s="278" t="s">
        <v>407</v>
      </c>
      <c r="C227" s="279">
        <v>6.9</v>
      </c>
      <c r="D227" s="280">
        <v>6.8666666666666671</v>
      </c>
      <c r="E227" s="280">
        <v>6.7333333333333343</v>
      </c>
      <c r="F227" s="280">
        <v>6.5666666666666673</v>
      </c>
      <c r="G227" s="280">
        <v>6.4333333333333345</v>
      </c>
      <c r="H227" s="280">
        <v>7.0333333333333341</v>
      </c>
      <c r="I227" s="280">
        <v>7.166666666666667</v>
      </c>
      <c r="J227" s="280">
        <v>7.3333333333333339</v>
      </c>
      <c r="K227" s="278">
        <v>7</v>
      </c>
      <c r="L227" s="278">
        <v>6.7</v>
      </c>
      <c r="M227" s="278">
        <v>35.798720000000003</v>
      </c>
    </row>
    <row r="228" spans="1:13">
      <c r="A228" s="269">
        <v>218</v>
      </c>
      <c r="B228" s="278" t="s">
        <v>123</v>
      </c>
      <c r="C228" s="279">
        <v>472.8</v>
      </c>
      <c r="D228" s="280">
        <v>476.40000000000003</v>
      </c>
      <c r="E228" s="280">
        <v>466.90000000000009</v>
      </c>
      <c r="F228" s="280">
        <v>461.00000000000006</v>
      </c>
      <c r="G228" s="280">
        <v>451.50000000000011</v>
      </c>
      <c r="H228" s="280">
        <v>482.30000000000007</v>
      </c>
      <c r="I228" s="280">
        <v>491.79999999999995</v>
      </c>
      <c r="J228" s="280">
        <v>497.70000000000005</v>
      </c>
      <c r="K228" s="278">
        <v>485.9</v>
      </c>
      <c r="L228" s="278">
        <v>470.5</v>
      </c>
      <c r="M228" s="278">
        <v>25.962730000000001</v>
      </c>
    </row>
    <row r="229" spans="1:13">
      <c r="A229" s="269">
        <v>219</v>
      </c>
      <c r="B229" s="278" t="s">
        <v>408</v>
      </c>
      <c r="C229" s="279">
        <v>66.400000000000006</v>
      </c>
      <c r="D229" s="280">
        <v>66.88333333333334</v>
      </c>
      <c r="E229" s="280">
        <v>65.26666666666668</v>
      </c>
      <c r="F229" s="280">
        <v>64.13333333333334</v>
      </c>
      <c r="G229" s="280">
        <v>62.51666666666668</v>
      </c>
      <c r="H229" s="280">
        <v>68.01666666666668</v>
      </c>
      <c r="I229" s="280">
        <v>69.633333333333326</v>
      </c>
      <c r="J229" s="280">
        <v>70.76666666666668</v>
      </c>
      <c r="K229" s="278">
        <v>68.5</v>
      </c>
      <c r="L229" s="278">
        <v>65.75</v>
      </c>
      <c r="M229" s="278">
        <v>4.6783200000000003</v>
      </c>
    </row>
    <row r="230" spans="1:13">
      <c r="A230" s="269">
        <v>220</v>
      </c>
      <c r="B230" s="278" t="s">
        <v>261</v>
      </c>
      <c r="C230" s="279">
        <v>87</v>
      </c>
      <c r="D230" s="280">
        <v>87.916666666666671</v>
      </c>
      <c r="E230" s="280">
        <v>85.083333333333343</v>
      </c>
      <c r="F230" s="280">
        <v>83.166666666666671</v>
      </c>
      <c r="G230" s="280">
        <v>80.333333333333343</v>
      </c>
      <c r="H230" s="280">
        <v>89.833333333333343</v>
      </c>
      <c r="I230" s="280">
        <v>92.666666666666686</v>
      </c>
      <c r="J230" s="280">
        <v>94.583333333333343</v>
      </c>
      <c r="K230" s="278">
        <v>90.75</v>
      </c>
      <c r="L230" s="278">
        <v>86</v>
      </c>
      <c r="M230" s="278">
        <v>18.801850000000002</v>
      </c>
    </row>
    <row r="231" spans="1:13">
      <c r="A231" s="269">
        <v>221</v>
      </c>
      <c r="B231" s="278" t="s">
        <v>413</v>
      </c>
      <c r="C231" s="279">
        <v>125.65</v>
      </c>
      <c r="D231" s="280">
        <v>126.91666666666667</v>
      </c>
      <c r="E231" s="280">
        <v>123.83333333333334</v>
      </c>
      <c r="F231" s="280">
        <v>122.01666666666667</v>
      </c>
      <c r="G231" s="280">
        <v>118.93333333333334</v>
      </c>
      <c r="H231" s="280">
        <v>128.73333333333335</v>
      </c>
      <c r="I231" s="280">
        <v>131.81666666666669</v>
      </c>
      <c r="J231" s="280">
        <v>133.63333333333335</v>
      </c>
      <c r="K231" s="278">
        <v>130</v>
      </c>
      <c r="L231" s="278">
        <v>125.1</v>
      </c>
      <c r="M231" s="278">
        <v>14.002330000000001</v>
      </c>
    </row>
    <row r="232" spans="1:13">
      <c r="A232" s="269">
        <v>222</v>
      </c>
      <c r="B232" s="278" t="s">
        <v>1617</v>
      </c>
      <c r="C232" s="279">
        <v>2209.15</v>
      </c>
      <c r="D232" s="280">
        <v>2235.8833333333332</v>
      </c>
      <c r="E232" s="280">
        <v>2173.2666666666664</v>
      </c>
      <c r="F232" s="280">
        <v>2137.3833333333332</v>
      </c>
      <c r="G232" s="280">
        <v>2074.7666666666664</v>
      </c>
      <c r="H232" s="280">
        <v>2271.7666666666664</v>
      </c>
      <c r="I232" s="280">
        <v>2334.3833333333332</v>
      </c>
      <c r="J232" s="280">
        <v>2370.2666666666664</v>
      </c>
      <c r="K232" s="278">
        <v>2298.5</v>
      </c>
      <c r="L232" s="278">
        <v>2200</v>
      </c>
      <c r="M232" s="278">
        <v>0.71718000000000004</v>
      </c>
    </row>
    <row r="233" spans="1:13">
      <c r="A233" s="269">
        <v>223</v>
      </c>
      <c r="B233" s="278" t="s">
        <v>260</v>
      </c>
      <c r="C233" s="279">
        <v>56.25</v>
      </c>
      <c r="D233" s="280">
        <v>55.466666666666669</v>
      </c>
      <c r="E233" s="280">
        <v>53.533333333333339</v>
      </c>
      <c r="F233" s="280">
        <v>50.81666666666667</v>
      </c>
      <c r="G233" s="280">
        <v>48.88333333333334</v>
      </c>
      <c r="H233" s="280">
        <v>58.183333333333337</v>
      </c>
      <c r="I233" s="280">
        <v>60.116666666666674</v>
      </c>
      <c r="J233" s="280">
        <v>62.833333333333336</v>
      </c>
      <c r="K233" s="278">
        <v>57.4</v>
      </c>
      <c r="L233" s="278">
        <v>52.75</v>
      </c>
      <c r="M233" s="278">
        <v>54.263260000000002</v>
      </c>
    </row>
    <row r="234" spans="1:13">
      <c r="A234" s="269">
        <v>224</v>
      </c>
      <c r="B234" s="278" t="s">
        <v>124</v>
      </c>
      <c r="C234" s="279">
        <v>993</v>
      </c>
      <c r="D234" s="280">
        <v>1006.4</v>
      </c>
      <c r="E234" s="280">
        <v>970.2</v>
      </c>
      <c r="F234" s="280">
        <v>947.40000000000009</v>
      </c>
      <c r="G234" s="280">
        <v>911.20000000000016</v>
      </c>
      <c r="H234" s="280">
        <v>1029.1999999999998</v>
      </c>
      <c r="I234" s="280">
        <v>1065.4000000000001</v>
      </c>
      <c r="J234" s="280">
        <v>1088.1999999999998</v>
      </c>
      <c r="K234" s="278">
        <v>1042.5999999999999</v>
      </c>
      <c r="L234" s="278">
        <v>983.6</v>
      </c>
      <c r="M234" s="278">
        <v>28.226189999999999</v>
      </c>
    </row>
    <row r="235" spans="1:13">
      <c r="A235" s="269">
        <v>225</v>
      </c>
      <c r="B235" s="278" t="s">
        <v>419</v>
      </c>
      <c r="C235" s="279">
        <v>285.35000000000002</v>
      </c>
      <c r="D235" s="280">
        <v>285.48333333333335</v>
      </c>
      <c r="E235" s="280">
        <v>284.86666666666667</v>
      </c>
      <c r="F235" s="280">
        <v>284.38333333333333</v>
      </c>
      <c r="G235" s="280">
        <v>283.76666666666665</v>
      </c>
      <c r="H235" s="280">
        <v>285.9666666666667</v>
      </c>
      <c r="I235" s="280">
        <v>286.58333333333337</v>
      </c>
      <c r="J235" s="280">
        <v>287.06666666666672</v>
      </c>
      <c r="K235" s="278">
        <v>286.10000000000002</v>
      </c>
      <c r="L235" s="278">
        <v>285</v>
      </c>
      <c r="M235" s="278">
        <v>4.6491699999999998</v>
      </c>
    </row>
    <row r="236" spans="1:13">
      <c r="A236" s="269">
        <v>226</v>
      </c>
      <c r="B236" s="278" t="s">
        <v>125</v>
      </c>
      <c r="C236" s="279">
        <v>490.55</v>
      </c>
      <c r="D236" s="280">
        <v>499.68333333333334</v>
      </c>
      <c r="E236" s="280">
        <v>474.36666666666667</v>
      </c>
      <c r="F236" s="280">
        <v>458.18333333333334</v>
      </c>
      <c r="G236" s="280">
        <v>432.86666666666667</v>
      </c>
      <c r="H236" s="280">
        <v>515.86666666666667</v>
      </c>
      <c r="I236" s="280">
        <v>541.18333333333339</v>
      </c>
      <c r="J236" s="280">
        <v>557.36666666666667</v>
      </c>
      <c r="K236" s="278">
        <v>525</v>
      </c>
      <c r="L236" s="278">
        <v>483.5</v>
      </c>
      <c r="M236" s="278">
        <v>450.35669999999999</v>
      </c>
    </row>
    <row r="237" spans="1:13">
      <c r="A237" s="269">
        <v>227</v>
      </c>
      <c r="B237" s="278" t="s">
        <v>420</v>
      </c>
      <c r="C237" s="279">
        <v>53.2</v>
      </c>
      <c r="D237" s="280">
        <v>53.266666666666673</v>
      </c>
      <c r="E237" s="280">
        <v>52.533333333333346</v>
      </c>
      <c r="F237" s="280">
        <v>51.866666666666674</v>
      </c>
      <c r="G237" s="280">
        <v>51.133333333333347</v>
      </c>
      <c r="H237" s="280">
        <v>53.933333333333344</v>
      </c>
      <c r="I237" s="280">
        <v>54.666666666666679</v>
      </c>
      <c r="J237" s="280">
        <v>55.333333333333343</v>
      </c>
      <c r="K237" s="278">
        <v>54</v>
      </c>
      <c r="L237" s="278">
        <v>52.6</v>
      </c>
      <c r="M237" s="278">
        <v>4.97098</v>
      </c>
    </row>
    <row r="238" spans="1:13">
      <c r="A238" s="269">
        <v>228</v>
      </c>
      <c r="B238" s="278" t="s">
        <v>126</v>
      </c>
      <c r="C238" s="279">
        <v>222.9</v>
      </c>
      <c r="D238" s="280">
        <v>223.10000000000002</v>
      </c>
      <c r="E238" s="280">
        <v>217.40000000000003</v>
      </c>
      <c r="F238" s="280">
        <v>211.9</v>
      </c>
      <c r="G238" s="280">
        <v>206.20000000000002</v>
      </c>
      <c r="H238" s="280">
        <v>228.60000000000005</v>
      </c>
      <c r="I238" s="280">
        <v>234.30000000000004</v>
      </c>
      <c r="J238" s="280">
        <v>239.80000000000007</v>
      </c>
      <c r="K238" s="278">
        <v>228.8</v>
      </c>
      <c r="L238" s="278">
        <v>217.6</v>
      </c>
      <c r="M238" s="278">
        <v>81.731459999999998</v>
      </c>
    </row>
    <row r="239" spans="1:13">
      <c r="A239" s="269">
        <v>229</v>
      </c>
      <c r="B239" s="278" t="s">
        <v>127</v>
      </c>
      <c r="C239" s="279">
        <v>687.55</v>
      </c>
      <c r="D239" s="280">
        <v>692.4</v>
      </c>
      <c r="E239" s="280">
        <v>680.4</v>
      </c>
      <c r="F239" s="280">
        <v>673.25</v>
      </c>
      <c r="G239" s="280">
        <v>661.25</v>
      </c>
      <c r="H239" s="280">
        <v>699.55</v>
      </c>
      <c r="I239" s="280">
        <v>711.55</v>
      </c>
      <c r="J239" s="280">
        <v>718.69999999999993</v>
      </c>
      <c r="K239" s="278">
        <v>704.4</v>
      </c>
      <c r="L239" s="278">
        <v>685.25</v>
      </c>
      <c r="M239" s="278">
        <v>78.573440000000005</v>
      </c>
    </row>
    <row r="240" spans="1:13">
      <c r="A240" s="269">
        <v>230</v>
      </c>
      <c r="B240" s="278" t="s">
        <v>421</v>
      </c>
      <c r="C240" s="279">
        <v>242.1</v>
      </c>
      <c r="D240" s="280">
        <v>245.41666666666666</v>
      </c>
      <c r="E240" s="280">
        <v>237.68333333333331</v>
      </c>
      <c r="F240" s="280">
        <v>233.26666666666665</v>
      </c>
      <c r="G240" s="280">
        <v>225.5333333333333</v>
      </c>
      <c r="H240" s="280">
        <v>249.83333333333331</v>
      </c>
      <c r="I240" s="280">
        <v>257.56666666666666</v>
      </c>
      <c r="J240" s="280">
        <v>261.98333333333335</v>
      </c>
      <c r="K240" s="278">
        <v>253.15</v>
      </c>
      <c r="L240" s="278">
        <v>241</v>
      </c>
      <c r="M240" s="278">
        <v>3.6327799999999999</v>
      </c>
    </row>
    <row r="241" spans="1:13">
      <c r="A241" s="269">
        <v>231</v>
      </c>
      <c r="B241" s="278" t="s">
        <v>422</v>
      </c>
      <c r="C241" s="279">
        <v>87.65</v>
      </c>
      <c r="D241" s="280">
        <v>87.983333333333348</v>
      </c>
      <c r="E241" s="280">
        <v>85.766666666666694</v>
      </c>
      <c r="F241" s="280">
        <v>83.88333333333334</v>
      </c>
      <c r="G241" s="280">
        <v>81.666666666666686</v>
      </c>
      <c r="H241" s="280">
        <v>89.866666666666703</v>
      </c>
      <c r="I241" s="280">
        <v>92.083333333333343</v>
      </c>
      <c r="J241" s="280">
        <v>93.966666666666711</v>
      </c>
      <c r="K241" s="278">
        <v>90.2</v>
      </c>
      <c r="L241" s="278">
        <v>86.1</v>
      </c>
      <c r="M241" s="278">
        <v>0.93796000000000002</v>
      </c>
    </row>
    <row r="242" spans="1:13">
      <c r="A242" s="269">
        <v>232</v>
      </c>
      <c r="B242" s="278" t="s">
        <v>418</v>
      </c>
      <c r="C242" s="279">
        <v>10.45</v>
      </c>
      <c r="D242" s="280">
        <v>10.433333333333332</v>
      </c>
      <c r="E242" s="280">
        <v>10.166666666666664</v>
      </c>
      <c r="F242" s="280">
        <v>9.8833333333333329</v>
      </c>
      <c r="G242" s="280">
        <v>9.6166666666666654</v>
      </c>
      <c r="H242" s="280">
        <v>10.716666666666663</v>
      </c>
      <c r="I242" s="280">
        <v>10.983333333333333</v>
      </c>
      <c r="J242" s="280">
        <v>11.266666666666662</v>
      </c>
      <c r="K242" s="278">
        <v>10.7</v>
      </c>
      <c r="L242" s="278">
        <v>10.15</v>
      </c>
      <c r="M242" s="278">
        <v>58.022680000000001</v>
      </c>
    </row>
    <row r="243" spans="1:13">
      <c r="A243" s="269">
        <v>233</v>
      </c>
      <c r="B243" s="278" t="s">
        <v>128</v>
      </c>
      <c r="C243" s="279">
        <v>86.2</v>
      </c>
      <c r="D243" s="280">
        <v>86.766666666666666</v>
      </c>
      <c r="E243" s="280">
        <v>85.333333333333329</v>
      </c>
      <c r="F243" s="280">
        <v>84.466666666666669</v>
      </c>
      <c r="G243" s="280">
        <v>83.033333333333331</v>
      </c>
      <c r="H243" s="280">
        <v>87.633333333333326</v>
      </c>
      <c r="I243" s="280">
        <v>89.066666666666663</v>
      </c>
      <c r="J243" s="280">
        <v>89.933333333333323</v>
      </c>
      <c r="K243" s="278">
        <v>88.2</v>
      </c>
      <c r="L243" s="278">
        <v>85.9</v>
      </c>
      <c r="M243" s="278">
        <v>351.01481000000001</v>
      </c>
    </row>
    <row r="244" spans="1:13">
      <c r="A244" s="269">
        <v>234</v>
      </c>
      <c r="B244" s="278" t="s">
        <v>263</v>
      </c>
      <c r="C244" s="279">
        <v>1599.55</v>
      </c>
      <c r="D244" s="280">
        <v>1596.7</v>
      </c>
      <c r="E244" s="280">
        <v>1573.4</v>
      </c>
      <c r="F244" s="280">
        <v>1547.25</v>
      </c>
      <c r="G244" s="280">
        <v>1523.95</v>
      </c>
      <c r="H244" s="280">
        <v>1622.8500000000001</v>
      </c>
      <c r="I244" s="280">
        <v>1646.1499999999999</v>
      </c>
      <c r="J244" s="280">
        <v>1672.3000000000002</v>
      </c>
      <c r="K244" s="278">
        <v>1620</v>
      </c>
      <c r="L244" s="278">
        <v>1570.55</v>
      </c>
      <c r="M244" s="278">
        <v>2.4041399999999999</v>
      </c>
    </row>
    <row r="245" spans="1:13">
      <c r="A245" s="269">
        <v>235</v>
      </c>
      <c r="B245" s="278" t="s">
        <v>409</v>
      </c>
      <c r="C245" s="279">
        <v>70.150000000000006</v>
      </c>
      <c r="D245" s="280">
        <v>68.11666666666666</v>
      </c>
      <c r="E245" s="280">
        <v>64.933333333333323</v>
      </c>
      <c r="F245" s="280">
        <v>59.716666666666661</v>
      </c>
      <c r="G245" s="280">
        <v>56.533333333333324</v>
      </c>
      <c r="H245" s="280">
        <v>73.333333333333314</v>
      </c>
      <c r="I245" s="280">
        <v>76.516666666666652</v>
      </c>
      <c r="J245" s="280">
        <v>81.73333333333332</v>
      </c>
      <c r="K245" s="278">
        <v>71.3</v>
      </c>
      <c r="L245" s="278">
        <v>62.9</v>
      </c>
      <c r="M245" s="278">
        <v>60.745930000000001</v>
      </c>
    </row>
    <row r="246" spans="1:13">
      <c r="A246" s="269">
        <v>236</v>
      </c>
      <c r="B246" s="278" t="s">
        <v>410</v>
      </c>
      <c r="C246" s="279">
        <v>86.35</v>
      </c>
      <c r="D246" s="280">
        <v>86.816666666666663</v>
      </c>
      <c r="E246" s="280">
        <v>85.48333333333332</v>
      </c>
      <c r="F246" s="280">
        <v>84.61666666666666</v>
      </c>
      <c r="G246" s="280">
        <v>83.283333333333317</v>
      </c>
      <c r="H246" s="280">
        <v>87.683333333333323</v>
      </c>
      <c r="I246" s="280">
        <v>89.016666666666666</v>
      </c>
      <c r="J246" s="280">
        <v>89.883333333333326</v>
      </c>
      <c r="K246" s="278">
        <v>88.15</v>
      </c>
      <c r="L246" s="278">
        <v>85.95</v>
      </c>
      <c r="M246" s="278">
        <v>3.2198500000000001</v>
      </c>
    </row>
    <row r="247" spans="1:13">
      <c r="A247" s="269">
        <v>237</v>
      </c>
      <c r="B247" s="278" t="s">
        <v>403</v>
      </c>
      <c r="C247" s="279">
        <v>411.7</v>
      </c>
      <c r="D247" s="280">
        <v>407.23333333333335</v>
      </c>
      <c r="E247" s="280">
        <v>394.66666666666669</v>
      </c>
      <c r="F247" s="280">
        <v>377.63333333333333</v>
      </c>
      <c r="G247" s="280">
        <v>365.06666666666666</v>
      </c>
      <c r="H247" s="280">
        <v>424.26666666666671</v>
      </c>
      <c r="I247" s="280">
        <v>436.83333333333331</v>
      </c>
      <c r="J247" s="280">
        <v>453.86666666666673</v>
      </c>
      <c r="K247" s="278">
        <v>419.8</v>
      </c>
      <c r="L247" s="278">
        <v>390.2</v>
      </c>
      <c r="M247" s="278">
        <v>4.3290499999999996</v>
      </c>
    </row>
    <row r="248" spans="1:13">
      <c r="A248" s="269">
        <v>238</v>
      </c>
      <c r="B248" s="278" t="s">
        <v>129</v>
      </c>
      <c r="C248" s="279">
        <v>187.2</v>
      </c>
      <c r="D248" s="280">
        <v>189.15</v>
      </c>
      <c r="E248" s="280">
        <v>184.35000000000002</v>
      </c>
      <c r="F248" s="280">
        <v>181.50000000000003</v>
      </c>
      <c r="G248" s="280">
        <v>176.70000000000005</v>
      </c>
      <c r="H248" s="280">
        <v>192</v>
      </c>
      <c r="I248" s="280">
        <v>196.8</v>
      </c>
      <c r="J248" s="280">
        <v>199.64999999999998</v>
      </c>
      <c r="K248" s="278">
        <v>193.95</v>
      </c>
      <c r="L248" s="278">
        <v>186.3</v>
      </c>
      <c r="M248" s="278">
        <v>244.63650999999999</v>
      </c>
    </row>
    <row r="249" spans="1:13">
      <c r="A249" s="269">
        <v>239</v>
      </c>
      <c r="B249" s="278" t="s">
        <v>414</v>
      </c>
      <c r="C249" s="279">
        <v>216.6</v>
      </c>
      <c r="D249" s="280">
        <v>215.88333333333333</v>
      </c>
      <c r="E249" s="280">
        <v>210.06666666666666</v>
      </c>
      <c r="F249" s="280">
        <v>203.53333333333333</v>
      </c>
      <c r="G249" s="280">
        <v>197.71666666666667</v>
      </c>
      <c r="H249" s="280">
        <v>222.41666666666666</v>
      </c>
      <c r="I249" s="280">
        <v>228.23333333333332</v>
      </c>
      <c r="J249" s="280">
        <v>234.76666666666665</v>
      </c>
      <c r="K249" s="278">
        <v>221.7</v>
      </c>
      <c r="L249" s="278">
        <v>209.35</v>
      </c>
      <c r="M249" s="278">
        <v>0.33537</v>
      </c>
    </row>
    <row r="250" spans="1:13">
      <c r="A250" s="269">
        <v>240</v>
      </c>
      <c r="B250" s="278" t="s">
        <v>411</v>
      </c>
      <c r="C250" s="279">
        <v>41.8</v>
      </c>
      <c r="D250" s="280">
        <v>42.466666666666661</v>
      </c>
      <c r="E250" s="280">
        <v>41.033333333333324</v>
      </c>
      <c r="F250" s="280">
        <v>40.266666666666666</v>
      </c>
      <c r="G250" s="280">
        <v>38.833333333333329</v>
      </c>
      <c r="H250" s="280">
        <v>43.23333333333332</v>
      </c>
      <c r="I250" s="280">
        <v>44.666666666666657</v>
      </c>
      <c r="J250" s="280">
        <v>45.433333333333316</v>
      </c>
      <c r="K250" s="278">
        <v>43.9</v>
      </c>
      <c r="L250" s="278">
        <v>41.7</v>
      </c>
      <c r="M250" s="278">
        <v>2.26789</v>
      </c>
    </row>
    <row r="251" spans="1:13">
      <c r="A251" s="269">
        <v>241</v>
      </c>
      <c r="B251" s="278" t="s">
        <v>412</v>
      </c>
      <c r="C251" s="279">
        <v>82.35</v>
      </c>
      <c r="D251" s="280">
        <v>82.75</v>
      </c>
      <c r="E251" s="280">
        <v>81.099999999999994</v>
      </c>
      <c r="F251" s="280">
        <v>79.849999999999994</v>
      </c>
      <c r="G251" s="280">
        <v>78.199999999999989</v>
      </c>
      <c r="H251" s="280">
        <v>84</v>
      </c>
      <c r="I251" s="280">
        <v>85.65</v>
      </c>
      <c r="J251" s="280">
        <v>86.9</v>
      </c>
      <c r="K251" s="278">
        <v>84.4</v>
      </c>
      <c r="L251" s="278">
        <v>81.5</v>
      </c>
      <c r="M251" s="278">
        <v>4.3541800000000004</v>
      </c>
    </row>
    <row r="252" spans="1:13">
      <c r="A252" s="269">
        <v>242</v>
      </c>
      <c r="B252" s="278" t="s">
        <v>432</v>
      </c>
      <c r="C252" s="279">
        <v>15.55</v>
      </c>
      <c r="D252" s="280">
        <v>15.583333333333334</v>
      </c>
      <c r="E252" s="280">
        <v>15.266666666666667</v>
      </c>
      <c r="F252" s="280">
        <v>14.983333333333334</v>
      </c>
      <c r="G252" s="280">
        <v>14.666666666666668</v>
      </c>
      <c r="H252" s="280">
        <v>15.866666666666667</v>
      </c>
      <c r="I252" s="280">
        <v>16.183333333333334</v>
      </c>
      <c r="J252" s="280">
        <v>16.466666666666669</v>
      </c>
      <c r="K252" s="278">
        <v>15.9</v>
      </c>
      <c r="L252" s="278">
        <v>15.3</v>
      </c>
      <c r="M252" s="278">
        <v>31.154920000000001</v>
      </c>
    </row>
    <row r="253" spans="1:13">
      <c r="A253" s="269">
        <v>243</v>
      </c>
      <c r="B253" s="278" t="s">
        <v>429</v>
      </c>
      <c r="C253" s="279">
        <v>39.450000000000003</v>
      </c>
      <c r="D253" s="280">
        <v>39.433333333333337</v>
      </c>
      <c r="E253" s="280">
        <v>38.516666666666673</v>
      </c>
      <c r="F253" s="280">
        <v>37.583333333333336</v>
      </c>
      <c r="G253" s="280">
        <v>36.666666666666671</v>
      </c>
      <c r="H253" s="280">
        <v>40.366666666666674</v>
      </c>
      <c r="I253" s="280">
        <v>41.283333333333331</v>
      </c>
      <c r="J253" s="280">
        <v>42.216666666666676</v>
      </c>
      <c r="K253" s="278">
        <v>40.35</v>
      </c>
      <c r="L253" s="278">
        <v>38.5</v>
      </c>
      <c r="M253" s="278">
        <v>4.3133800000000004</v>
      </c>
    </row>
    <row r="254" spans="1:13">
      <c r="A254" s="269">
        <v>244</v>
      </c>
      <c r="B254" s="278" t="s">
        <v>430</v>
      </c>
      <c r="C254" s="279">
        <v>77.95</v>
      </c>
      <c r="D254" s="280">
        <v>76.933333333333337</v>
      </c>
      <c r="E254" s="280">
        <v>74.566666666666677</v>
      </c>
      <c r="F254" s="280">
        <v>71.183333333333337</v>
      </c>
      <c r="G254" s="280">
        <v>68.816666666666677</v>
      </c>
      <c r="H254" s="280">
        <v>80.316666666666677</v>
      </c>
      <c r="I254" s="280">
        <v>82.683333333333351</v>
      </c>
      <c r="J254" s="280">
        <v>86.066666666666677</v>
      </c>
      <c r="K254" s="278">
        <v>79.3</v>
      </c>
      <c r="L254" s="278">
        <v>73.55</v>
      </c>
      <c r="M254" s="278">
        <v>22.457699999999999</v>
      </c>
    </row>
    <row r="255" spans="1:13">
      <c r="A255" s="269">
        <v>245</v>
      </c>
      <c r="B255" s="278" t="s">
        <v>433</v>
      </c>
      <c r="C255" s="279">
        <v>28.3</v>
      </c>
      <c r="D255" s="280">
        <v>28.766666666666669</v>
      </c>
      <c r="E255" s="280">
        <v>27.63333333333334</v>
      </c>
      <c r="F255" s="280">
        <v>26.966666666666672</v>
      </c>
      <c r="G255" s="280">
        <v>25.833333333333343</v>
      </c>
      <c r="H255" s="280">
        <v>29.433333333333337</v>
      </c>
      <c r="I255" s="280">
        <v>30.56666666666667</v>
      </c>
      <c r="J255" s="280">
        <v>31.233333333333334</v>
      </c>
      <c r="K255" s="278">
        <v>29.9</v>
      </c>
      <c r="L255" s="278">
        <v>28.1</v>
      </c>
      <c r="M255" s="278">
        <v>10.009510000000001</v>
      </c>
    </row>
    <row r="256" spans="1:13">
      <c r="A256" s="269">
        <v>246</v>
      </c>
      <c r="B256" s="278" t="s">
        <v>423</v>
      </c>
      <c r="C256" s="279">
        <v>701.15</v>
      </c>
      <c r="D256" s="280">
        <v>702.55000000000007</v>
      </c>
      <c r="E256" s="280">
        <v>691.10000000000014</v>
      </c>
      <c r="F256" s="280">
        <v>681.05000000000007</v>
      </c>
      <c r="G256" s="280">
        <v>669.60000000000014</v>
      </c>
      <c r="H256" s="280">
        <v>712.60000000000014</v>
      </c>
      <c r="I256" s="280">
        <v>724.05000000000018</v>
      </c>
      <c r="J256" s="280">
        <v>734.10000000000014</v>
      </c>
      <c r="K256" s="278">
        <v>714</v>
      </c>
      <c r="L256" s="278">
        <v>692.5</v>
      </c>
      <c r="M256" s="278">
        <v>1.80297</v>
      </c>
    </row>
    <row r="257" spans="1:13">
      <c r="A257" s="269">
        <v>247</v>
      </c>
      <c r="B257" s="278" t="s">
        <v>437</v>
      </c>
      <c r="C257" s="279">
        <v>2380.75</v>
      </c>
      <c r="D257" s="280">
        <v>2387.35</v>
      </c>
      <c r="E257" s="280">
        <v>2344.6999999999998</v>
      </c>
      <c r="F257" s="280">
        <v>2308.65</v>
      </c>
      <c r="G257" s="280">
        <v>2266</v>
      </c>
      <c r="H257" s="280">
        <v>2423.3999999999996</v>
      </c>
      <c r="I257" s="280">
        <v>2466.0500000000002</v>
      </c>
      <c r="J257" s="280">
        <v>2502.0999999999995</v>
      </c>
      <c r="K257" s="278">
        <v>2430</v>
      </c>
      <c r="L257" s="278">
        <v>2351.3000000000002</v>
      </c>
      <c r="M257" s="278">
        <v>5.4640000000000001E-2</v>
      </c>
    </row>
    <row r="258" spans="1:13">
      <c r="A258" s="269">
        <v>248</v>
      </c>
      <c r="B258" s="278" t="s">
        <v>434</v>
      </c>
      <c r="C258" s="279">
        <v>55.1</v>
      </c>
      <c r="D258" s="280">
        <v>54.35</v>
      </c>
      <c r="E258" s="280">
        <v>53</v>
      </c>
      <c r="F258" s="280">
        <v>50.9</v>
      </c>
      <c r="G258" s="280">
        <v>49.55</v>
      </c>
      <c r="H258" s="280">
        <v>56.45</v>
      </c>
      <c r="I258" s="280">
        <v>57.800000000000011</v>
      </c>
      <c r="J258" s="280">
        <v>59.900000000000006</v>
      </c>
      <c r="K258" s="278">
        <v>55.7</v>
      </c>
      <c r="L258" s="278">
        <v>52.25</v>
      </c>
      <c r="M258" s="278">
        <v>24.245439999999999</v>
      </c>
    </row>
    <row r="259" spans="1:13">
      <c r="A259" s="269">
        <v>249</v>
      </c>
      <c r="B259" s="278" t="s">
        <v>130</v>
      </c>
      <c r="C259" s="279">
        <v>135.9</v>
      </c>
      <c r="D259" s="280">
        <v>138.10000000000002</v>
      </c>
      <c r="E259" s="280">
        <v>132.90000000000003</v>
      </c>
      <c r="F259" s="280">
        <v>129.9</v>
      </c>
      <c r="G259" s="280">
        <v>124.70000000000002</v>
      </c>
      <c r="H259" s="280">
        <v>141.10000000000005</v>
      </c>
      <c r="I259" s="280">
        <v>146.30000000000004</v>
      </c>
      <c r="J259" s="280">
        <v>149.30000000000007</v>
      </c>
      <c r="K259" s="278">
        <v>143.30000000000001</v>
      </c>
      <c r="L259" s="278">
        <v>135.1</v>
      </c>
      <c r="M259" s="278">
        <v>131.7817</v>
      </c>
    </row>
    <row r="260" spans="1:13">
      <c r="A260" s="269">
        <v>250</v>
      </c>
      <c r="B260" s="278" t="s">
        <v>431</v>
      </c>
      <c r="C260" s="279">
        <v>8.85</v>
      </c>
      <c r="D260" s="280">
        <v>8.8833333333333329</v>
      </c>
      <c r="E260" s="280">
        <v>8.716666666666665</v>
      </c>
      <c r="F260" s="280">
        <v>8.5833333333333321</v>
      </c>
      <c r="G260" s="280">
        <v>8.4166666666666643</v>
      </c>
      <c r="H260" s="280">
        <v>9.0166666666666657</v>
      </c>
      <c r="I260" s="280">
        <v>9.1833333333333336</v>
      </c>
      <c r="J260" s="280">
        <v>9.3166666666666664</v>
      </c>
      <c r="K260" s="278">
        <v>9.0500000000000007</v>
      </c>
      <c r="L260" s="278">
        <v>8.75</v>
      </c>
      <c r="M260" s="278">
        <v>17.35201</v>
      </c>
    </row>
    <row r="261" spans="1:13">
      <c r="A261" s="269">
        <v>251</v>
      </c>
      <c r="B261" s="278" t="s">
        <v>424</v>
      </c>
      <c r="C261" s="279">
        <v>1196.95</v>
      </c>
      <c r="D261" s="280">
        <v>1197.8333333333333</v>
      </c>
      <c r="E261" s="280">
        <v>1175.6666666666665</v>
      </c>
      <c r="F261" s="280">
        <v>1154.3833333333332</v>
      </c>
      <c r="G261" s="280">
        <v>1132.2166666666665</v>
      </c>
      <c r="H261" s="280">
        <v>1219.1166666666666</v>
      </c>
      <c r="I261" s="280">
        <v>1241.2833333333331</v>
      </c>
      <c r="J261" s="280">
        <v>1262.5666666666666</v>
      </c>
      <c r="K261" s="278">
        <v>1220</v>
      </c>
      <c r="L261" s="278">
        <v>1176.55</v>
      </c>
      <c r="M261" s="278">
        <v>0.28523999999999999</v>
      </c>
    </row>
    <row r="262" spans="1:13">
      <c r="A262" s="269">
        <v>252</v>
      </c>
      <c r="B262" s="278" t="s">
        <v>425</v>
      </c>
      <c r="C262" s="279">
        <v>239.35</v>
      </c>
      <c r="D262" s="280">
        <v>240.15</v>
      </c>
      <c r="E262" s="280">
        <v>236.5</v>
      </c>
      <c r="F262" s="280">
        <v>233.65</v>
      </c>
      <c r="G262" s="280">
        <v>230</v>
      </c>
      <c r="H262" s="280">
        <v>243</v>
      </c>
      <c r="I262" s="280">
        <v>246.65000000000003</v>
      </c>
      <c r="J262" s="280">
        <v>249.5</v>
      </c>
      <c r="K262" s="278">
        <v>243.8</v>
      </c>
      <c r="L262" s="278">
        <v>237.3</v>
      </c>
      <c r="M262" s="278">
        <v>2.5106799999999998</v>
      </c>
    </row>
    <row r="263" spans="1:13">
      <c r="A263" s="269">
        <v>253</v>
      </c>
      <c r="B263" s="278" t="s">
        <v>426</v>
      </c>
      <c r="C263" s="279">
        <v>94.4</v>
      </c>
      <c r="D263" s="280">
        <v>95.083333333333329</v>
      </c>
      <c r="E263" s="280">
        <v>93.36666666666666</v>
      </c>
      <c r="F263" s="280">
        <v>92.333333333333329</v>
      </c>
      <c r="G263" s="280">
        <v>90.61666666666666</v>
      </c>
      <c r="H263" s="280">
        <v>96.11666666666666</v>
      </c>
      <c r="I263" s="280">
        <v>97.833333333333329</v>
      </c>
      <c r="J263" s="280">
        <v>98.86666666666666</v>
      </c>
      <c r="K263" s="278">
        <v>96.8</v>
      </c>
      <c r="L263" s="278">
        <v>94.05</v>
      </c>
      <c r="M263" s="278">
        <v>5.8769099999999996</v>
      </c>
    </row>
    <row r="264" spans="1:13">
      <c r="A264" s="269">
        <v>254</v>
      </c>
      <c r="B264" s="278" t="s">
        <v>427</v>
      </c>
      <c r="C264" s="279">
        <v>63.75</v>
      </c>
      <c r="D264" s="280">
        <v>63.966666666666669</v>
      </c>
      <c r="E264" s="280">
        <v>62.433333333333337</v>
      </c>
      <c r="F264" s="280">
        <v>61.116666666666667</v>
      </c>
      <c r="G264" s="280">
        <v>59.583333333333336</v>
      </c>
      <c r="H264" s="280">
        <v>65.283333333333331</v>
      </c>
      <c r="I264" s="280">
        <v>66.816666666666663</v>
      </c>
      <c r="J264" s="280">
        <v>68.13333333333334</v>
      </c>
      <c r="K264" s="278">
        <v>65.5</v>
      </c>
      <c r="L264" s="278">
        <v>62.65</v>
      </c>
      <c r="M264" s="278">
        <v>39.121659999999999</v>
      </c>
    </row>
    <row r="265" spans="1:13">
      <c r="A265" s="269">
        <v>255</v>
      </c>
      <c r="B265" s="278" t="s">
        <v>428</v>
      </c>
      <c r="C265" s="279">
        <v>73</v>
      </c>
      <c r="D265" s="280">
        <v>73.36666666666666</v>
      </c>
      <c r="E265" s="280">
        <v>72.23333333333332</v>
      </c>
      <c r="F265" s="280">
        <v>71.466666666666654</v>
      </c>
      <c r="G265" s="280">
        <v>70.333333333333314</v>
      </c>
      <c r="H265" s="280">
        <v>74.133333333333326</v>
      </c>
      <c r="I265" s="280">
        <v>75.26666666666668</v>
      </c>
      <c r="J265" s="280">
        <v>76.033333333333331</v>
      </c>
      <c r="K265" s="278">
        <v>74.5</v>
      </c>
      <c r="L265" s="278">
        <v>72.599999999999994</v>
      </c>
      <c r="M265" s="278">
        <v>5.8335600000000003</v>
      </c>
    </row>
    <row r="266" spans="1:13">
      <c r="A266" s="269">
        <v>256</v>
      </c>
      <c r="B266" s="278" t="s">
        <v>436</v>
      </c>
      <c r="C266" s="279">
        <v>32.15</v>
      </c>
      <c r="D266" s="280">
        <v>32.416666666666664</v>
      </c>
      <c r="E266" s="280">
        <v>31.533333333333331</v>
      </c>
      <c r="F266" s="280">
        <v>30.916666666666668</v>
      </c>
      <c r="G266" s="280">
        <v>30.033333333333335</v>
      </c>
      <c r="H266" s="280">
        <v>33.033333333333331</v>
      </c>
      <c r="I266" s="280">
        <v>33.916666666666671</v>
      </c>
      <c r="J266" s="280">
        <v>34.533333333333324</v>
      </c>
      <c r="K266" s="278">
        <v>33.299999999999997</v>
      </c>
      <c r="L266" s="278">
        <v>31.8</v>
      </c>
      <c r="M266" s="278">
        <v>2.8553799999999998</v>
      </c>
    </row>
    <row r="267" spans="1:13">
      <c r="A267" s="269">
        <v>257</v>
      </c>
      <c r="B267" s="278" t="s">
        <v>435</v>
      </c>
      <c r="C267" s="279">
        <v>52</v>
      </c>
      <c r="D267" s="280">
        <v>50.933333333333337</v>
      </c>
      <c r="E267" s="280">
        <v>49.066666666666677</v>
      </c>
      <c r="F267" s="280">
        <v>46.13333333333334</v>
      </c>
      <c r="G267" s="280">
        <v>44.26666666666668</v>
      </c>
      <c r="H267" s="280">
        <v>53.866666666666674</v>
      </c>
      <c r="I267" s="280">
        <v>55.733333333333334</v>
      </c>
      <c r="J267" s="280">
        <v>58.666666666666671</v>
      </c>
      <c r="K267" s="278">
        <v>52.8</v>
      </c>
      <c r="L267" s="278">
        <v>48</v>
      </c>
      <c r="M267" s="278">
        <v>3.07294</v>
      </c>
    </row>
    <row r="268" spans="1:13">
      <c r="A268" s="269">
        <v>258</v>
      </c>
      <c r="B268" s="278" t="s">
        <v>264</v>
      </c>
      <c r="C268" s="279">
        <v>46.25</v>
      </c>
      <c r="D268" s="280">
        <v>47.216666666666669</v>
      </c>
      <c r="E268" s="280">
        <v>44.933333333333337</v>
      </c>
      <c r="F268" s="280">
        <v>43.616666666666667</v>
      </c>
      <c r="G268" s="280">
        <v>41.333333333333336</v>
      </c>
      <c r="H268" s="280">
        <v>48.533333333333339</v>
      </c>
      <c r="I268" s="280">
        <v>50.81666666666667</v>
      </c>
      <c r="J268" s="280">
        <v>52.13333333333334</v>
      </c>
      <c r="K268" s="278">
        <v>49.5</v>
      </c>
      <c r="L268" s="278">
        <v>45.9</v>
      </c>
      <c r="M268" s="278">
        <v>42.50891</v>
      </c>
    </row>
    <row r="269" spans="1:13">
      <c r="A269" s="269">
        <v>259</v>
      </c>
      <c r="B269" s="278" t="s">
        <v>131</v>
      </c>
      <c r="C269" s="279">
        <v>183.75</v>
      </c>
      <c r="D269" s="280">
        <v>183.38333333333333</v>
      </c>
      <c r="E269" s="280">
        <v>180.31666666666666</v>
      </c>
      <c r="F269" s="280">
        <v>176.88333333333333</v>
      </c>
      <c r="G269" s="280">
        <v>173.81666666666666</v>
      </c>
      <c r="H269" s="280">
        <v>186.81666666666666</v>
      </c>
      <c r="I269" s="280">
        <v>189.88333333333333</v>
      </c>
      <c r="J269" s="280">
        <v>193.31666666666666</v>
      </c>
      <c r="K269" s="278">
        <v>186.45</v>
      </c>
      <c r="L269" s="278">
        <v>179.95</v>
      </c>
      <c r="M269" s="278">
        <v>120.59372</v>
      </c>
    </row>
    <row r="270" spans="1:13">
      <c r="A270" s="269">
        <v>260</v>
      </c>
      <c r="B270" s="278" t="s">
        <v>265</v>
      </c>
      <c r="C270" s="279">
        <v>673.95</v>
      </c>
      <c r="D270" s="280">
        <v>655.66666666666663</v>
      </c>
      <c r="E270" s="280">
        <v>620.33333333333326</v>
      </c>
      <c r="F270" s="280">
        <v>566.71666666666658</v>
      </c>
      <c r="G270" s="280">
        <v>531.38333333333321</v>
      </c>
      <c r="H270" s="280">
        <v>709.2833333333333</v>
      </c>
      <c r="I270" s="280">
        <v>744.61666666666656</v>
      </c>
      <c r="J270" s="280">
        <v>798.23333333333335</v>
      </c>
      <c r="K270" s="278">
        <v>691</v>
      </c>
      <c r="L270" s="278">
        <v>602.04999999999995</v>
      </c>
      <c r="M270" s="278">
        <v>53.880330000000001</v>
      </c>
    </row>
    <row r="271" spans="1:13">
      <c r="A271" s="269">
        <v>261</v>
      </c>
      <c r="B271" s="278" t="s">
        <v>132</v>
      </c>
      <c r="C271" s="279">
        <v>1697.7</v>
      </c>
      <c r="D271" s="280">
        <v>1711.1000000000001</v>
      </c>
      <c r="E271" s="280">
        <v>1676.8500000000004</v>
      </c>
      <c r="F271" s="280">
        <v>1656.0000000000002</v>
      </c>
      <c r="G271" s="280">
        <v>1621.7500000000005</v>
      </c>
      <c r="H271" s="280">
        <v>1731.9500000000003</v>
      </c>
      <c r="I271" s="280">
        <v>1766.1999999999998</v>
      </c>
      <c r="J271" s="280">
        <v>1787.0500000000002</v>
      </c>
      <c r="K271" s="278">
        <v>1745.35</v>
      </c>
      <c r="L271" s="278">
        <v>1690.25</v>
      </c>
      <c r="M271" s="278">
        <v>9.7944200000000006</v>
      </c>
    </row>
    <row r="272" spans="1:13">
      <c r="A272" s="269">
        <v>262</v>
      </c>
      <c r="B272" s="278" t="s">
        <v>133</v>
      </c>
      <c r="C272" s="279">
        <v>382.7</v>
      </c>
      <c r="D272" s="280">
        <v>385.88333333333338</v>
      </c>
      <c r="E272" s="280">
        <v>377.81666666666678</v>
      </c>
      <c r="F272" s="280">
        <v>372.93333333333339</v>
      </c>
      <c r="G272" s="280">
        <v>364.86666666666679</v>
      </c>
      <c r="H272" s="280">
        <v>390.76666666666677</v>
      </c>
      <c r="I272" s="280">
        <v>398.83333333333337</v>
      </c>
      <c r="J272" s="280">
        <v>403.71666666666675</v>
      </c>
      <c r="K272" s="278">
        <v>393.95</v>
      </c>
      <c r="L272" s="278">
        <v>381</v>
      </c>
      <c r="M272" s="278">
        <v>8.0890799999999992</v>
      </c>
    </row>
    <row r="273" spans="1:13">
      <c r="A273" s="269">
        <v>263</v>
      </c>
      <c r="B273" s="278" t="s">
        <v>438</v>
      </c>
      <c r="C273" s="279">
        <v>116.55</v>
      </c>
      <c r="D273" s="280">
        <v>116.28333333333335</v>
      </c>
      <c r="E273" s="280">
        <v>114.51666666666669</v>
      </c>
      <c r="F273" s="280">
        <v>112.48333333333335</v>
      </c>
      <c r="G273" s="280">
        <v>110.7166666666667</v>
      </c>
      <c r="H273" s="280">
        <v>118.31666666666669</v>
      </c>
      <c r="I273" s="280">
        <v>120.08333333333334</v>
      </c>
      <c r="J273" s="280">
        <v>122.11666666666669</v>
      </c>
      <c r="K273" s="278">
        <v>118.05</v>
      </c>
      <c r="L273" s="278">
        <v>114.25</v>
      </c>
      <c r="M273" s="278">
        <v>4.0581199999999997</v>
      </c>
    </row>
    <row r="274" spans="1:13">
      <c r="A274" s="269">
        <v>264</v>
      </c>
      <c r="B274" s="278" t="s">
        <v>444</v>
      </c>
      <c r="C274" s="279">
        <v>367.55</v>
      </c>
      <c r="D274" s="280">
        <v>367.75</v>
      </c>
      <c r="E274" s="280">
        <v>360.7</v>
      </c>
      <c r="F274" s="280">
        <v>353.84999999999997</v>
      </c>
      <c r="G274" s="280">
        <v>346.79999999999995</v>
      </c>
      <c r="H274" s="280">
        <v>374.6</v>
      </c>
      <c r="I274" s="280">
        <v>381.65</v>
      </c>
      <c r="J274" s="280">
        <v>388.50000000000006</v>
      </c>
      <c r="K274" s="278">
        <v>374.8</v>
      </c>
      <c r="L274" s="278">
        <v>360.9</v>
      </c>
      <c r="M274" s="278">
        <v>2.0854900000000001</v>
      </c>
    </row>
    <row r="275" spans="1:13">
      <c r="A275" s="269">
        <v>265</v>
      </c>
      <c r="B275" s="278" t="s">
        <v>445</v>
      </c>
      <c r="C275" s="279">
        <v>206.95</v>
      </c>
      <c r="D275" s="280">
        <v>206.46666666666667</v>
      </c>
      <c r="E275" s="280">
        <v>203.48333333333335</v>
      </c>
      <c r="F275" s="280">
        <v>200.01666666666668</v>
      </c>
      <c r="G275" s="280">
        <v>197.03333333333336</v>
      </c>
      <c r="H275" s="280">
        <v>209.93333333333334</v>
      </c>
      <c r="I275" s="280">
        <v>212.91666666666663</v>
      </c>
      <c r="J275" s="280">
        <v>216.38333333333333</v>
      </c>
      <c r="K275" s="278">
        <v>209.45</v>
      </c>
      <c r="L275" s="278">
        <v>203</v>
      </c>
      <c r="M275" s="278">
        <v>1.8267100000000001</v>
      </c>
    </row>
    <row r="276" spans="1:13">
      <c r="A276" s="269">
        <v>266</v>
      </c>
      <c r="B276" s="278" t="s">
        <v>446</v>
      </c>
      <c r="C276" s="279">
        <v>386.5</v>
      </c>
      <c r="D276" s="280">
        <v>386.5333333333333</v>
      </c>
      <c r="E276" s="280">
        <v>380.31666666666661</v>
      </c>
      <c r="F276" s="280">
        <v>374.13333333333333</v>
      </c>
      <c r="G276" s="280">
        <v>367.91666666666663</v>
      </c>
      <c r="H276" s="280">
        <v>392.71666666666658</v>
      </c>
      <c r="I276" s="280">
        <v>398.93333333333328</v>
      </c>
      <c r="J276" s="280">
        <v>405.11666666666656</v>
      </c>
      <c r="K276" s="278">
        <v>392.75</v>
      </c>
      <c r="L276" s="278">
        <v>380.35</v>
      </c>
      <c r="M276" s="278">
        <v>0.66564999999999996</v>
      </c>
    </row>
    <row r="277" spans="1:13">
      <c r="A277" s="269">
        <v>267</v>
      </c>
      <c r="B277" s="278" t="s">
        <v>448</v>
      </c>
      <c r="C277" s="279">
        <v>25.9</v>
      </c>
      <c r="D277" s="280">
        <v>26.149999999999995</v>
      </c>
      <c r="E277" s="280">
        <v>25.349999999999991</v>
      </c>
      <c r="F277" s="280">
        <v>24.799999999999997</v>
      </c>
      <c r="G277" s="280">
        <v>23.999999999999993</v>
      </c>
      <c r="H277" s="280">
        <v>26.699999999999989</v>
      </c>
      <c r="I277" s="280">
        <v>27.499999999999993</v>
      </c>
      <c r="J277" s="280">
        <v>28.049999999999986</v>
      </c>
      <c r="K277" s="278">
        <v>26.95</v>
      </c>
      <c r="L277" s="278">
        <v>25.6</v>
      </c>
      <c r="M277" s="278">
        <v>6.9629799999999999</v>
      </c>
    </row>
    <row r="278" spans="1:13">
      <c r="A278" s="269">
        <v>268</v>
      </c>
      <c r="B278" s="278" t="s">
        <v>450</v>
      </c>
      <c r="C278" s="279">
        <v>231.85</v>
      </c>
      <c r="D278" s="280">
        <v>234.15</v>
      </c>
      <c r="E278" s="280">
        <v>228.5</v>
      </c>
      <c r="F278" s="280">
        <v>225.15</v>
      </c>
      <c r="G278" s="280">
        <v>219.5</v>
      </c>
      <c r="H278" s="280">
        <v>237.5</v>
      </c>
      <c r="I278" s="280">
        <v>243.15000000000003</v>
      </c>
      <c r="J278" s="280">
        <v>246.5</v>
      </c>
      <c r="K278" s="278">
        <v>239.8</v>
      </c>
      <c r="L278" s="278">
        <v>230.8</v>
      </c>
      <c r="M278" s="278">
        <v>1.7472700000000001</v>
      </c>
    </row>
    <row r="279" spans="1:13">
      <c r="A279" s="269">
        <v>269</v>
      </c>
      <c r="B279" s="278" t="s">
        <v>440</v>
      </c>
      <c r="C279" s="279">
        <v>331.45</v>
      </c>
      <c r="D279" s="280">
        <v>334.46666666666664</v>
      </c>
      <c r="E279" s="280">
        <v>326.98333333333329</v>
      </c>
      <c r="F279" s="280">
        <v>322.51666666666665</v>
      </c>
      <c r="G279" s="280">
        <v>315.0333333333333</v>
      </c>
      <c r="H279" s="280">
        <v>338.93333333333328</v>
      </c>
      <c r="I279" s="280">
        <v>346.41666666666663</v>
      </c>
      <c r="J279" s="280">
        <v>350.88333333333327</v>
      </c>
      <c r="K279" s="278">
        <v>341.95</v>
      </c>
      <c r="L279" s="278">
        <v>330</v>
      </c>
      <c r="M279" s="278">
        <v>1.45794</v>
      </c>
    </row>
    <row r="280" spans="1:13">
      <c r="A280" s="269">
        <v>270</v>
      </c>
      <c r="B280" s="278" t="s">
        <v>1781</v>
      </c>
      <c r="C280" s="279">
        <v>719.05</v>
      </c>
      <c r="D280" s="280">
        <v>725</v>
      </c>
      <c r="E280" s="280">
        <v>704.05</v>
      </c>
      <c r="F280" s="280">
        <v>689.05</v>
      </c>
      <c r="G280" s="280">
        <v>668.09999999999991</v>
      </c>
      <c r="H280" s="280">
        <v>740</v>
      </c>
      <c r="I280" s="280">
        <v>760.95</v>
      </c>
      <c r="J280" s="280">
        <v>775.95</v>
      </c>
      <c r="K280" s="278">
        <v>745.95</v>
      </c>
      <c r="L280" s="278">
        <v>710</v>
      </c>
      <c r="M280" s="278">
        <v>2.2069999999999999E-2</v>
      </c>
    </row>
    <row r="281" spans="1:13">
      <c r="A281" s="269">
        <v>271</v>
      </c>
      <c r="B281" s="278" t="s">
        <v>451</v>
      </c>
      <c r="C281" s="279">
        <v>101.95</v>
      </c>
      <c r="D281" s="280">
        <v>102.51666666666667</v>
      </c>
      <c r="E281" s="280">
        <v>100.23333333333333</v>
      </c>
      <c r="F281" s="280">
        <v>98.516666666666666</v>
      </c>
      <c r="G281" s="280">
        <v>96.233333333333334</v>
      </c>
      <c r="H281" s="280">
        <v>104.23333333333333</v>
      </c>
      <c r="I281" s="280">
        <v>106.51666666666667</v>
      </c>
      <c r="J281" s="280">
        <v>108.23333333333333</v>
      </c>
      <c r="K281" s="278">
        <v>104.8</v>
      </c>
      <c r="L281" s="278">
        <v>100.8</v>
      </c>
      <c r="M281" s="278">
        <v>0.3705</v>
      </c>
    </row>
    <row r="282" spans="1:13">
      <c r="A282" s="269">
        <v>272</v>
      </c>
      <c r="B282" s="278" t="s">
        <v>441</v>
      </c>
      <c r="C282" s="279">
        <v>216.9</v>
      </c>
      <c r="D282" s="280">
        <v>212.63333333333333</v>
      </c>
      <c r="E282" s="280">
        <v>205.26666666666665</v>
      </c>
      <c r="F282" s="280">
        <v>193.63333333333333</v>
      </c>
      <c r="G282" s="280">
        <v>186.26666666666665</v>
      </c>
      <c r="H282" s="280">
        <v>224.26666666666665</v>
      </c>
      <c r="I282" s="280">
        <v>231.63333333333333</v>
      </c>
      <c r="J282" s="280">
        <v>243.26666666666665</v>
      </c>
      <c r="K282" s="278">
        <v>220</v>
      </c>
      <c r="L282" s="278">
        <v>201</v>
      </c>
      <c r="M282" s="278">
        <v>13.10041</v>
      </c>
    </row>
    <row r="283" spans="1:13">
      <c r="A283" s="269">
        <v>273</v>
      </c>
      <c r="B283" s="278" t="s">
        <v>452</v>
      </c>
      <c r="C283" s="279">
        <v>153.15</v>
      </c>
      <c r="D283" s="280">
        <v>155</v>
      </c>
      <c r="E283" s="280">
        <v>150.15</v>
      </c>
      <c r="F283" s="280">
        <v>147.15</v>
      </c>
      <c r="G283" s="280">
        <v>142.30000000000001</v>
      </c>
      <c r="H283" s="280">
        <v>158</v>
      </c>
      <c r="I283" s="280">
        <v>162.85000000000002</v>
      </c>
      <c r="J283" s="280">
        <v>165.85</v>
      </c>
      <c r="K283" s="278">
        <v>159.85</v>
      </c>
      <c r="L283" s="278">
        <v>152</v>
      </c>
      <c r="M283" s="278">
        <v>0.42037000000000002</v>
      </c>
    </row>
    <row r="284" spans="1:13">
      <c r="A284" s="269">
        <v>274</v>
      </c>
      <c r="B284" s="278" t="s">
        <v>134</v>
      </c>
      <c r="C284" s="279">
        <v>1248.9000000000001</v>
      </c>
      <c r="D284" s="280">
        <v>1252.4166666666667</v>
      </c>
      <c r="E284" s="280">
        <v>1233.6833333333334</v>
      </c>
      <c r="F284" s="280">
        <v>1218.4666666666667</v>
      </c>
      <c r="G284" s="280">
        <v>1199.7333333333333</v>
      </c>
      <c r="H284" s="280">
        <v>1267.6333333333334</v>
      </c>
      <c r="I284" s="280">
        <v>1286.3666666666666</v>
      </c>
      <c r="J284" s="280">
        <v>1301.5833333333335</v>
      </c>
      <c r="K284" s="278">
        <v>1271.1500000000001</v>
      </c>
      <c r="L284" s="278">
        <v>1237.2</v>
      </c>
      <c r="M284" s="278">
        <v>75.535790000000006</v>
      </c>
    </row>
    <row r="285" spans="1:13">
      <c r="A285" s="269">
        <v>275</v>
      </c>
      <c r="B285" s="278" t="s">
        <v>442</v>
      </c>
      <c r="C285" s="279">
        <v>59.85</v>
      </c>
      <c r="D285" s="280">
        <v>60.300000000000004</v>
      </c>
      <c r="E285" s="280">
        <v>58.650000000000006</v>
      </c>
      <c r="F285" s="280">
        <v>57.45</v>
      </c>
      <c r="G285" s="280">
        <v>55.800000000000004</v>
      </c>
      <c r="H285" s="280">
        <v>61.500000000000007</v>
      </c>
      <c r="I285" s="280">
        <v>63.15</v>
      </c>
      <c r="J285" s="280">
        <v>64.350000000000009</v>
      </c>
      <c r="K285" s="278">
        <v>61.95</v>
      </c>
      <c r="L285" s="278">
        <v>59.1</v>
      </c>
      <c r="M285" s="278">
        <v>1.6854100000000001</v>
      </c>
    </row>
    <row r="286" spans="1:13">
      <c r="A286" s="269">
        <v>276</v>
      </c>
      <c r="B286" s="278" t="s">
        <v>439</v>
      </c>
      <c r="C286" s="279">
        <v>474.45</v>
      </c>
      <c r="D286" s="280">
        <v>485.93333333333334</v>
      </c>
      <c r="E286" s="280">
        <v>459.51666666666665</v>
      </c>
      <c r="F286" s="280">
        <v>444.58333333333331</v>
      </c>
      <c r="G286" s="280">
        <v>418.16666666666663</v>
      </c>
      <c r="H286" s="280">
        <v>500.86666666666667</v>
      </c>
      <c r="I286" s="280">
        <v>527.2833333333333</v>
      </c>
      <c r="J286" s="280">
        <v>542.2166666666667</v>
      </c>
      <c r="K286" s="278">
        <v>512.35</v>
      </c>
      <c r="L286" s="278">
        <v>471</v>
      </c>
      <c r="M286" s="278">
        <v>0.21013000000000001</v>
      </c>
    </row>
    <row r="287" spans="1:13">
      <c r="A287" s="269">
        <v>277</v>
      </c>
      <c r="B287" s="278" t="s">
        <v>443</v>
      </c>
      <c r="C287" s="279">
        <v>222.8</v>
      </c>
      <c r="D287" s="280">
        <v>225.85</v>
      </c>
      <c r="E287" s="280">
        <v>217.85</v>
      </c>
      <c r="F287" s="280">
        <v>212.9</v>
      </c>
      <c r="G287" s="280">
        <v>204.9</v>
      </c>
      <c r="H287" s="280">
        <v>230.79999999999998</v>
      </c>
      <c r="I287" s="280">
        <v>238.79999999999998</v>
      </c>
      <c r="J287" s="280">
        <v>243.74999999999997</v>
      </c>
      <c r="K287" s="278">
        <v>233.85</v>
      </c>
      <c r="L287" s="278">
        <v>220.9</v>
      </c>
      <c r="M287" s="278">
        <v>2.1442999999999999</v>
      </c>
    </row>
    <row r="288" spans="1:13">
      <c r="A288" s="269">
        <v>278</v>
      </c>
      <c r="B288" s="278" t="s">
        <v>449</v>
      </c>
      <c r="C288" s="279">
        <v>547.9</v>
      </c>
      <c r="D288" s="280">
        <v>541.30000000000007</v>
      </c>
      <c r="E288" s="280">
        <v>528.60000000000014</v>
      </c>
      <c r="F288" s="280">
        <v>509.30000000000007</v>
      </c>
      <c r="G288" s="280">
        <v>496.60000000000014</v>
      </c>
      <c r="H288" s="280">
        <v>560.60000000000014</v>
      </c>
      <c r="I288" s="280">
        <v>573.30000000000018</v>
      </c>
      <c r="J288" s="280">
        <v>592.60000000000014</v>
      </c>
      <c r="K288" s="278">
        <v>554</v>
      </c>
      <c r="L288" s="278">
        <v>522</v>
      </c>
      <c r="M288" s="278">
        <v>4.6789800000000001</v>
      </c>
    </row>
    <row r="289" spans="1:13">
      <c r="A289" s="269">
        <v>279</v>
      </c>
      <c r="B289" s="278" t="s">
        <v>447</v>
      </c>
      <c r="C289" s="279">
        <v>40.15</v>
      </c>
      <c r="D289" s="280">
        <v>40.416666666666664</v>
      </c>
      <c r="E289" s="280">
        <v>39.483333333333327</v>
      </c>
      <c r="F289" s="280">
        <v>38.816666666666663</v>
      </c>
      <c r="G289" s="280">
        <v>37.883333333333326</v>
      </c>
      <c r="H289" s="280">
        <v>41.083333333333329</v>
      </c>
      <c r="I289" s="280">
        <v>42.016666666666666</v>
      </c>
      <c r="J289" s="280">
        <v>42.68333333333333</v>
      </c>
      <c r="K289" s="278">
        <v>41.35</v>
      </c>
      <c r="L289" s="278">
        <v>39.75</v>
      </c>
      <c r="M289" s="278">
        <v>21.342669999999998</v>
      </c>
    </row>
    <row r="290" spans="1:13">
      <c r="A290" s="269">
        <v>280</v>
      </c>
      <c r="B290" s="278" t="s">
        <v>135</v>
      </c>
      <c r="C290" s="279">
        <v>62.05</v>
      </c>
      <c r="D290" s="280">
        <v>62.199999999999996</v>
      </c>
      <c r="E290" s="280">
        <v>60.649999999999991</v>
      </c>
      <c r="F290" s="280">
        <v>59.249999999999993</v>
      </c>
      <c r="G290" s="280">
        <v>57.699999999999989</v>
      </c>
      <c r="H290" s="280">
        <v>63.599999999999994</v>
      </c>
      <c r="I290" s="280">
        <v>65.149999999999991</v>
      </c>
      <c r="J290" s="280">
        <v>66.55</v>
      </c>
      <c r="K290" s="278">
        <v>63.75</v>
      </c>
      <c r="L290" s="278">
        <v>60.8</v>
      </c>
      <c r="M290" s="278">
        <v>193.0206</v>
      </c>
    </row>
    <row r="291" spans="1:13">
      <c r="A291" s="269">
        <v>281</v>
      </c>
      <c r="B291" s="278" t="s">
        <v>454</v>
      </c>
      <c r="C291" s="279">
        <v>15.25</v>
      </c>
      <c r="D291" s="280">
        <v>15.25</v>
      </c>
      <c r="E291" s="280">
        <v>15.25</v>
      </c>
      <c r="F291" s="280">
        <v>15.25</v>
      </c>
      <c r="G291" s="280">
        <v>15.25</v>
      </c>
      <c r="H291" s="280">
        <v>15.25</v>
      </c>
      <c r="I291" s="280">
        <v>15.25</v>
      </c>
      <c r="J291" s="280">
        <v>15.25</v>
      </c>
      <c r="K291" s="278">
        <v>15.25</v>
      </c>
      <c r="L291" s="278">
        <v>15.25</v>
      </c>
      <c r="M291" s="278">
        <v>3.5784899999999999</v>
      </c>
    </row>
    <row r="292" spans="1:13">
      <c r="A292" s="269">
        <v>282</v>
      </c>
      <c r="B292" s="278" t="s">
        <v>359</v>
      </c>
      <c r="C292" s="279">
        <v>1589.45</v>
      </c>
      <c r="D292" s="280">
        <v>1604.3333333333333</v>
      </c>
      <c r="E292" s="280">
        <v>1560.1166666666666</v>
      </c>
      <c r="F292" s="280">
        <v>1530.7833333333333</v>
      </c>
      <c r="G292" s="280">
        <v>1486.5666666666666</v>
      </c>
      <c r="H292" s="280">
        <v>1633.6666666666665</v>
      </c>
      <c r="I292" s="280">
        <v>1677.8833333333332</v>
      </c>
      <c r="J292" s="280">
        <v>1707.2166666666665</v>
      </c>
      <c r="K292" s="278">
        <v>1648.55</v>
      </c>
      <c r="L292" s="278">
        <v>1575</v>
      </c>
      <c r="M292" s="278">
        <v>0.56279000000000001</v>
      </c>
    </row>
    <row r="293" spans="1:13">
      <c r="A293" s="269">
        <v>283</v>
      </c>
      <c r="B293" s="278" t="s">
        <v>455</v>
      </c>
      <c r="C293" s="279">
        <v>508.35</v>
      </c>
      <c r="D293" s="280">
        <v>504.7</v>
      </c>
      <c r="E293" s="280">
        <v>494.65</v>
      </c>
      <c r="F293" s="280">
        <v>480.95</v>
      </c>
      <c r="G293" s="280">
        <v>470.9</v>
      </c>
      <c r="H293" s="280">
        <v>518.4</v>
      </c>
      <c r="I293" s="280">
        <v>528.45000000000005</v>
      </c>
      <c r="J293" s="280">
        <v>542.15</v>
      </c>
      <c r="K293" s="278">
        <v>514.75</v>
      </c>
      <c r="L293" s="278">
        <v>491</v>
      </c>
      <c r="M293" s="278">
        <v>12.72016</v>
      </c>
    </row>
    <row r="294" spans="1:13">
      <c r="A294" s="269">
        <v>284</v>
      </c>
      <c r="B294" s="278" t="s">
        <v>453</v>
      </c>
      <c r="C294" s="279">
        <v>2589.65</v>
      </c>
      <c r="D294" s="280">
        <v>2619.8666666666668</v>
      </c>
      <c r="E294" s="280">
        <v>2540.7833333333338</v>
      </c>
      <c r="F294" s="280">
        <v>2491.916666666667</v>
      </c>
      <c r="G294" s="280">
        <v>2412.8333333333339</v>
      </c>
      <c r="H294" s="280">
        <v>2668.7333333333336</v>
      </c>
      <c r="I294" s="280">
        <v>2747.8166666666666</v>
      </c>
      <c r="J294" s="280">
        <v>2796.6833333333334</v>
      </c>
      <c r="K294" s="278">
        <v>2698.95</v>
      </c>
      <c r="L294" s="278">
        <v>2571</v>
      </c>
      <c r="M294" s="278">
        <v>1.8280000000000001E-2</v>
      </c>
    </row>
    <row r="295" spans="1:13">
      <c r="A295" s="269">
        <v>285</v>
      </c>
      <c r="B295" s="278" t="s">
        <v>456</v>
      </c>
      <c r="C295" s="279">
        <v>30.35</v>
      </c>
      <c r="D295" s="280">
        <v>29.900000000000002</v>
      </c>
      <c r="E295" s="280">
        <v>29.450000000000003</v>
      </c>
      <c r="F295" s="280">
        <v>28.55</v>
      </c>
      <c r="G295" s="280">
        <v>28.1</v>
      </c>
      <c r="H295" s="280">
        <v>30.800000000000004</v>
      </c>
      <c r="I295" s="280">
        <v>31.25</v>
      </c>
      <c r="J295" s="280">
        <v>32.150000000000006</v>
      </c>
      <c r="K295" s="278">
        <v>30.35</v>
      </c>
      <c r="L295" s="278">
        <v>29</v>
      </c>
      <c r="M295" s="278">
        <v>106.39447</v>
      </c>
    </row>
    <row r="296" spans="1:13">
      <c r="A296" s="269">
        <v>286</v>
      </c>
      <c r="B296" s="278" t="s">
        <v>136</v>
      </c>
      <c r="C296" s="279">
        <v>270.39999999999998</v>
      </c>
      <c r="D296" s="280">
        <v>273.63333333333338</v>
      </c>
      <c r="E296" s="280">
        <v>265.21666666666675</v>
      </c>
      <c r="F296" s="280">
        <v>260.03333333333336</v>
      </c>
      <c r="G296" s="280">
        <v>251.61666666666673</v>
      </c>
      <c r="H296" s="280">
        <v>278.81666666666678</v>
      </c>
      <c r="I296" s="280">
        <v>287.23333333333341</v>
      </c>
      <c r="J296" s="280">
        <v>292.4166666666668</v>
      </c>
      <c r="K296" s="278">
        <v>282.05</v>
      </c>
      <c r="L296" s="278">
        <v>268.45</v>
      </c>
      <c r="M296" s="278">
        <v>70.144890000000004</v>
      </c>
    </row>
    <row r="297" spans="1:13">
      <c r="A297" s="269">
        <v>287</v>
      </c>
      <c r="B297" s="278" t="s">
        <v>457</v>
      </c>
      <c r="C297" s="279">
        <v>536.6</v>
      </c>
      <c r="D297" s="280">
        <v>533.11666666666667</v>
      </c>
      <c r="E297" s="280">
        <v>526.73333333333335</v>
      </c>
      <c r="F297" s="280">
        <v>516.86666666666667</v>
      </c>
      <c r="G297" s="280">
        <v>510.48333333333335</v>
      </c>
      <c r="H297" s="280">
        <v>542.98333333333335</v>
      </c>
      <c r="I297" s="280">
        <v>549.36666666666679</v>
      </c>
      <c r="J297" s="280">
        <v>559.23333333333335</v>
      </c>
      <c r="K297" s="278">
        <v>539.5</v>
      </c>
      <c r="L297" s="278">
        <v>523.25</v>
      </c>
      <c r="M297" s="278">
        <v>0.24834999999999999</v>
      </c>
    </row>
    <row r="298" spans="1:13">
      <c r="A298" s="269">
        <v>288</v>
      </c>
      <c r="B298" s="278" t="s">
        <v>137</v>
      </c>
      <c r="C298" s="279">
        <v>899.9</v>
      </c>
      <c r="D298" s="280">
        <v>907.81666666666661</v>
      </c>
      <c r="E298" s="280">
        <v>886.18333333333317</v>
      </c>
      <c r="F298" s="280">
        <v>872.46666666666658</v>
      </c>
      <c r="G298" s="280">
        <v>850.83333333333314</v>
      </c>
      <c r="H298" s="280">
        <v>921.53333333333319</v>
      </c>
      <c r="I298" s="280">
        <v>943.16666666666663</v>
      </c>
      <c r="J298" s="280">
        <v>956.88333333333321</v>
      </c>
      <c r="K298" s="278">
        <v>929.45</v>
      </c>
      <c r="L298" s="278">
        <v>894.1</v>
      </c>
      <c r="M298" s="278">
        <v>49.825339999999997</v>
      </c>
    </row>
    <row r="299" spans="1:13">
      <c r="A299" s="269">
        <v>289</v>
      </c>
      <c r="B299" s="278" t="s">
        <v>267</v>
      </c>
      <c r="C299" s="279">
        <v>1860.4</v>
      </c>
      <c r="D299" s="280">
        <v>1859.55</v>
      </c>
      <c r="E299" s="280">
        <v>1841.85</v>
      </c>
      <c r="F299" s="280">
        <v>1823.3</v>
      </c>
      <c r="G299" s="280">
        <v>1805.6</v>
      </c>
      <c r="H299" s="280">
        <v>1878.1</v>
      </c>
      <c r="I299" s="280">
        <v>1895.8000000000002</v>
      </c>
      <c r="J299" s="280">
        <v>1914.35</v>
      </c>
      <c r="K299" s="278">
        <v>1877.25</v>
      </c>
      <c r="L299" s="278">
        <v>1841</v>
      </c>
      <c r="M299" s="278">
        <v>0.44696999999999998</v>
      </c>
    </row>
    <row r="300" spans="1:13">
      <c r="A300" s="269">
        <v>290</v>
      </c>
      <c r="B300" s="278" t="s">
        <v>266</v>
      </c>
      <c r="C300" s="279">
        <v>1309.5999999999999</v>
      </c>
      <c r="D300" s="280">
        <v>1323.55</v>
      </c>
      <c r="E300" s="280">
        <v>1289.05</v>
      </c>
      <c r="F300" s="280">
        <v>1268.5</v>
      </c>
      <c r="G300" s="280">
        <v>1234</v>
      </c>
      <c r="H300" s="280">
        <v>1344.1</v>
      </c>
      <c r="I300" s="280">
        <v>1378.6</v>
      </c>
      <c r="J300" s="280">
        <v>1399.1499999999999</v>
      </c>
      <c r="K300" s="278">
        <v>1358.05</v>
      </c>
      <c r="L300" s="278">
        <v>1303</v>
      </c>
      <c r="M300" s="278">
        <v>0.83362999999999998</v>
      </c>
    </row>
    <row r="301" spans="1:13">
      <c r="A301" s="269">
        <v>291</v>
      </c>
      <c r="B301" s="278" t="s">
        <v>138</v>
      </c>
      <c r="C301" s="279">
        <v>943.95</v>
      </c>
      <c r="D301" s="280">
        <v>937.98333333333323</v>
      </c>
      <c r="E301" s="280">
        <v>919.96666666666647</v>
      </c>
      <c r="F301" s="280">
        <v>895.98333333333323</v>
      </c>
      <c r="G301" s="280">
        <v>877.96666666666647</v>
      </c>
      <c r="H301" s="280">
        <v>961.96666666666647</v>
      </c>
      <c r="I301" s="280">
        <v>979.98333333333312</v>
      </c>
      <c r="J301" s="280">
        <v>1003.9666666666665</v>
      </c>
      <c r="K301" s="278">
        <v>956</v>
      </c>
      <c r="L301" s="278">
        <v>914</v>
      </c>
      <c r="M301" s="278">
        <v>61.59384</v>
      </c>
    </row>
    <row r="302" spans="1:13">
      <c r="A302" s="269">
        <v>292</v>
      </c>
      <c r="B302" s="278" t="s">
        <v>458</v>
      </c>
      <c r="C302" s="279">
        <v>1082.9000000000001</v>
      </c>
      <c r="D302" s="280">
        <v>1090.6833333333334</v>
      </c>
      <c r="E302" s="280">
        <v>1062.3666666666668</v>
      </c>
      <c r="F302" s="280">
        <v>1041.8333333333335</v>
      </c>
      <c r="G302" s="280">
        <v>1013.5166666666669</v>
      </c>
      <c r="H302" s="280">
        <v>1111.2166666666667</v>
      </c>
      <c r="I302" s="280">
        <v>1139.5333333333333</v>
      </c>
      <c r="J302" s="280">
        <v>1160.0666666666666</v>
      </c>
      <c r="K302" s="278">
        <v>1119</v>
      </c>
      <c r="L302" s="278">
        <v>1070.1500000000001</v>
      </c>
      <c r="M302" s="278">
        <v>0.30646000000000001</v>
      </c>
    </row>
    <row r="303" spans="1:13">
      <c r="A303" s="269">
        <v>293</v>
      </c>
      <c r="B303" s="278" t="s">
        <v>139</v>
      </c>
      <c r="C303" s="279">
        <v>508.15</v>
      </c>
      <c r="D303" s="280">
        <v>509.26666666666665</v>
      </c>
      <c r="E303" s="280">
        <v>497.58333333333326</v>
      </c>
      <c r="F303" s="280">
        <v>487.01666666666659</v>
      </c>
      <c r="G303" s="280">
        <v>475.3333333333332</v>
      </c>
      <c r="H303" s="280">
        <v>519.83333333333326</v>
      </c>
      <c r="I303" s="280">
        <v>531.51666666666665</v>
      </c>
      <c r="J303" s="280">
        <v>542.08333333333337</v>
      </c>
      <c r="K303" s="278">
        <v>520.95000000000005</v>
      </c>
      <c r="L303" s="278">
        <v>498.7</v>
      </c>
      <c r="M303" s="278">
        <v>176.05886000000001</v>
      </c>
    </row>
    <row r="304" spans="1:13">
      <c r="A304" s="269">
        <v>294</v>
      </c>
      <c r="B304" s="278" t="s">
        <v>140</v>
      </c>
      <c r="C304" s="279">
        <v>163.9</v>
      </c>
      <c r="D304" s="280">
        <v>164.46666666666667</v>
      </c>
      <c r="E304" s="280">
        <v>160.43333333333334</v>
      </c>
      <c r="F304" s="280">
        <v>156.96666666666667</v>
      </c>
      <c r="G304" s="280">
        <v>152.93333333333334</v>
      </c>
      <c r="H304" s="280">
        <v>167.93333333333334</v>
      </c>
      <c r="I304" s="280">
        <v>171.9666666666667</v>
      </c>
      <c r="J304" s="280">
        <v>175.43333333333334</v>
      </c>
      <c r="K304" s="278">
        <v>168.5</v>
      </c>
      <c r="L304" s="278">
        <v>161</v>
      </c>
      <c r="M304" s="278">
        <v>171.45750000000001</v>
      </c>
    </row>
    <row r="305" spans="1:13">
      <c r="A305" s="269">
        <v>295</v>
      </c>
      <c r="B305" s="278" t="s">
        <v>462</v>
      </c>
      <c r="C305" s="279">
        <v>19.399999999999999</v>
      </c>
      <c r="D305" s="280">
        <v>19.099999999999998</v>
      </c>
      <c r="E305" s="280">
        <v>18.799999999999997</v>
      </c>
      <c r="F305" s="280">
        <v>18.2</v>
      </c>
      <c r="G305" s="280">
        <v>17.899999999999999</v>
      </c>
      <c r="H305" s="280">
        <v>19.699999999999996</v>
      </c>
      <c r="I305" s="280">
        <v>20</v>
      </c>
      <c r="J305" s="280">
        <v>20.599999999999994</v>
      </c>
      <c r="K305" s="278">
        <v>19.399999999999999</v>
      </c>
      <c r="L305" s="278">
        <v>18.5</v>
      </c>
      <c r="M305" s="278">
        <v>11.25882</v>
      </c>
    </row>
    <row r="306" spans="1:13">
      <c r="A306" s="269">
        <v>296</v>
      </c>
      <c r="B306" s="278" t="s">
        <v>320</v>
      </c>
      <c r="C306" s="279">
        <v>11.25</v>
      </c>
      <c r="D306" s="280">
        <v>11.033333333333333</v>
      </c>
      <c r="E306" s="280">
        <v>10.616666666666667</v>
      </c>
      <c r="F306" s="280">
        <v>9.9833333333333343</v>
      </c>
      <c r="G306" s="280">
        <v>9.5666666666666682</v>
      </c>
      <c r="H306" s="280">
        <v>11.666666666666666</v>
      </c>
      <c r="I306" s="280">
        <v>12.083333333333334</v>
      </c>
      <c r="J306" s="280">
        <v>12.716666666666665</v>
      </c>
      <c r="K306" s="278">
        <v>11.45</v>
      </c>
      <c r="L306" s="278">
        <v>10.4</v>
      </c>
      <c r="M306" s="278">
        <v>70.012540000000001</v>
      </c>
    </row>
    <row r="307" spans="1:13">
      <c r="A307" s="269">
        <v>297</v>
      </c>
      <c r="B307" s="278" t="s">
        <v>465</v>
      </c>
      <c r="C307" s="279">
        <v>98.05</v>
      </c>
      <c r="D307" s="280">
        <v>100</v>
      </c>
      <c r="E307" s="280">
        <v>95.15</v>
      </c>
      <c r="F307" s="280">
        <v>92.25</v>
      </c>
      <c r="G307" s="280">
        <v>87.4</v>
      </c>
      <c r="H307" s="280">
        <v>102.9</v>
      </c>
      <c r="I307" s="280">
        <v>107.75</v>
      </c>
      <c r="J307" s="280">
        <v>110.65</v>
      </c>
      <c r="K307" s="278">
        <v>104.85</v>
      </c>
      <c r="L307" s="278">
        <v>97.1</v>
      </c>
      <c r="M307" s="278">
        <v>0.55347999999999997</v>
      </c>
    </row>
    <row r="308" spans="1:13">
      <c r="A308" s="269">
        <v>298</v>
      </c>
      <c r="B308" s="278" t="s">
        <v>467</v>
      </c>
      <c r="C308" s="279">
        <v>279.64999999999998</v>
      </c>
      <c r="D308" s="280">
        <v>280.61666666666667</v>
      </c>
      <c r="E308" s="280">
        <v>270.93333333333334</v>
      </c>
      <c r="F308" s="280">
        <v>262.21666666666664</v>
      </c>
      <c r="G308" s="280">
        <v>252.5333333333333</v>
      </c>
      <c r="H308" s="280">
        <v>289.33333333333337</v>
      </c>
      <c r="I308" s="280">
        <v>299.01666666666677</v>
      </c>
      <c r="J308" s="280">
        <v>307.73333333333341</v>
      </c>
      <c r="K308" s="278">
        <v>290.3</v>
      </c>
      <c r="L308" s="278">
        <v>271.89999999999998</v>
      </c>
      <c r="M308" s="278">
        <v>0.70703000000000005</v>
      </c>
    </row>
    <row r="309" spans="1:13">
      <c r="A309" s="269">
        <v>299</v>
      </c>
      <c r="B309" s="278" t="s">
        <v>463</v>
      </c>
      <c r="C309" s="279">
        <v>2341.35</v>
      </c>
      <c r="D309" s="280">
        <v>2349.8000000000002</v>
      </c>
      <c r="E309" s="280">
        <v>2299.6000000000004</v>
      </c>
      <c r="F309" s="280">
        <v>2257.8500000000004</v>
      </c>
      <c r="G309" s="280">
        <v>2207.6500000000005</v>
      </c>
      <c r="H309" s="280">
        <v>2391.5500000000002</v>
      </c>
      <c r="I309" s="280">
        <v>2441.75</v>
      </c>
      <c r="J309" s="280">
        <v>2483.5</v>
      </c>
      <c r="K309" s="278">
        <v>2400</v>
      </c>
      <c r="L309" s="278">
        <v>2308.0500000000002</v>
      </c>
      <c r="M309" s="278">
        <v>0.11805</v>
      </c>
    </row>
    <row r="310" spans="1:13">
      <c r="A310" s="269">
        <v>300</v>
      </c>
      <c r="B310" s="278" t="s">
        <v>464</v>
      </c>
      <c r="C310" s="279">
        <v>220.9</v>
      </c>
      <c r="D310" s="280">
        <v>218.98333333333335</v>
      </c>
      <c r="E310" s="280">
        <v>211.9666666666667</v>
      </c>
      <c r="F310" s="280">
        <v>203.03333333333336</v>
      </c>
      <c r="G310" s="280">
        <v>196.01666666666671</v>
      </c>
      <c r="H310" s="280">
        <v>227.91666666666669</v>
      </c>
      <c r="I310" s="280">
        <v>234.93333333333334</v>
      </c>
      <c r="J310" s="280">
        <v>243.86666666666667</v>
      </c>
      <c r="K310" s="278">
        <v>226</v>
      </c>
      <c r="L310" s="278">
        <v>210.05</v>
      </c>
      <c r="M310" s="278">
        <v>1.93286</v>
      </c>
    </row>
    <row r="311" spans="1:13">
      <c r="A311" s="269">
        <v>301</v>
      </c>
      <c r="B311" s="278" t="s">
        <v>141</v>
      </c>
      <c r="C311" s="279">
        <v>141.1</v>
      </c>
      <c r="D311" s="280">
        <v>141.63333333333333</v>
      </c>
      <c r="E311" s="280">
        <v>135.81666666666666</v>
      </c>
      <c r="F311" s="280">
        <v>130.53333333333333</v>
      </c>
      <c r="G311" s="280">
        <v>124.71666666666667</v>
      </c>
      <c r="H311" s="280">
        <v>146.91666666666666</v>
      </c>
      <c r="I311" s="280">
        <v>152.73333333333332</v>
      </c>
      <c r="J311" s="280">
        <v>158.01666666666665</v>
      </c>
      <c r="K311" s="278">
        <v>147.44999999999999</v>
      </c>
      <c r="L311" s="278">
        <v>136.35</v>
      </c>
      <c r="M311" s="278">
        <v>127.20632000000001</v>
      </c>
    </row>
    <row r="312" spans="1:13">
      <c r="A312" s="269">
        <v>302</v>
      </c>
      <c r="B312" s="278" t="s">
        <v>142</v>
      </c>
      <c r="C312" s="279">
        <v>330.4</v>
      </c>
      <c r="D312" s="280">
        <v>332.8</v>
      </c>
      <c r="E312" s="280">
        <v>325</v>
      </c>
      <c r="F312" s="280">
        <v>319.59999999999997</v>
      </c>
      <c r="G312" s="280">
        <v>311.79999999999995</v>
      </c>
      <c r="H312" s="280">
        <v>338.20000000000005</v>
      </c>
      <c r="I312" s="280">
        <v>346.00000000000011</v>
      </c>
      <c r="J312" s="280">
        <v>351.40000000000009</v>
      </c>
      <c r="K312" s="278">
        <v>340.6</v>
      </c>
      <c r="L312" s="278">
        <v>327.39999999999998</v>
      </c>
      <c r="M312" s="278">
        <v>31.0593</v>
      </c>
    </row>
    <row r="313" spans="1:13">
      <c r="A313" s="269">
        <v>303</v>
      </c>
      <c r="B313" s="278" t="s">
        <v>143</v>
      </c>
      <c r="C313" s="279">
        <v>5475.75</v>
      </c>
      <c r="D313" s="280">
        <v>5483.9333333333334</v>
      </c>
      <c r="E313" s="280">
        <v>5382.8666666666668</v>
      </c>
      <c r="F313" s="280">
        <v>5289.9833333333336</v>
      </c>
      <c r="G313" s="280">
        <v>5188.916666666667</v>
      </c>
      <c r="H313" s="280">
        <v>5576.8166666666666</v>
      </c>
      <c r="I313" s="280">
        <v>5677.8833333333341</v>
      </c>
      <c r="J313" s="280">
        <v>5770.7666666666664</v>
      </c>
      <c r="K313" s="278">
        <v>5585</v>
      </c>
      <c r="L313" s="278">
        <v>5391.05</v>
      </c>
      <c r="M313" s="278">
        <v>15.30606</v>
      </c>
    </row>
    <row r="314" spans="1:13">
      <c r="A314" s="269">
        <v>304</v>
      </c>
      <c r="B314" s="278" t="s">
        <v>459</v>
      </c>
      <c r="C314" s="279">
        <v>672.2</v>
      </c>
      <c r="D314" s="280">
        <v>683.7166666666667</v>
      </c>
      <c r="E314" s="280">
        <v>655.43333333333339</v>
      </c>
      <c r="F314" s="280">
        <v>638.66666666666674</v>
      </c>
      <c r="G314" s="280">
        <v>610.38333333333344</v>
      </c>
      <c r="H314" s="280">
        <v>700.48333333333335</v>
      </c>
      <c r="I314" s="280">
        <v>728.76666666666665</v>
      </c>
      <c r="J314" s="280">
        <v>745.5333333333333</v>
      </c>
      <c r="K314" s="278">
        <v>712</v>
      </c>
      <c r="L314" s="278">
        <v>666.95</v>
      </c>
      <c r="M314" s="278">
        <v>0.14093</v>
      </c>
    </row>
    <row r="315" spans="1:13">
      <c r="A315" s="269">
        <v>305</v>
      </c>
      <c r="B315" s="278" t="s">
        <v>144</v>
      </c>
      <c r="C315" s="279">
        <v>612.70000000000005</v>
      </c>
      <c r="D315" s="280">
        <v>616.35</v>
      </c>
      <c r="E315" s="280">
        <v>602.90000000000009</v>
      </c>
      <c r="F315" s="280">
        <v>593.1</v>
      </c>
      <c r="G315" s="280">
        <v>579.65000000000009</v>
      </c>
      <c r="H315" s="280">
        <v>626.15000000000009</v>
      </c>
      <c r="I315" s="280">
        <v>639.60000000000014</v>
      </c>
      <c r="J315" s="280">
        <v>649.40000000000009</v>
      </c>
      <c r="K315" s="278">
        <v>629.79999999999995</v>
      </c>
      <c r="L315" s="278">
        <v>606.54999999999995</v>
      </c>
      <c r="M315" s="278">
        <v>56.371859999999998</v>
      </c>
    </row>
    <row r="316" spans="1:13">
      <c r="A316" s="269">
        <v>306</v>
      </c>
      <c r="B316" s="278" t="s">
        <v>473</v>
      </c>
      <c r="C316" s="279">
        <v>1266.4000000000001</v>
      </c>
      <c r="D316" s="280">
        <v>1253.2666666666667</v>
      </c>
      <c r="E316" s="280">
        <v>1232.1333333333332</v>
      </c>
      <c r="F316" s="280">
        <v>1197.8666666666666</v>
      </c>
      <c r="G316" s="280">
        <v>1176.7333333333331</v>
      </c>
      <c r="H316" s="280">
        <v>1287.5333333333333</v>
      </c>
      <c r="I316" s="280">
        <v>1308.666666666667</v>
      </c>
      <c r="J316" s="280">
        <v>1342.9333333333334</v>
      </c>
      <c r="K316" s="278">
        <v>1274.4000000000001</v>
      </c>
      <c r="L316" s="278">
        <v>1219</v>
      </c>
      <c r="M316" s="278">
        <v>4.7936500000000004</v>
      </c>
    </row>
    <row r="317" spans="1:13">
      <c r="A317" s="269">
        <v>307</v>
      </c>
      <c r="B317" s="278" t="s">
        <v>469</v>
      </c>
      <c r="C317" s="279">
        <v>1448.5</v>
      </c>
      <c r="D317" s="280">
        <v>1450.95</v>
      </c>
      <c r="E317" s="280">
        <v>1433.5500000000002</v>
      </c>
      <c r="F317" s="280">
        <v>1418.6000000000001</v>
      </c>
      <c r="G317" s="280">
        <v>1401.2000000000003</v>
      </c>
      <c r="H317" s="280">
        <v>1465.9</v>
      </c>
      <c r="I317" s="280">
        <v>1483.3000000000002</v>
      </c>
      <c r="J317" s="280">
        <v>1498.25</v>
      </c>
      <c r="K317" s="278">
        <v>1468.35</v>
      </c>
      <c r="L317" s="278">
        <v>1436</v>
      </c>
      <c r="M317" s="278">
        <v>0.32068000000000002</v>
      </c>
    </row>
    <row r="318" spans="1:13">
      <c r="A318" s="269">
        <v>308</v>
      </c>
      <c r="B318" s="278" t="s">
        <v>145</v>
      </c>
      <c r="C318" s="279">
        <v>475.55</v>
      </c>
      <c r="D318" s="280">
        <v>479.43333333333334</v>
      </c>
      <c r="E318" s="280">
        <v>467.56666666666666</v>
      </c>
      <c r="F318" s="280">
        <v>459.58333333333331</v>
      </c>
      <c r="G318" s="280">
        <v>447.71666666666664</v>
      </c>
      <c r="H318" s="280">
        <v>487.41666666666669</v>
      </c>
      <c r="I318" s="280">
        <v>499.28333333333336</v>
      </c>
      <c r="J318" s="280">
        <v>507.26666666666671</v>
      </c>
      <c r="K318" s="278">
        <v>491.3</v>
      </c>
      <c r="L318" s="278">
        <v>471.45</v>
      </c>
      <c r="M318" s="278">
        <v>11.18019</v>
      </c>
    </row>
    <row r="319" spans="1:13">
      <c r="A319" s="269">
        <v>309</v>
      </c>
      <c r="B319" s="278" t="s">
        <v>146</v>
      </c>
      <c r="C319" s="279">
        <v>1069.8</v>
      </c>
      <c r="D319" s="280">
        <v>1076.3999999999999</v>
      </c>
      <c r="E319" s="280">
        <v>1055.3999999999996</v>
      </c>
      <c r="F319" s="280">
        <v>1040.9999999999998</v>
      </c>
      <c r="G319" s="280">
        <v>1019.9999999999995</v>
      </c>
      <c r="H319" s="280">
        <v>1090.7999999999997</v>
      </c>
      <c r="I319" s="280">
        <v>1111.8000000000002</v>
      </c>
      <c r="J319" s="280">
        <v>1126.1999999999998</v>
      </c>
      <c r="K319" s="278">
        <v>1097.4000000000001</v>
      </c>
      <c r="L319" s="278">
        <v>1062</v>
      </c>
      <c r="M319" s="278">
        <v>16.82066</v>
      </c>
    </row>
    <row r="320" spans="1:13">
      <c r="A320" s="269">
        <v>310</v>
      </c>
      <c r="B320" s="278" t="s">
        <v>466</v>
      </c>
      <c r="C320" s="279">
        <v>165.55</v>
      </c>
      <c r="D320" s="280">
        <v>164.01666666666668</v>
      </c>
      <c r="E320" s="280">
        <v>160.53333333333336</v>
      </c>
      <c r="F320" s="280">
        <v>155.51666666666668</v>
      </c>
      <c r="G320" s="280">
        <v>152.03333333333336</v>
      </c>
      <c r="H320" s="280">
        <v>169.03333333333336</v>
      </c>
      <c r="I320" s="280">
        <v>172.51666666666665</v>
      </c>
      <c r="J320" s="280">
        <v>177.53333333333336</v>
      </c>
      <c r="K320" s="278">
        <v>167.5</v>
      </c>
      <c r="L320" s="278">
        <v>159</v>
      </c>
      <c r="M320" s="278">
        <v>0.80079999999999996</v>
      </c>
    </row>
    <row r="321" spans="1:13">
      <c r="A321" s="269">
        <v>311</v>
      </c>
      <c r="B321" s="278" t="s">
        <v>1977</v>
      </c>
      <c r="C321" s="279">
        <v>195.1</v>
      </c>
      <c r="D321" s="280">
        <v>197.18333333333331</v>
      </c>
      <c r="E321" s="280">
        <v>192.41666666666663</v>
      </c>
      <c r="F321" s="280">
        <v>189.73333333333332</v>
      </c>
      <c r="G321" s="280">
        <v>184.96666666666664</v>
      </c>
      <c r="H321" s="280">
        <v>199.86666666666662</v>
      </c>
      <c r="I321" s="280">
        <v>204.63333333333333</v>
      </c>
      <c r="J321" s="280">
        <v>207.31666666666661</v>
      </c>
      <c r="K321" s="278">
        <v>201.95</v>
      </c>
      <c r="L321" s="278">
        <v>194.5</v>
      </c>
      <c r="M321" s="278">
        <v>5.3758999999999997</v>
      </c>
    </row>
    <row r="322" spans="1:13">
      <c r="A322" s="269">
        <v>312</v>
      </c>
      <c r="B322" s="278" t="s">
        <v>470</v>
      </c>
      <c r="C322" s="279">
        <v>61.5</v>
      </c>
      <c r="D322" s="280">
        <v>61.85</v>
      </c>
      <c r="E322" s="280">
        <v>60.25</v>
      </c>
      <c r="F322" s="280">
        <v>59</v>
      </c>
      <c r="G322" s="280">
        <v>57.4</v>
      </c>
      <c r="H322" s="280">
        <v>63.1</v>
      </c>
      <c r="I322" s="280">
        <v>64.700000000000017</v>
      </c>
      <c r="J322" s="280">
        <v>65.95</v>
      </c>
      <c r="K322" s="278">
        <v>63.45</v>
      </c>
      <c r="L322" s="278">
        <v>60.6</v>
      </c>
      <c r="M322" s="278">
        <v>5.9439099999999998</v>
      </c>
    </row>
    <row r="323" spans="1:13">
      <c r="A323" s="269">
        <v>313</v>
      </c>
      <c r="B323" s="278" t="s">
        <v>471</v>
      </c>
      <c r="C323" s="279">
        <v>281.35000000000002</v>
      </c>
      <c r="D323" s="280">
        <v>282.8</v>
      </c>
      <c r="E323" s="280">
        <v>275.60000000000002</v>
      </c>
      <c r="F323" s="280">
        <v>269.85000000000002</v>
      </c>
      <c r="G323" s="280">
        <v>262.65000000000003</v>
      </c>
      <c r="H323" s="280">
        <v>288.55</v>
      </c>
      <c r="I323" s="280">
        <v>295.74999999999994</v>
      </c>
      <c r="J323" s="280">
        <v>301.5</v>
      </c>
      <c r="K323" s="278">
        <v>290</v>
      </c>
      <c r="L323" s="278">
        <v>277.05</v>
      </c>
      <c r="M323" s="278">
        <v>1.37808</v>
      </c>
    </row>
    <row r="324" spans="1:13">
      <c r="A324" s="269">
        <v>314</v>
      </c>
      <c r="B324" s="278" t="s">
        <v>147</v>
      </c>
      <c r="C324" s="279">
        <v>923</v>
      </c>
      <c r="D324" s="280">
        <v>918.85</v>
      </c>
      <c r="E324" s="280">
        <v>906.30000000000007</v>
      </c>
      <c r="F324" s="280">
        <v>889.6</v>
      </c>
      <c r="G324" s="280">
        <v>877.05000000000007</v>
      </c>
      <c r="H324" s="280">
        <v>935.55000000000007</v>
      </c>
      <c r="I324" s="280">
        <v>948.1</v>
      </c>
      <c r="J324" s="280">
        <v>964.80000000000007</v>
      </c>
      <c r="K324" s="278">
        <v>931.4</v>
      </c>
      <c r="L324" s="278">
        <v>902.15</v>
      </c>
      <c r="M324" s="278">
        <v>8.8523599999999991</v>
      </c>
    </row>
    <row r="325" spans="1:13">
      <c r="A325" s="269">
        <v>315</v>
      </c>
      <c r="B325" s="278" t="s">
        <v>460</v>
      </c>
      <c r="C325" s="279">
        <v>16.25</v>
      </c>
      <c r="D325" s="280">
        <v>16.166666666666668</v>
      </c>
      <c r="E325" s="280">
        <v>15.833333333333336</v>
      </c>
      <c r="F325" s="280">
        <v>15.416666666666668</v>
      </c>
      <c r="G325" s="280">
        <v>15.083333333333336</v>
      </c>
      <c r="H325" s="280">
        <v>16.583333333333336</v>
      </c>
      <c r="I325" s="280">
        <v>16.916666666666671</v>
      </c>
      <c r="J325" s="280">
        <v>17.333333333333336</v>
      </c>
      <c r="K325" s="278">
        <v>16.5</v>
      </c>
      <c r="L325" s="278">
        <v>15.75</v>
      </c>
      <c r="M325" s="278">
        <v>9.9241600000000005</v>
      </c>
    </row>
    <row r="326" spans="1:13">
      <c r="A326" s="269">
        <v>316</v>
      </c>
      <c r="B326" s="278" t="s">
        <v>461</v>
      </c>
      <c r="C326" s="279">
        <v>148.85</v>
      </c>
      <c r="D326" s="280">
        <v>148.61666666666667</v>
      </c>
      <c r="E326" s="280">
        <v>147.23333333333335</v>
      </c>
      <c r="F326" s="280">
        <v>145.61666666666667</v>
      </c>
      <c r="G326" s="280">
        <v>144.23333333333335</v>
      </c>
      <c r="H326" s="280">
        <v>150.23333333333335</v>
      </c>
      <c r="I326" s="280">
        <v>151.61666666666667</v>
      </c>
      <c r="J326" s="280">
        <v>153.23333333333335</v>
      </c>
      <c r="K326" s="278">
        <v>150</v>
      </c>
      <c r="L326" s="278">
        <v>147</v>
      </c>
      <c r="M326" s="278">
        <v>1.48628</v>
      </c>
    </row>
    <row r="327" spans="1:13">
      <c r="A327" s="269">
        <v>317</v>
      </c>
      <c r="B327" s="278" t="s">
        <v>148</v>
      </c>
      <c r="C327" s="279">
        <v>91.4</v>
      </c>
      <c r="D327" s="280">
        <v>92.2</v>
      </c>
      <c r="E327" s="280">
        <v>89.45</v>
      </c>
      <c r="F327" s="280">
        <v>87.5</v>
      </c>
      <c r="G327" s="280">
        <v>84.75</v>
      </c>
      <c r="H327" s="280">
        <v>94.15</v>
      </c>
      <c r="I327" s="280">
        <v>96.9</v>
      </c>
      <c r="J327" s="280">
        <v>98.850000000000009</v>
      </c>
      <c r="K327" s="278">
        <v>94.95</v>
      </c>
      <c r="L327" s="278">
        <v>90.25</v>
      </c>
      <c r="M327" s="278">
        <v>101.30737000000001</v>
      </c>
    </row>
    <row r="328" spans="1:13">
      <c r="A328" s="269">
        <v>318</v>
      </c>
      <c r="B328" s="278" t="s">
        <v>472</v>
      </c>
      <c r="C328" s="279">
        <v>534.75</v>
      </c>
      <c r="D328" s="280">
        <v>538.98333333333335</v>
      </c>
      <c r="E328" s="280">
        <v>527.06666666666672</v>
      </c>
      <c r="F328" s="280">
        <v>519.38333333333333</v>
      </c>
      <c r="G328" s="280">
        <v>507.4666666666667</v>
      </c>
      <c r="H328" s="280">
        <v>546.66666666666674</v>
      </c>
      <c r="I328" s="280">
        <v>558.58333333333326</v>
      </c>
      <c r="J328" s="280">
        <v>566.26666666666677</v>
      </c>
      <c r="K328" s="278">
        <v>550.9</v>
      </c>
      <c r="L328" s="278">
        <v>531.29999999999995</v>
      </c>
      <c r="M328" s="278">
        <v>0.71458999999999995</v>
      </c>
    </row>
    <row r="329" spans="1:13">
      <c r="A329" s="269">
        <v>319</v>
      </c>
      <c r="B329" s="278" t="s">
        <v>269</v>
      </c>
      <c r="C329" s="279">
        <v>857.75</v>
      </c>
      <c r="D329" s="280">
        <v>857.9666666666667</v>
      </c>
      <c r="E329" s="280">
        <v>844.88333333333344</v>
      </c>
      <c r="F329" s="280">
        <v>832.01666666666677</v>
      </c>
      <c r="G329" s="280">
        <v>818.93333333333351</v>
      </c>
      <c r="H329" s="280">
        <v>870.83333333333337</v>
      </c>
      <c r="I329" s="280">
        <v>883.91666666666663</v>
      </c>
      <c r="J329" s="280">
        <v>896.7833333333333</v>
      </c>
      <c r="K329" s="278">
        <v>871.05</v>
      </c>
      <c r="L329" s="278">
        <v>845.1</v>
      </c>
      <c r="M329" s="278">
        <v>1.26732</v>
      </c>
    </row>
    <row r="330" spans="1:13">
      <c r="A330" s="269">
        <v>320</v>
      </c>
      <c r="B330" s="278" t="s">
        <v>149</v>
      </c>
      <c r="C330" s="279">
        <v>62993.599999999999</v>
      </c>
      <c r="D330" s="280">
        <v>63664.200000000004</v>
      </c>
      <c r="E330" s="280">
        <v>61829.400000000009</v>
      </c>
      <c r="F330" s="280">
        <v>60665.200000000004</v>
      </c>
      <c r="G330" s="280">
        <v>58830.400000000009</v>
      </c>
      <c r="H330" s="280">
        <v>64828.400000000009</v>
      </c>
      <c r="I330" s="280">
        <v>66663.200000000012</v>
      </c>
      <c r="J330" s="280">
        <v>67827.400000000009</v>
      </c>
      <c r="K330" s="278">
        <v>65499</v>
      </c>
      <c r="L330" s="278">
        <v>62500</v>
      </c>
      <c r="M330" s="278">
        <v>0.16231000000000001</v>
      </c>
    </row>
    <row r="331" spans="1:13">
      <c r="A331" s="269">
        <v>321</v>
      </c>
      <c r="B331" s="278" t="s">
        <v>268</v>
      </c>
      <c r="C331" s="279">
        <v>32.299999999999997</v>
      </c>
      <c r="D331" s="280">
        <v>32.533333333333331</v>
      </c>
      <c r="E331" s="280">
        <v>31.86666666666666</v>
      </c>
      <c r="F331" s="280">
        <v>31.43333333333333</v>
      </c>
      <c r="G331" s="280">
        <v>30.766666666666659</v>
      </c>
      <c r="H331" s="280">
        <v>32.966666666666661</v>
      </c>
      <c r="I331" s="280">
        <v>33.633333333333333</v>
      </c>
      <c r="J331" s="280">
        <v>34.066666666666663</v>
      </c>
      <c r="K331" s="278">
        <v>33.200000000000003</v>
      </c>
      <c r="L331" s="278">
        <v>32.1</v>
      </c>
      <c r="M331" s="278">
        <v>5.3094599999999996</v>
      </c>
    </row>
    <row r="332" spans="1:13">
      <c r="A332" s="269">
        <v>322</v>
      </c>
      <c r="B332" s="278" t="s">
        <v>150</v>
      </c>
      <c r="C332" s="279">
        <v>954.75</v>
      </c>
      <c r="D332" s="280">
        <v>957.1</v>
      </c>
      <c r="E332" s="280">
        <v>923.40000000000009</v>
      </c>
      <c r="F332" s="280">
        <v>892.05000000000007</v>
      </c>
      <c r="G332" s="280">
        <v>858.35000000000014</v>
      </c>
      <c r="H332" s="280">
        <v>988.45</v>
      </c>
      <c r="I332" s="280">
        <v>1022.1500000000001</v>
      </c>
      <c r="J332" s="280">
        <v>1053.5</v>
      </c>
      <c r="K332" s="278">
        <v>990.8</v>
      </c>
      <c r="L332" s="278">
        <v>925.75</v>
      </c>
      <c r="M332" s="278">
        <v>21.859380000000002</v>
      </c>
    </row>
    <row r="333" spans="1:13">
      <c r="A333" s="269">
        <v>323</v>
      </c>
      <c r="B333" s="278" t="s">
        <v>3163</v>
      </c>
      <c r="C333" s="279">
        <v>274.60000000000002</v>
      </c>
      <c r="D333" s="280">
        <v>275.75</v>
      </c>
      <c r="E333" s="280">
        <v>269.85000000000002</v>
      </c>
      <c r="F333" s="280">
        <v>265.10000000000002</v>
      </c>
      <c r="G333" s="280">
        <v>259.20000000000005</v>
      </c>
      <c r="H333" s="280">
        <v>280.5</v>
      </c>
      <c r="I333" s="280">
        <v>286.39999999999998</v>
      </c>
      <c r="J333" s="280">
        <v>291.14999999999998</v>
      </c>
      <c r="K333" s="278">
        <v>281.64999999999998</v>
      </c>
      <c r="L333" s="278">
        <v>271</v>
      </c>
      <c r="M333" s="278">
        <v>12.02106</v>
      </c>
    </row>
    <row r="334" spans="1:13">
      <c r="A334" s="269">
        <v>324</v>
      </c>
      <c r="B334" s="278" t="s">
        <v>270</v>
      </c>
      <c r="C334" s="279">
        <v>605.95000000000005</v>
      </c>
      <c r="D334" s="280">
        <v>613.31666666666672</v>
      </c>
      <c r="E334" s="280">
        <v>592.63333333333344</v>
      </c>
      <c r="F334" s="280">
        <v>579.31666666666672</v>
      </c>
      <c r="G334" s="280">
        <v>558.63333333333344</v>
      </c>
      <c r="H334" s="280">
        <v>626.63333333333344</v>
      </c>
      <c r="I334" s="280">
        <v>647.31666666666661</v>
      </c>
      <c r="J334" s="280">
        <v>660.63333333333344</v>
      </c>
      <c r="K334" s="278">
        <v>634</v>
      </c>
      <c r="L334" s="278">
        <v>600</v>
      </c>
      <c r="M334" s="278">
        <v>3.77738</v>
      </c>
    </row>
    <row r="335" spans="1:13">
      <c r="A335" s="269">
        <v>325</v>
      </c>
      <c r="B335" s="278" t="s">
        <v>151</v>
      </c>
      <c r="C335" s="279">
        <v>30.1</v>
      </c>
      <c r="D335" s="280">
        <v>30.483333333333334</v>
      </c>
      <c r="E335" s="280">
        <v>29.616666666666667</v>
      </c>
      <c r="F335" s="280">
        <v>29.133333333333333</v>
      </c>
      <c r="G335" s="280">
        <v>28.266666666666666</v>
      </c>
      <c r="H335" s="280">
        <v>30.966666666666669</v>
      </c>
      <c r="I335" s="280">
        <v>31.833333333333336</v>
      </c>
      <c r="J335" s="280">
        <v>32.31666666666667</v>
      </c>
      <c r="K335" s="278">
        <v>31.35</v>
      </c>
      <c r="L335" s="278">
        <v>30</v>
      </c>
      <c r="M335" s="278">
        <v>126.42766</v>
      </c>
    </row>
    <row r="336" spans="1:13">
      <c r="A336" s="269">
        <v>326</v>
      </c>
      <c r="B336" s="278" t="s">
        <v>262</v>
      </c>
      <c r="C336" s="279">
        <v>2786.35</v>
      </c>
      <c r="D336" s="280">
        <v>2783.6333333333332</v>
      </c>
      <c r="E336" s="280">
        <v>2757.8166666666666</v>
      </c>
      <c r="F336" s="280">
        <v>2729.2833333333333</v>
      </c>
      <c r="G336" s="280">
        <v>2703.4666666666667</v>
      </c>
      <c r="H336" s="280">
        <v>2812.1666666666665</v>
      </c>
      <c r="I336" s="280">
        <v>2837.9833333333331</v>
      </c>
      <c r="J336" s="280">
        <v>2866.5166666666664</v>
      </c>
      <c r="K336" s="278">
        <v>2809.45</v>
      </c>
      <c r="L336" s="278">
        <v>2755.1</v>
      </c>
      <c r="M336" s="278">
        <v>4.3274400000000002</v>
      </c>
    </row>
    <row r="337" spans="1:13">
      <c r="A337" s="269">
        <v>327</v>
      </c>
      <c r="B337" s="278" t="s">
        <v>479</v>
      </c>
      <c r="C337" s="279">
        <v>1559</v>
      </c>
      <c r="D337" s="280">
        <v>1562.4333333333334</v>
      </c>
      <c r="E337" s="280">
        <v>1531.5666666666668</v>
      </c>
      <c r="F337" s="280">
        <v>1504.1333333333334</v>
      </c>
      <c r="G337" s="280">
        <v>1473.2666666666669</v>
      </c>
      <c r="H337" s="280">
        <v>1589.8666666666668</v>
      </c>
      <c r="I337" s="280">
        <v>1620.7333333333336</v>
      </c>
      <c r="J337" s="280">
        <v>1648.1666666666667</v>
      </c>
      <c r="K337" s="278">
        <v>1593.3</v>
      </c>
      <c r="L337" s="278">
        <v>1535</v>
      </c>
      <c r="M337" s="278">
        <v>0.83996000000000004</v>
      </c>
    </row>
    <row r="338" spans="1:13">
      <c r="A338" s="269">
        <v>328</v>
      </c>
      <c r="B338" s="278" t="s">
        <v>152</v>
      </c>
      <c r="C338" s="279">
        <v>23.6</v>
      </c>
      <c r="D338" s="280">
        <v>23.816666666666666</v>
      </c>
      <c r="E338" s="280">
        <v>23.133333333333333</v>
      </c>
      <c r="F338" s="280">
        <v>22.666666666666668</v>
      </c>
      <c r="G338" s="280">
        <v>21.983333333333334</v>
      </c>
      <c r="H338" s="280">
        <v>24.283333333333331</v>
      </c>
      <c r="I338" s="280">
        <v>24.966666666666661</v>
      </c>
      <c r="J338" s="280">
        <v>25.43333333333333</v>
      </c>
      <c r="K338" s="278">
        <v>24.5</v>
      </c>
      <c r="L338" s="278">
        <v>23.35</v>
      </c>
      <c r="M338" s="278">
        <v>104.20524</v>
      </c>
    </row>
    <row r="339" spans="1:13">
      <c r="A339" s="269">
        <v>329</v>
      </c>
      <c r="B339" s="278" t="s">
        <v>478</v>
      </c>
      <c r="C339" s="279">
        <v>38.15</v>
      </c>
      <c r="D339" s="280">
        <v>38.116666666666667</v>
      </c>
      <c r="E339" s="280">
        <v>37.333333333333336</v>
      </c>
      <c r="F339" s="280">
        <v>36.516666666666666</v>
      </c>
      <c r="G339" s="280">
        <v>35.733333333333334</v>
      </c>
      <c r="H339" s="280">
        <v>38.933333333333337</v>
      </c>
      <c r="I339" s="280">
        <v>39.716666666666669</v>
      </c>
      <c r="J339" s="280">
        <v>40.533333333333339</v>
      </c>
      <c r="K339" s="278">
        <v>38.9</v>
      </c>
      <c r="L339" s="278">
        <v>37.299999999999997</v>
      </c>
      <c r="M339" s="278">
        <v>2.5401699999999998</v>
      </c>
    </row>
    <row r="340" spans="1:13">
      <c r="A340" s="269">
        <v>330</v>
      </c>
      <c r="B340" s="278" t="s">
        <v>153</v>
      </c>
      <c r="C340" s="279">
        <v>29.15</v>
      </c>
      <c r="D340" s="280">
        <v>29.599999999999998</v>
      </c>
      <c r="E340" s="280">
        <v>28.449999999999996</v>
      </c>
      <c r="F340" s="280">
        <v>27.749999999999996</v>
      </c>
      <c r="G340" s="280">
        <v>26.599999999999994</v>
      </c>
      <c r="H340" s="280">
        <v>30.299999999999997</v>
      </c>
      <c r="I340" s="280">
        <v>31.449999999999996</v>
      </c>
      <c r="J340" s="280">
        <v>32.15</v>
      </c>
      <c r="K340" s="278">
        <v>30.75</v>
      </c>
      <c r="L340" s="278">
        <v>28.9</v>
      </c>
      <c r="M340" s="278">
        <v>262.95287999999999</v>
      </c>
    </row>
    <row r="341" spans="1:13">
      <c r="A341" s="269">
        <v>331</v>
      </c>
      <c r="B341" s="278" t="s">
        <v>474</v>
      </c>
      <c r="C341" s="279">
        <v>452.35</v>
      </c>
      <c r="D341" s="280">
        <v>452.88333333333338</v>
      </c>
      <c r="E341" s="280">
        <v>439.76666666666677</v>
      </c>
      <c r="F341" s="280">
        <v>427.18333333333339</v>
      </c>
      <c r="G341" s="280">
        <v>414.06666666666678</v>
      </c>
      <c r="H341" s="280">
        <v>465.46666666666675</v>
      </c>
      <c r="I341" s="280">
        <v>478.58333333333343</v>
      </c>
      <c r="J341" s="280">
        <v>491.16666666666674</v>
      </c>
      <c r="K341" s="278">
        <v>466</v>
      </c>
      <c r="L341" s="278">
        <v>440.3</v>
      </c>
      <c r="M341" s="278">
        <v>0.65407999999999999</v>
      </c>
    </row>
    <row r="342" spans="1:13">
      <c r="A342" s="269">
        <v>332</v>
      </c>
      <c r="B342" s="278" t="s">
        <v>154</v>
      </c>
      <c r="C342" s="279">
        <v>16400.3</v>
      </c>
      <c r="D342" s="280">
        <v>16473.433333333334</v>
      </c>
      <c r="E342" s="280">
        <v>16296.866666666669</v>
      </c>
      <c r="F342" s="280">
        <v>16193.433333333334</v>
      </c>
      <c r="G342" s="280">
        <v>16016.866666666669</v>
      </c>
      <c r="H342" s="280">
        <v>16576.866666666669</v>
      </c>
      <c r="I342" s="280">
        <v>16753.433333333334</v>
      </c>
      <c r="J342" s="280">
        <v>16856.866666666669</v>
      </c>
      <c r="K342" s="278">
        <v>16650</v>
      </c>
      <c r="L342" s="278">
        <v>16370</v>
      </c>
      <c r="M342" s="278">
        <v>1.3965399999999999</v>
      </c>
    </row>
    <row r="343" spans="1:13">
      <c r="A343" s="269">
        <v>333</v>
      </c>
      <c r="B343" s="278" t="s">
        <v>3183</v>
      </c>
      <c r="C343" s="279">
        <v>36.35</v>
      </c>
      <c r="D343" s="280">
        <v>36.183333333333337</v>
      </c>
      <c r="E343" s="280">
        <v>36.016666666666673</v>
      </c>
      <c r="F343" s="280">
        <v>35.683333333333337</v>
      </c>
      <c r="G343" s="280">
        <v>35.516666666666673</v>
      </c>
      <c r="H343" s="280">
        <v>36.516666666666673</v>
      </c>
      <c r="I343" s="280">
        <v>36.68333333333333</v>
      </c>
      <c r="J343" s="280">
        <v>37.016666666666673</v>
      </c>
      <c r="K343" s="278">
        <v>36.35</v>
      </c>
      <c r="L343" s="278">
        <v>35.85</v>
      </c>
      <c r="M343" s="278">
        <v>13.431929999999999</v>
      </c>
    </row>
    <row r="344" spans="1:13">
      <c r="A344" s="269">
        <v>334</v>
      </c>
      <c r="B344" s="278" t="s">
        <v>477</v>
      </c>
      <c r="C344" s="279">
        <v>28.9</v>
      </c>
      <c r="D344" s="280">
        <v>28.633333333333336</v>
      </c>
      <c r="E344" s="280">
        <v>27.666666666666671</v>
      </c>
      <c r="F344" s="280">
        <v>26.433333333333334</v>
      </c>
      <c r="G344" s="280">
        <v>25.466666666666669</v>
      </c>
      <c r="H344" s="280">
        <v>29.866666666666674</v>
      </c>
      <c r="I344" s="280">
        <v>30.833333333333336</v>
      </c>
      <c r="J344" s="280">
        <v>32.066666666666677</v>
      </c>
      <c r="K344" s="278">
        <v>29.6</v>
      </c>
      <c r="L344" s="278">
        <v>27.4</v>
      </c>
      <c r="M344" s="278">
        <v>34.849789999999999</v>
      </c>
    </row>
    <row r="345" spans="1:13">
      <c r="A345" s="269">
        <v>335</v>
      </c>
      <c r="B345" s="278" t="s">
        <v>476</v>
      </c>
      <c r="C345" s="279">
        <v>290.05</v>
      </c>
      <c r="D345" s="280">
        <v>291.31666666666666</v>
      </c>
      <c r="E345" s="280">
        <v>283.73333333333335</v>
      </c>
      <c r="F345" s="280">
        <v>277.41666666666669</v>
      </c>
      <c r="G345" s="280">
        <v>269.83333333333337</v>
      </c>
      <c r="H345" s="280">
        <v>297.63333333333333</v>
      </c>
      <c r="I345" s="280">
        <v>305.2166666666667</v>
      </c>
      <c r="J345" s="280">
        <v>311.5333333333333</v>
      </c>
      <c r="K345" s="278">
        <v>298.89999999999998</v>
      </c>
      <c r="L345" s="278">
        <v>285</v>
      </c>
      <c r="M345" s="278">
        <v>1.02925</v>
      </c>
    </row>
    <row r="346" spans="1:13">
      <c r="A346" s="269">
        <v>336</v>
      </c>
      <c r="B346" s="278" t="s">
        <v>271</v>
      </c>
      <c r="C346" s="279">
        <v>19.75</v>
      </c>
      <c r="D346" s="280">
        <v>19.8</v>
      </c>
      <c r="E346" s="280">
        <v>19.650000000000002</v>
      </c>
      <c r="F346" s="280">
        <v>19.55</v>
      </c>
      <c r="G346" s="280">
        <v>19.400000000000002</v>
      </c>
      <c r="H346" s="280">
        <v>19.900000000000002</v>
      </c>
      <c r="I346" s="280">
        <v>20.05</v>
      </c>
      <c r="J346" s="280">
        <v>20.150000000000002</v>
      </c>
      <c r="K346" s="278">
        <v>19.95</v>
      </c>
      <c r="L346" s="278">
        <v>19.7</v>
      </c>
      <c r="M346" s="278">
        <v>14.22729</v>
      </c>
    </row>
    <row r="347" spans="1:13">
      <c r="A347" s="269">
        <v>337</v>
      </c>
      <c r="B347" s="278" t="s">
        <v>284</v>
      </c>
      <c r="C347" s="279">
        <v>124.75</v>
      </c>
      <c r="D347" s="280">
        <v>124.33333333333333</v>
      </c>
      <c r="E347" s="280">
        <v>122.26666666666665</v>
      </c>
      <c r="F347" s="280">
        <v>119.78333333333332</v>
      </c>
      <c r="G347" s="280">
        <v>117.71666666666664</v>
      </c>
      <c r="H347" s="280">
        <v>126.81666666666666</v>
      </c>
      <c r="I347" s="280">
        <v>128.88333333333335</v>
      </c>
      <c r="J347" s="280">
        <v>131.36666666666667</v>
      </c>
      <c r="K347" s="278">
        <v>126.4</v>
      </c>
      <c r="L347" s="278">
        <v>121.85</v>
      </c>
      <c r="M347" s="278">
        <v>1.9621900000000001</v>
      </c>
    </row>
    <row r="348" spans="1:13">
      <c r="A348" s="269">
        <v>338</v>
      </c>
      <c r="B348" s="278" t="s">
        <v>155</v>
      </c>
      <c r="C348" s="279">
        <v>1332.95</v>
      </c>
      <c r="D348" s="280">
        <v>1345.1499999999999</v>
      </c>
      <c r="E348" s="280">
        <v>1312.2999999999997</v>
      </c>
      <c r="F348" s="280">
        <v>1291.6499999999999</v>
      </c>
      <c r="G348" s="280">
        <v>1258.7999999999997</v>
      </c>
      <c r="H348" s="280">
        <v>1365.7999999999997</v>
      </c>
      <c r="I348" s="280">
        <v>1398.6499999999996</v>
      </c>
      <c r="J348" s="280">
        <v>1419.2999999999997</v>
      </c>
      <c r="K348" s="278">
        <v>1378</v>
      </c>
      <c r="L348" s="278">
        <v>1324.5</v>
      </c>
      <c r="M348" s="278">
        <v>3.2052299999999998</v>
      </c>
    </row>
    <row r="349" spans="1:13">
      <c r="A349" s="269">
        <v>339</v>
      </c>
      <c r="B349" s="278" t="s">
        <v>480</v>
      </c>
      <c r="C349" s="279">
        <v>1070.5999999999999</v>
      </c>
      <c r="D349" s="280">
        <v>1070.8833333333332</v>
      </c>
      <c r="E349" s="280">
        <v>1056.7666666666664</v>
      </c>
      <c r="F349" s="280">
        <v>1042.9333333333332</v>
      </c>
      <c r="G349" s="280">
        <v>1028.8166666666664</v>
      </c>
      <c r="H349" s="280">
        <v>1084.7166666666665</v>
      </c>
      <c r="I349" s="280">
        <v>1098.8333333333333</v>
      </c>
      <c r="J349" s="280">
        <v>1112.6666666666665</v>
      </c>
      <c r="K349" s="278">
        <v>1085</v>
      </c>
      <c r="L349" s="278">
        <v>1057.05</v>
      </c>
      <c r="M349" s="278">
        <v>7.8359999999999999E-2</v>
      </c>
    </row>
    <row r="350" spans="1:13">
      <c r="A350" s="269">
        <v>340</v>
      </c>
      <c r="B350" s="278" t="s">
        <v>475</v>
      </c>
      <c r="C350" s="279">
        <v>42.55</v>
      </c>
      <c r="D350" s="280">
        <v>43.15</v>
      </c>
      <c r="E350" s="280">
        <v>41.849999999999994</v>
      </c>
      <c r="F350" s="280">
        <v>41.15</v>
      </c>
      <c r="G350" s="280">
        <v>39.849999999999994</v>
      </c>
      <c r="H350" s="280">
        <v>43.849999999999994</v>
      </c>
      <c r="I350" s="280">
        <v>45.149999999999991</v>
      </c>
      <c r="J350" s="280">
        <v>45.849999999999994</v>
      </c>
      <c r="K350" s="278">
        <v>44.45</v>
      </c>
      <c r="L350" s="278">
        <v>42.45</v>
      </c>
      <c r="M350" s="278">
        <v>11.17276</v>
      </c>
    </row>
    <row r="351" spans="1:13">
      <c r="A351" s="269">
        <v>341</v>
      </c>
      <c r="B351" s="278" t="s">
        <v>156</v>
      </c>
      <c r="C351" s="279">
        <v>85.35</v>
      </c>
      <c r="D351" s="280">
        <v>86.399999999999991</v>
      </c>
      <c r="E351" s="280">
        <v>83.399999999999977</v>
      </c>
      <c r="F351" s="280">
        <v>81.449999999999989</v>
      </c>
      <c r="G351" s="280">
        <v>78.449999999999974</v>
      </c>
      <c r="H351" s="280">
        <v>88.34999999999998</v>
      </c>
      <c r="I351" s="280">
        <v>91.350000000000009</v>
      </c>
      <c r="J351" s="280">
        <v>93.299999999999983</v>
      </c>
      <c r="K351" s="278">
        <v>89.4</v>
      </c>
      <c r="L351" s="278">
        <v>84.45</v>
      </c>
      <c r="M351" s="278">
        <v>52.767359999999996</v>
      </c>
    </row>
    <row r="352" spans="1:13">
      <c r="A352" s="269">
        <v>342</v>
      </c>
      <c r="B352" s="278" t="s">
        <v>157</v>
      </c>
      <c r="C352" s="279">
        <v>93.2</v>
      </c>
      <c r="D352" s="280">
        <v>94.25</v>
      </c>
      <c r="E352" s="280">
        <v>91.55</v>
      </c>
      <c r="F352" s="280">
        <v>89.899999999999991</v>
      </c>
      <c r="G352" s="280">
        <v>87.199999999999989</v>
      </c>
      <c r="H352" s="280">
        <v>95.9</v>
      </c>
      <c r="I352" s="280">
        <v>98.6</v>
      </c>
      <c r="J352" s="280">
        <v>100.25000000000001</v>
      </c>
      <c r="K352" s="278">
        <v>96.95</v>
      </c>
      <c r="L352" s="278">
        <v>92.6</v>
      </c>
      <c r="M352" s="278">
        <v>109.80604</v>
      </c>
    </row>
    <row r="353" spans="1:13">
      <c r="A353" s="269">
        <v>343</v>
      </c>
      <c r="B353" s="278" t="s">
        <v>272</v>
      </c>
      <c r="C353" s="279">
        <v>363.7</v>
      </c>
      <c r="D353" s="280">
        <v>370.34999999999997</v>
      </c>
      <c r="E353" s="280">
        <v>354.34999999999991</v>
      </c>
      <c r="F353" s="280">
        <v>344.99999999999994</v>
      </c>
      <c r="G353" s="280">
        <v>328.99999999999989</v>
      </c>
      <c r="H353" s="280">
        <v>379.69999999999993</v>
      </c>
      <c r="I353" s="280">
        <v>395.70000000000005</v>
      </c>
      <c r="J353" s="280">
        <v>405.04999999999995</v>
      </c>
      <c r="K353" s="278">
        <v>386.35</v>
      </c>
      <c r="L353" s="278">
        <v>361</v>
      </c>
      <c r="M353" s="278">
        <v>1.7712699999999999</v>
      </c>
    </row>
    <row r="354" spans="1:13">
      <c r="A354" s="269">
        <v>344</v>
      </c>
      <c r="B354" s="278" t="s">
        <v>273</v>
      </c>
      <c r="C354" s="279">
        <v>2744.65</v>
      </c>
      <c r="D354" s="280">
        <v>2688.0333333333333</v>
      </c>
      <c r="E354" s="280">
        <v>2615.0666666666666</v>
      </c>
      <c r="F354" s="280">
        <v>2485.4833333333331</v>
      </c>
      <c r="G354" s="280">
        <v>2412.5166666666664</v>
      </c>
      <c r="H354" s="280">
        <v>2817.6166666666668</v>
      </c>
      <c r="I354" s="280">
        <v>2890.583333333333</v>
      </c>
      <c r="J354" s="280">
        <v>3020.166666666667</v>
      </c>
      <c r="K354" s="278">
        <v>2761</v>
      </c>
      <c r="L354" s="278">
        <v>2558.4499999999998</v>
      </c>
      <c r="M354" s="278">
        <v>0.72948999999999997</v>
      </c>
    </row>
    <row r="355" spans="1:13">
      <c r="A355" s="269">
        <v>345</v>
      </c>
      <c r="B355" s="278" t="s">
        <v>158</v>
      </c>
      <c r="C355" s="279">
        <v>97.25</v>
      </c>
      <c r="D355" s="280">
        <v>95.166666666666671</v>
      </c>
      <c r="E355" s="280">
        <v>92.533333333333346</v>
      </c>
      <c r="F355" s="280">
        <v>87.816666666666677</v>
      </c>
      <c r="G355" s="280">
        <v>85.183333333333351</v>
      </c>
      <c r="H355" s="280">
        <v>99.88333333333334</v>
      </c>
      <c r="I355" s="280">
        <v>102.51666666666667</v>
      </c>
      <c r="J355" s="280">
        <v>107.23333333333333</v>
      </c>
      <c r="K355" s="278">
        <v>97.8</v>
      </c>
      <c r="L355" s="278">
        <v>90.45</v>
      </c>
      <c r="M355" s="278">
        <v>47.234180000000002</v>
      </c>
    </row>
    <row r="356" spans="1:13">
      <c r="A356" s="269">
        <v>346</v>
      </c>
      <c r="B356" s="278" t="s">
        <v>481</v>
      </c>
      <c r="C356" s="279">
        <v>202.2</v>
      </c>
      <c r="D356" s="280">
        <v>201.69999999999996</v>
      </c>
      <c r="E356" s="280">
        <v>200.94999999999993</v>
      </c>
      <c r="F356" s="280">
        <v>199.69999999999996</v>
      </c>
      <c r="G356" s="280">
        <v>198.94999999999993</v>
      </c>
      <c r="H356" s="280">
        <v>202.94999999999993</v>
      </c>
      <c r="I356" s="280">
        <v>203.7</v>
      </c>
      <c r="J356" s="280">
        <v>204.94999999999993</v>
      </c>
      <c r="K356" s="278">
        <v>202.45</v>
      </c>
      <c r="L356" s="278">
        <v>200.45</v>
      </c>
      <c r="M356" s="278">
        <v>28.388110000000001</v>
      </c>
    </row>
    <row r="357" spans="1:13">
      <c r="A357" s="269">
        <v>347</v>
      </c>
      <c r="B357" s="278" t="s">
        <v>159</v>
      </c>
      <c r="C357" s="279">
        <v>84.1</v>
      </c>
      <c r="D357" s="280">
        <v>84.333333333333329</v>
      </c>
      <c r="E357" s="280">
        <v>82.766666666666652</v>
      </c>
      <c r="F357" s="280">
        <v>81.433333333333323</v>
      </c>
      <c r="G357" s="280">
        <v>79.866666666666646</v>
      </c>
      <c r="H357" s="280">
        <v>85.666666666666657</v>
      </c>
      <c r="I357" s="280">
        <v>87.233333333333348</v>
      </c>
      <c r="J357" s="280">
        <v>88.566666666666663</v>
      </c>
      <c r="K357" s="278">
        <v>85.9</v>
      </c>
      <c r="L357" s="278">
        <v>83</v>
      </c>
      <c r="M357" s="278">
        <v>172.75091</v>
      </c>
    </row>
    <row r="358" spans="1:13">
      <c r="A358" s="269">
        <v>348</v>
      </c>
      <c r="B358" s="278" t="s">
        <v>482</v>
      </c>
      <c r="C358" s="279">
        <v>60</v>
      </c>
      <c r="D358" s="280">
        <v>59.833333333333336</v>
      </c>
      <c r="E358" s="280">
        <v>58.766666666666673</v>
      </c>
      <c r="F358" s="280">
        <v>57.533333333333339</v>
      </c>
      <c r="G358" s="280">
        <v>56.466666666666676</v>
      </c>
      <c r="H358" s="280">
        <v>61.06666666666667</v>
      </c>
      <c r="I358" s="280">
        <v>62.133333333333333</v>
      </c>
      <c r="J358" s="280">
        <v>63.366666666666667</v>
      </c>
      <c r="K358" s="278">
        <v>60.9</v>
      </c>
      <c r="L358" s="278">
        <v>58.6</v>
      </c>
      <c r="M358" s="278">
        <v>5.1760999999999999</v>
      </c>
    </row>
    <row r="359" spans="1:13">
      <c r="A359" s="269">
        <v>349</v>
      </c>
      <c r="B359" s="278" t="s">
        <v>483</v>
      </c>
      <c r="C359" s="279">
        <v>177.95</v>
      </c>
      <c r="D359" s="280">
        <v>178.33333333333334</v>
      </c>
      <c r="E359" s="280">
        <v>175.31666666666669</v>
      </c>
      <c r="F359" s="280">
        <v>172.68333333333334</v>
      </c>
      <c r="G359" s="280">
        <v>169.66666666666669</v>
      </c>
      <c r="H359" s="280">
        <v>180.9666666666667</v>
      </c>
      <c r="I359" s="280">
        <v>183.98333333333335</v>
      </c>
      <c r="J359" s="280">
        <v>186.6166666666667</v>
      </c>
      <c r="K359" s="278">
        <v>181.35</v>
      </c>
      <c r="L359" s="278">
        <v>175.7</v>
      </c>
      <c r="M359" s="278">
        <v>0.98380999999999996</v>
      </c>
    </row>
    <row r="360" spans="1:13">
      <c r="A360" s="269">
        <v>350</v>
      </c>
      <c r="B360" s="278" t="s">
        <v>484</v>
      </c>
      <c r="C360" s="279">
        <v>143.55000000000001</v>
      </c>
      <c r="D360" s="280">
        <v>143.86666666666667</v>
      </c>
      <c r="E360" s="280">
        <v>138.93333333333334</v>
      </c>
      <c r="F360" s="280">
        <v>134.31666666666666</v>
      </c>
      <c r="G360" s="280">
        <v>129.38333333333333</v>
      </c>
      <c r="H360" s="280">
        <v>148.48333333333335</v>
      </c>
      <c r="I360" s="280">
        <v>153.41666666666669</v>
      </c>
      <c r="J360" s="280">
        <v>158.03333333333336</v>
      </c>
      <c r="K360" s="278">
        <v>148.80000000000001</v>
      </c>
      <c r="L360" s="278">
        <v>139.25</v>
      </c>
      <c r="M360" s="278">
        <v>0.4657</v>
      </c>
    </row>
    <row r="361" spans="1:13">
      <c r="A361" s="269">
        <v>351</v>
      </c>
      <c r="B361" s="278" t="s">
        <v>160</v>
      </c>
      <c r="C361" s="279">
        <v>17775.650000000001</v>
      </c>
      <c r="D361" s="280">
        <v>18013.000000000004</v>
      </c>
      <c r="E361" s="280">
        <v>17415.300000000007</v>
      </c>
      <c r="F361" s="280">
        <v>17054.950000000004</v>
      </c>
      <c r="G361" s="280">
        <v>16457.250000000007</v>
      </c>
      <c r="H361" s="280">
        <v>18373.350000000006</v>
      </c>
      <c r="I361" s="280">
        <v>18971.050000000003</v>
      </c>
      <c r="J361" s="280">
        <v>19331.400000000005</v>
      </c>
      <c r="K361" s="278">
        <v>18610.7</v>
      </c>
      <c r="L361" s="278">
        <v>17652.650000000001</v>
      </c>
      <c r="M361" s="278">
        <v>0.46228000000000002</v>
      </c>
    </row>
    <row r="362" spans="1:13">
      <c r="A362" s="269">
        <v>352</v>
      </c>
      <c r="B362" s="278" t="s">
        <v>488</v>
      </c>
      <c r="C362" s="279">
        <v>98.3</v>
      </c>
      <c r="D362" s="280">
        <v>99.149999999999991</v>
      </c>
      <c r="E362" s="280">
        <v>96.149999999999977</v>
      </c>
      <c r="F362" s="280">
        <v>93.999999999999986</v>
      </c>
      <c r="G362" s="280">
        <v>90.999999999999972</v>
      </c>
      <c r="H362" s="280">
        <v>101.29999999999998</v>
      </c>
      <c r="I362" s="280">
        <v>104.30000000000001</v>
      </c>
      <c r="J362" s="280">
        <v>106.44999999999999</v>
      </c>
      <c r="K362" s="278">
        <v>102.15</v>
      </c>
      <c r="L362" s="278">
        <v>97</v>
      </c>
      <c r="M362" s="278">
        <v>3.8872100000000001</v>
      </c>
    </row>
    <row r="363" spans="1:13">
      <c r="A363" s="269">
        <v>353</v>
      </c>
      <c r="B363" s="278" t="s">
        <v>485</v>
      </c>
      <c r="C363" s="279">
        <v>17</v>
      </c>
      <c r="D363" s="280">
        <v>16.7</v>
      </c>
      <c r="E363" s="280">
        <v>16.399999999999999</v>
      </c>
      <c r="F363" s="280">
        <v>15.8</v>
      </c>
      <c r="G363" s="280">
        <v>15.5</v>
      </c>
      <c r="H363" s="280">
        <v>17.299999999999997</v>
      </c>
      <c r="I363" s="280">
        <v>17.600000000000001</v>
      </c>
      <c r="J363" s="280">
        <v>18.199999999999996</v>
      </c>
      <c r="K363" s="278">
        <v>17</v>
      </c>
      <c r="L363" s="278">
        <v>16.100000000000001</v>
      </c>
      <c r="M363" s="278">
        <v>43.060209999999998</v>
      </c>
    </row>
    <row r="364" spans="1:13">
      <c r="A364" s="269">
        <v>354</v>
      </c>
      <c r="B364" s="278" t="s">
        <v>161</v>
      </c>
      <c r="C364" s="279">
        <v>1036.05</v>
      </c>
      <c r="D364" s="280">
        <v>1049.0999999999999</v>
      </c>
      <c r="E364" s="280">
        <v>1015.8499999999999</v>
      </c>
      <c r="F364" s="280">
        <v>995.65000000000009</v>
      </c>
      <c r="G364" s="280">
        <v>962.40000000000009</v>
      </c>
      <c r="H364" s="280">
        <v>1069.2999999999997</v>
      </c>
      <c r="I364" s="280">
        <v>1102.5499999999997</v>
      </c>
      <c r="J364" s="280">
        <v>1122.7499999999995</v>
      </c>
      <c r="K364" s="278">
        <v>1082.3499999999999</v>
      </c>
      <c r="L364" s="278">
        <v>1028.9000000000001</v>
      </c>
      <c r="M364" s="278">
        <v>17.631430000000002</v>
      </c>
    </row>
    <row r="365" spans="1:13">
      <c r="A365" s="269">
        <v>355</v>
      </c>
      <c r="B365" s="278" t="s">
        <v>489</v>
      </c>
      <c r="C365" s="279">
        <v>591.95000000000005</v>
      </c>
      <c r="D365" s="280">
        <v>590.71666666666658</v>
      </c>
      <c r="E365" s="280">
        <v>583.28333333333319</v>
      </c>
      <c r="F365" s="280">
        <v>574.61666666666656</v>
      </c>
      <c r="G365" s="280">
        <v>567.18333333333317</v>
      </c>
      <c r="H365" s="280">
        <v>599.38333333333321</v>
      </c>
      <c r="I365" s="280">
        <v>606.81666666666661</v>
      </c>
      <c r="J365" s="280">
        <v>615.48333333333323</v>
      </c>
      <c r="K365" s="278">
        <v>598.15</v>
      </c>
      <c r="L365" s="278">
        <v>582.04999999999995</v>
      </c>
      <c r="M365" s="278">
        <v>0.60743999999999998</v>
      </c>
    </row>
    <row r="366" spans="1:13">
      <c r="A366" s="269">
        <v>356</v>
      </c>
      <c r="B366" s="278" t="s">
        <v>162</v>
      </c>
      <c r="C366" s="279">
        <v>258.05</v>
      </c>
      <c r="D366" s="280">
        <v>259.08333333333331</v>
      </c>
      <c r="E366" s="280">
        <v>255.36666666666662</v>
      </c>
      <c r="F366" s="280">
        <v>252.68333333333328</v>
      </c>
      <c r="G366" s="280">
        <v>248.96666666666658</v>
      </c>
      <c r="H366" s="280">
        <v>261.76666666666665</v>
      </c>
      <c r="I366" s="280">
        <v>265.48333333333335</v>
      </c>
      <c r="J366" s="280">
        <v>268.16666666666669</v>
      </c>
      <c r="K366" s="278">
        <v>262.8</v>
      </c>
      <c r="L366" s="278">
        <v>256.39999999999998</v>
      </c>
      <c r="M366" s="278">
        <v>24.869299999999999</v>
      </c>
    </row>
    <row r="367" spans="1:13">
      <c r="A367" s="269">
        <v>357</v>
      </c>
      <c r="B367" s="278" t="s">
        <v>163</v>
      </c>
      <c r="C367" s="279">
        <v>82.6</v>
      </c>
      <c r="D367" s="280">
        <v>82.899999999999991</v>
      </c>
      <c r="E367" s="280">
        <v>81.449999999999989</v>
      </c>
      <c r="F367" s="280">
        <v>80.3</v>
      </c>
      <c r="G367" s="280">
        <v>78.849999999999994</v>
      </c>
      <c r="H367" s="280">
        <v>84.049999999999983</v>
      </c>
      <c r="I367" s="280">
        <v>85.5</v>
      </c>
      <c r="J367" s="280">
        <v>86.649999999999977</v>
      </c>
      <c r="K367" s="278">
        <v>84.35</v>
      </c>
      <c r="L367" s="278">
        <v>81.75</v>
      </c>
      <c r="M367" s="278">
        <v>91.832560000000001</v>
      </c>
    </row>
    <row r="368" spans="1:13">
      <c r="A368" s="269">
        <v>358</v>
      </c>
      <c r="B368" s="278" t="s">
        <v>276</v>
      </c>
      <c r="C368" s="279">
        <v>4081.5</v>
      </c>
      <c r="D368" s="280">
        <v>4087.5166666666669</v>
      </c>
      <c r="E368" s="280">
        <v>4025.0833333333339</v>
      </c>
      <c r="F368" s="280">
        <v>3968.666666666667</v>
      </c>
      <c r="G368" s="280">
        <v>3906.233333333334</v>
      </c>
      <c r="H368" s="280">
        <v>4143.9333333333343</v>
      </c>
      <c r="I368" s="280">
        <v>4206.3666666666668</v>
      </c>
      <c r="J368" s="280">
        <v>4262.7833333333338</v>
      </c>
      <c r="K368" s="278">
        <v>4149.95</v>
      </c>
      <c r="L368" s="278">
        <v>4031.1</v>
      </c>
      <c r="M368" s="278">
        <v>1.15117</v>
      </c>
    </row>
    <row r="369" spans="1:13">
      <c r="A369" s="269">
        <v>359</v>
      </c>
      <c r="B369" s="278" t="s">
        <v>278</v>
      </c>
      <c r="C369" s="279">
        <v>10000</v>
      </c>
      <c r="D369" s="280">
        <v>9972.0666666666675</v>
      </c>
      <c r="E369" s="280">
        <v>9894.2333333333354</v>
      </c>
      <c r="F369" s="280">
        <v>9788.4666666666672</v>
      </c>
      <c r="G369" s="280">
        <v>9710.633333333335</v>
      </c>
      <c r="H369" s="280">
        <v>10077.833333333336</v>
      </c>
      <c r="I369" s="280">
        <v>10155.666666666668</v>
      </c>
      <c r="J369" s="280">
        <v>10261.433333333336</v>
      </c>
      <c r="K369" s="278">
        <v>10049.9</v>
      </c>
      <c r="L369" s="278">
        <v>9866.2999999999993</v>
      </c>
      <c r="M369" s="278">
        <v>8.09E-2</v>
      </c>
    </row>
    <row r="370" spans="1:13">
      <c r="A370" s="269">
        <v>360</v>
      </c>
      <c r="B370" s="278" t="s">
        <v>495</v>
      </c>
      <c r="C370" s="279">
        <v>3987.2</v>
      </c>
      <c r="D370" s="280">
        <v>4006.7166666666667</v>
      </c>
      <c r="E370" s="280">
        <v>3955.9333333333334</v>
      </c>
      <c r="F370" s="280">
        <v>3924.6666666666665</v>
      </c>
      <c r="G370" s="280">
        <v>3873.8833333333332</v>
      </c>
      <c r="H370" s="280">
        <v>4037.9833333333336</v>
      </c>
      <c r="I370" s="280">
        <v>4088.7666666666673</v>
      </c>
      <c r="J370" s="280">
        <v>4120.0333333333338</v>
      </c>
      <c r="K370" s="278">
        <v>4057.5</v>
      </c>
      <c r="L370" s="278">
        <v>3975.45</v>
      </c>
      <c r="M370" s="278">
        <v>0.22805</v>
      </c>
    </row>
    <row r="371" spans="1:13">
      <c r="A371" s="269">
        <v>361</v>
      </c>
      <c r="B371" s="278" t="s">
        <v>490</v>
      </c>
      <c r="C371" s="279">
        <v>90.65</v>
      </c>
      <c r="D371" s="280">
        <v>91.016666666666666</v>
      </c>
      <c r="E371" s="280">
        <v>89.333333333333329</v>
      </c>
      <c r="F371" s="280">
        <v>88.016666666666666</v>
      </c>
      <c r="G371" s="280">
        <v>86.333333333333329</v>
      </c>
      <c r="H371" s="280">
        <v>92.333333333333329</v>
      </c>
      <c r="I371" s="280">
        <v>94.016666666666666</v>
      </c>
      <c r="J371" s="280">
        <v>95.333333333333329</v>
      </c>
      <c r="K371" s="278">
        <v>92.7</v>
      </c>
      <c r="L371" s="278">
        <v>89.7</v>
      </c>
      <c r="M371" s="278">
        <v>9.61449</v>
      </c>
    </row>
    <row r="372" spans="1:13">
      <c r="A372" s="269">
        <v>362</v>
      </c>
      <c r="B372" s="278" t="s">
        <v>491</v>
      </c>
      <c r="C372" s="279">
        <v>589.35</v>
      </c>
      <c r="D372" s="280">
        <v>592.28333333333342</v>
      </c>
      <c r="E372" s="280">
        <v>583.36666666666679</v>
      </c>
      <c r="F372" s="280">
        <v>577.38333333333333</v>
      </c>
      <c r="G372" s="280">
        <v>568.4666666666667</v>
      </c>
      <c r="H372" s="280">
        <v>598.26666666666688</v>
      </c>
      <c r="I372" s="280">
        <v>607.18333333333362</v>
      </c>
      <c r="J372" s="280">
        <v>613.16666666666697</v>
      </c>
      <c r="K372" s="278">
        <v>601.20000000000005</v>
      </c>
      <c r="L372" s="278">
        <v>586.29999999999995</v>
      </c>
      <c r="M372" s="278">
        <v>0.70226999999999995</v>
      </c>
    </row>
    <row r="373" spans="1:13">
      <c r="A373" s="269">
        <v>363</v>
      </c>
      <c r="B373" s="278" t="s">
        <v>164</v>
      </c>
      <c r="C373" s="279">
        <v>1431.95</v>
      </c>
      <c r="D373" s="280">
        <v>1441.2</v>
      </c>
      <c r="E373" s="280">
        <v>1413.3000000000002</v>
      </c>
      <c r="F373" s="280">
        <v>1394.65</v>
      </c>
      <c r="G373" s="280">
        <v>1366.7500000000002</v>
      </c>
      <c r="H373" s="280">
        <v>1459.8500000000001</v>
      </c>
      <c r="I373" s="280">
        <v>1487.7500000000002</v>
      </c>
      <c r="J373" s="280">
        <v>1506.4</v>
      </c>
      <c r="K373" s="278">
        <v>1469.1</v>
      </c>
      <c r="L373" s="278">
        <v>1422.55</v>
      </c>
      <c r="M373" s="278">
        <v>7.1422600000000003</v>
      </c>
    </row>
    <row r="374" spans="1:13">
      <c r="A374" s="269">
        <v>364</v>
      </c>
      <c r="B374" s="278" t="s">
        <v>274</v>
      </c>
      <c r="C374" s="279">
        <v>1580.65</v>
      </c>
      <c r="D374" s="280">
        <v>1588.8</v>
      </c>
      <c r="E374" s="280">
        <v>1566.6</v>
      </c>
      <c r="F374" s="280">
        <v>1552.55</v>
      </c>
      <c r="G374" s="280">
        <v>1530.35</v>
      </c>
      <c r="H374" s="280">
        <v>1602.85</v>
      </c>
      <c r="I374" s="280">
        <v>1625.0500000000002</v>
      </c>
      <c r="J374" s="280">
        <v>1639.1</v>
      </c>
      <c r="K374" s="278">
        <v>1611</v>
      </c>
      <c r="L374" s="278">
        <v>1574.75</v>
      </c>
      <c r="M374" s="278">
        <v>2.4559700000000002</v>
      </c>
    </row>
    <row r="375" spans="1:13">
      <c r="A375" s="269">
        <v>365</v>
      </c>
      <c r="B375" s="278" t="s">
        <v>165</v>
      </c>
      <c r="C375" s="279">
        <v>33.65</v>
      </c>
      <c r="D375" s="280">
        <v>33.283333333333331</v>
      </c>
      <c r="E375" s="280">
        <v>32.416666666666664</v>
      </c>
      <c r="F375" s="280">
        <v>31.18333333333333</v>
      </c>
      <c r="G375" s="280">
        <v>30.316666666666663</v>
      </c>
      <c r="H375" s="280">
        <v>34.516666666666666</v>
      </c>
      <c r="I375" s="280">
        <v>35.38333333333334</v>
      </c>
      <c r="J375" s="280">
        <v>36.616666666666667</v>
      </c>
      <c r="K375" s="278">
        <v>34.15</v>
      </c>
      <c r="L375" s="278">
        <v>32.049999999999997</v>
      </c>
      <c r="M375" s="278">
        <v>506.74765000000002</v>
      </c>
    </row>
    <row r="376" spans="1:13">
      <c r="A376" s="269">
        <v>366</v>
      </c>
      <c r="B376" s="278" t="s">
        <v>275</v>
      </c>
      <c r="C376" s="279">
        <v>212.45</v>
      </c>
      <c r="D376" s="280">
        <v>214.91666666666666</v>
      </c>
      <c r="E376" s="280">
        <v>207.13333333333333</v>
      </c>
      <c r="F376" s="280">
        <v>201.81666666666666</v>
      </c>
      <c r="G376" s="280">
        <v>194.03333333333333</v>
      </c>
      <c r="H376" s="280">
        <v>220.23333333333332</v>
      </c>
      <c r="I376" s="280">
        <v>228.01666666666668</v>
      </c>
      <c r="J376" s="280">
        <v>233.33333333333331</v>
      </c>
      <c r="K376" s="278">
        <v>222.7</v>
      </c>
      <c r="L376" s="278">
        <v>209.6</v>
      </c>
      <c r="M376" s="278">
        <v>14.117929999999999</v>
      </c>
    </row>
    <row r="377" spans="1:13">
      <c r="A377" s="269">
        <v>367</v>
      </c>
      <c r="B377" s="278" t="s">
        <v>486</v>
      </c>
      <c r="C377" s="279">
        <v>127.4</v>
      </c>
      <c r="D377" s="280">
        <v>126.33333333333333</v>
      </c>
      <c r="E377" s="280">
        <v>123.66666666666666</v>
      </c>
      <c r="F377" s="280">
        <v>119.93333333333332</v>
      </c>
      <c r="G377" s="280">
        <v>117.26666666666665</v>
      </c>
      <c r="H377" s="280">
        <v>130.06666666666666</v>
      </c>
      <c r="I377" s="280">
        <v>132.73333333333332</v>
      </c>
      <c r="J377" s="280">
        <v>136.46666666666667</v>
      </c>
      <c r="K377" s="278">
        <v>129</v>
      </c>
      <c r="L377" s="278">
        <v>122.6</v>
      </c>
      <c r="M377" s="278">
        <v>5.7858000000000001</v>
      </c>
    </row>
    <row r="378" spans="1:13">
      <c r="A378" s="269">
        <v>368</v>
      </c>
      <c r="B378" s="278" t="s">
        <v>492</v>
      </c>
      <c r="C378" s="279">
        <v>743.5</v>
      </c>
      <c r="D378" s="280">
        <v>747.51666666666677</v>
      </c>
      <c r="E378" s="280">
        <v>731.28333333333353</v>
      </c>
      <c r="F378" s="280">
        <v>719.06666666666672</v>
      </c>
      <c r="G378" s="280">
        <v>702.83333333333348</v>
      </c>
      <c r="H378" s="280">
        <v>759.73333333333358</v>
      </c>
      <c r="I378" s="280">
        <v>775.96666666666692</v>
      </c>
      <c r="J378" s="280">
        <v>788.18333333333362</v>
      </c>
      <c r="K378" s="278">
        <v>763.75</v>
      </c>
      <c r="L378" s="278">
        <v>735.3</v>
      </c>
      <c r="M378" s="278">
        <v>1.4190700000000001</v>
      </c>
    </row>
    <row r="379" spans="1:13">
      <c r="A379" s="269">
        <v>369</v>
      </c>
      <c r="B379" s="278" t="s">
        <v>166</v>
      </c>
      <c r="C379" s="279">
        <v>163.25</v>
      </c>
      <c r="D379" s="280">
        <v>163.95000000000002</v>
      </c>
      <c r="E379" s="280">
        <v>161.90000000000003</v>
      </c>
      <c r="F379" s="280">
        <v>160.55000000000001</v>
      </c>
      <c r="G379" s="280">
        <v>158.50000000000003</v>
      </c>
      <c r="H379" s="280">
        <v>165.30000000000004</v>
      </c>
      <c r="I379" s="280">
        <v>167.35000000000005</v>
      </c>
      <c r="J379" s="280">
        <v>168.70000000000005</v>
      </c>
      <c r="K379" s="278">
        <v>166</v>
      </c>
      <c r="L379" s="278">
        <v>162.6</v>
      </c>
      <c r="M379" s="278">
        <v>77.812529999999995</v>
      </c>
    </row>
    <row r="380" spans="1:13">
      <c r="A380" s="269">
        <v>370</v>
      </c>
      <c r="B380" s="278" t="s">
        <v>493</v>
      </c>
      <c r="C380" s="279">
        <v>64.900000000000006</v>
      </c>
      <c r="D380" s="280">
        <v>65.766666666666666</v>
      </c>
      <c r="E380" s="280">
        <v>63.733333333333334</v>
      </c>
      <c r="F380" s="280">
        <v>62.566666666666663</v>
      </c>
      <c r="G380" s="280">
        <v>60.533333333333331</v>
      </c>
      <c r="H380" s="280">
        <v>66.933333333333337</v>
      </c>
      <c r="I380" s="280">
        <v>68.966666666666669</v>
      </c>
      <c r="J380" s="280">
        <v>70.13333333333334</v>
      </c>
      <c r="K380" s="278">
        <v>67.8</v>
      </c>
      <c r="L380" s="278">
        <v>64.599999999999994</v>
      </c>
      <c r="M380" s="278">
        <v>12.17882</v>
      </c>
    </row>
    <row r="381" spans="1:13">
      <c r="A381" s="269">
        <v>371</v>
      </c>
      <c r="B381" s="278" t="s">
        <v>277</v>
      </c>
      <c r="C381" s="279">
        <v>196.25</v>
      </c>
      <c r="D381" s="280">
        <v>197.73333333333335</v>
      </c>
      <c r="E381" s="280">
        <v>192.76666666666671</v>
      </c>
      <c r="F381" s="280">
        <v>189.28333333333336</v>
      </c>
      <c r="G381" s="280">
        <v>184.31666666666672</v>
      </c>
      <c r="H381" s="280">
        <v>201.2166666666667</v>
      </c>
      <c r="I381" s="280">
        <v>206.18333333333334</v>
      </c>
      <c r="J381" s="280">
        <v>209.66666666666669</v>
      </c>
      <c r="K381" s="278">
        <v>202.7</v>
      </c>
      <c r="L381" s="278">
        <v>194.25</v>
      </c>
      <c r="M381" s="278">
        <v>5.1534000000000004</v>
      </c>
    </row>
    <row r="382" spans="1:13">
      <c r="A382" s="269">
        <v>372</v>
      </c>
      <c r="B382" s="278" t="s">
        <v>494</v>
      </c>
      <c r="C382" s="279">
        <v>41.2</v>
      </c>
      <c r="D382" s="280">
        <v>41.56666666666667</v>
      </c>
      <c r="E382" s="280">
        <v>40.63333333333334</v>
      </c>
      <c r="F382" s="280">
        <v>40.06666666666667</v>
      </c>
      <c r="G382" s="280">
        <v>39.13333333333334</v>
      </c>
      <c r="H382" s="280">
        <v>42.13333333333334</v>
      </c>
      <c r="I382" s="280">
        <v>43.066666666666663</v>
      </c>
      <c r="J382" s="280">
        <v>43.63333333333334</v>
      </c>
      <c r="K382" s="278">
        <v>42.5</v>
      </c>
      <c r="L382" s="278">
        <v>41</v>
      </c>
      <c r="M382" s="278">
        <v>0.77222000000000002</v>
      </c>
    </row>
    <row r="383" spans="1:13">
      <c r="A383" s="269">
        <v>373</v>
      </c>
      <c r="B383" s="278" t="s">
        <v>487</v>
      </c>
      <c r="C383" s="279">
        <v>39.950000000000003</v>
      </c>
      <c r="D383" s="280">
        <v>39.716666666666669</v>
      </c>
      <c r="E383" s="280">
        <v>38.433333333333337</v>
      </c>
      <c r="F383" s="280">
        <v>36.916666666666671</v>
      </c>
      <c r="G383" s="280">
        <v>35.63333333333334</v>
      </c>
      <c r="H383" s="280">
        <v>41.233333333333334</v>
      </c>
      <c r="I383" s="280">
        <v>42.516666666666666</v>
      </c>
      <c r="J383" s="280">
        <v>44.033333333333331</v>
      </c>
      <c r="K383" s="278">
        <v>41</v>
      </c>
      <c r="L383" s="278">
        <v>38.200000000000003</v>
      </c>
      <c r="M383" s="278">
        <v>79.704890000000006</v>
      </c>
    </row>
    <row r="384" spans="1:13">
      <c r="A384" s="269">
        <v>374</v>
      </c>
      <c r="B384" s="278" t="s">
        <v>167</v>
      </c>
      <c r="C384" s="279">
        <v>1010.6</v>
      </c>
      <c r="D384" s="280">
        <v>1019.8666666666667</v>
      </c>
      <c r="E384" s="280">
        <v>989.73333333333335</v>
      </c>
      <c r="F384" s="280">
        <v>968.86666666666667</v>
      </c>
      <c r="G384" s="280">
        <v>938.73333333333335</v>
      </c>
      <c r="H384" s="280">
        <v>1040.7333333333333</v>
      </c>
      <c r="I384" s="280">
        <v>1070.8666666666668</v>
      </c>
      <c r="J384" s="280">
        <v>1091.7333333333333</v>
      </c>
      <c r="K384" s="278">
        <v>1050</v>
      </c>
      <c r="L384" s="278">
        <v>999</v>
      </c>
      <c r="M384" s="278">
        <v>28.921489999999999</v>
      </c>
    </row>
    <row r="385" spans="1:13">
      <c r="A385" s="269">
        <v>375</v>
      </c>
      <c r="B385" s="278" t="s">
        <v>279</v>
      </c>
      <c r="C385" s="279">
        <v>261.10000000000002</v>
      </c>
      <c r="D385" s="280">
        <v>264.03333333333336</v>
      </c>
      <c r="E385" s="280">
        <v>257.06666666666672</v>
      </c>
      <c r="F385" s="280">
        <v>253.03333333333336</v>
      </c>
      <c r="G385" s="280">
        <v>246.06666666666672</v>
      </c>
      <c r="H385" s="280">
        <v>268.06666666666672</v>
      </c>
      <c r="I385" s="280">
        <v>275.0333333333333</v>
      </c>
      <c r="J385" s="280">
        <v>279.06666666666672</v>
      </c>
      <c r="K385" s="278">
        <v>271</v>
      </c>
      <c r="L385" s="278">
        <v>260</v>
      </c>
      <c r="M385" s="278">
        <v>2.1924600000000001</v>
      </c>
    </row>
    <row r="386" spans="1:13">
      <c r="A386" s="269">
        <v>376</v>
      </c>
      <c r="B386" s="278" t="s">
        <v>497</v>
      </c>
      <c r="C386" s="279">
        <v>343.95</v>
      </c>
      <c r="D386" s="280">
        <v>345.06666666666666</v>
      </c>
      <c r="E386" s="280">
        <v>336.93333333333334</v>
      </c>
      <c r="F386" s="280">
        <v>329.91666666666669</v>
      </c>
      <c r="G386" s="280">
        <v>321.78333333333336</v>
      </c>
      <c r="H386" s="280">
        <v>352.08333333333331</v>
      </c>
      <c r="I386" s="280">
        <v>360.21666666666664</v>
      </c>
      <c r="J386" s="280">
        <v>367.23333333333329</v>
      </c>
      <c r="K386" s="278">
        <v>353.2</v>
      </c>
      <c r="L386" s="278">
        <v>338.05</v>
      </c>
      <c r="M386" s="278">
        <v>9.5759299999999996</v>
      </c>
    </row>
    <row r="387" spans="1:13">
      <c r="A387" s="269">
        <v>377</v>
      </c>
      <c r="B387" s="278" t="s">
        <v>499</v>
      </c>
      <c r="C387" s="279">
        <v>74.099999999999994</v>
      </c>
      <c r="D387" s="280">
        <v>74.433333333333337</v>
      </c>
      <c r="E387" s="280">
        <v>72.466666666666669</v>
      </c>
      <c r="F387" s="280">
        <v>70.833333333333329</v>
      </c>
      <c r="G387" s="280">
        <v>68.86666666666666</v>
      </c>
      <c r="H387" s="280">
        <v>76.066666666666677</v>
      </c>
      <c r="I387" s="280">
        <v>78.033333333333346</v>
      </c>
      <c r="J387" s="280">
        <v>79.666666666666686</v>
      </c>
      <c r="K387" s="278">
        <v>76.400000000000006</v>
      </c>
      <c r="L387" s="278">
        <v>72.8</v>
      </c>
      <c r="M387" s="278">
        <v>18.23658</v>
      </c>
    </row>
    <row r="388" spans="1:13">
      <c r="A388" s="269">
        <v>378</v>
      </c>
      <c r="B388" s="278" t="s">
        <v>280</v>
      </c>
      <c r="C388" s="279">
        <v>477.7</v>
      </c>
      <c r="D388" s="280">
        <v>483.2833333333333</v>
      </c>
      <c r="E388" s="280">
        <v>469.91666666666663</v>
      </c>
      <c r="F388" s="280">
        <v>462.13333333333333</v>
      </c>
      <c r="G388" s="280">
        <v>448.76666666666665</v>
      </c>
      <c r="H388" s="280">
        <v>491.06666666666661</v>
      </c>
      <c r="I388" s="280">
        <v>504.43333333333328</v>
      </c>
      <c r="J388" s="280">
        <v>512.21666666666658</v>
      </c>
      <c r="K388" s="278">
        <v>496.65</v>
      </c>
      <c r="L388" s="278">
        <v>475.5</v>
      </c>
      <c r="M388" s="278">
        <v>2.1736200000000001</v>
      </c>
    </row>
    <row r="389" spans="1:13">
      <c r="A389" s="269">
        <v>379</v>
      </c>
      <c r="B389" s="278" t="s">
        <v>500</v>
      </c>
      <c r="C389" s="279">
        <v>251.5</v>
      </c>
      <c r="D389" s="280">
        <v>246.5</v>
      </c>
      <c r="E389" s="280">
        <v>239</v>
      </c>
      <c r="F389" s="280">
        <v>226.5</v>
      </c>
      <c r="G389" s="280">
        <v>219</v>
      </c>
      <c r="H389" s="280">
        <v>259</v>
      </c>
      <c r="I389" s="280">
        <v>266.5</v>
      </c>
      <c r="J389" s="280">
        <v>279</v>
      </c>
      <c r="K389" s="278">
        <v>254</v>
      </c>
      <c r="L389" s="278">
        <v>234</v>
      </c>
      <c r="M389" s="278">
        <v>20.504090000000001</v>
      </c>
    </row>
    <row r="390" spans="1:13">
      <c r="A390" s="269">
        <v>380</v>
      </c>
      <c r="B390" s="278" t="s">
        <v>168</v>
      </c>
      <c r="C390" s="279">
        <v>603.35</v>
      </c>
      <c r="D390" s="280">
        <v>609.75</v>
      </c>
      <c r="E390" s="280">
        <v>589.5</v>
      </c>
      <c r="F390" s="280">
        <v>575.65</v>
      </c>
      <c r="G390" s="280">
        <v>555.4</v>
      </c>
      <c r="H390" s="280">
        <v>623.6</v>
      </c>
      <c r="I390" s="280">
        <v>643.85</v>
      </c>
      <c r="J390" s="280">
        <v>657.7</v>
      </c>
      <c r="K390" s="278">
        <v>630</v>
      </c>
      <c r="L390" s="278">
        <v>595.9</v>
      </c>
      <c r="M390" s="278">
        <v>5.6109299999999998</v>
      </c>
    </row>
    <row r="391" spans="1:13">
      <c r="A391" s="269">
        <v>381</v>
      </c>
      <c r="B391" s="278" t="s">
        <v>502</v>
      </c>
      <c r="C391" s="279">
        <v>1016.7</v>
      </c>
      <c r="D391" s="280">
        <v>1027.0833333333333</v>
      </c>
      <c r="E391" s="280">
        <v>1004.2166666666665</v>
      </c>
      <c r="F391" s="280">
        <v>991.73333333333323</v>
      </c>
      <c r="G391" s="280">
        <v>968.86666666666645</v>
      </c>
      <c r="H391" s="280">
        <v>1039.5666666666666</v>
      </c>
      <c r="I391" s="280">
        <v>1062.4333333333334</v>
      </c>
      <c r="J391" s="280">
        <v>1074.9166666666665</v>
      </c>
      <c r="K391" s="278">
        <v>1049.95</v>
      </c>
      <c r="L391" s="278">
        <v>1014.6</v>
      </c>
      <c r="M391" s="278">
        <v>0.11103</v>
      </c>
    </row>
    <row r="392" spans="1:13">
      <c r="A392" s="269">
        <v>382</v>
      </c>
      <c r="B392" s="278" t="s">
        <v>503</v>
      </c>
      <c r="C392" s="279">
        <v>284.95</v>
      </c>
      <c r="D392" s="280">
        <v>287.91666666666669</v>
      </c>
      <c r="E392" s="280">
        <v>280.08333333333337</v>
      </c>
      <c r="F392" s="280">
        <v>275.2166666666667</v>
      </c>
      <c r="G392" s="280">
        <v>267.38333333333338</v>
      </c>
      <c r="H392" s="280">
        <v>292.78333333333336</v>
      </c>
      <c r="I392" s="280">
        <v>300.61666666666673</v>
      </c>
      <c r="J392" s="280">
        <v>305.48333333333335</v>
      </c>
      <c r="K392" s="278">
        <v>295.75</v>
      </c>
      <c r="L392" s="278">
        <v>283.05</v>
      </c>
      <c r="M392" s="278">
        <v>7.9584599999999996</v>
      </c>
    </row>
    <row r="393" spans="1:13">
      <c r="A393" s="269">
        <v>383</v>
      </c>
      <c r="B393" s="278" t="s">
        <v>169</v>
      </c>
      <c r="C393" s="279">
        <v>161.35</v>
      </c>
      <c r="D393" s="280">
        <v>163.08333333333334</v>
      </c>
      <c r="E393" s="280">
        <v>157.41666666666669</v>
      </c>
      <c r="F393" s="280">
        <v>153.48333333333335</v>
      </c>
      <c r="G393" s="280">
        <v>147.81666666666669</v>
      </c>
      <c r="H393" s="280">
        <v>167.01666666666668</v>
      </c>
      <c r="I393" s="280">
        <v>172.68333333333337</v>
      </c>
      <c r="J393" s="280">
        <v>176.61666666666667</v>
      </c>
      <c r="K393" s="278">
        <v>168.75</v>
      </c>
      <c r="L393" s="278">
        <v>159.15</v>
      </c>
      <c r="M393" s="278">
        <v>470.99981000000002</v>
      </c>
    </row>
    <row r="394" spans="1:13">
      <c r="A394" s="269">
        <v>384</v>
      </c>
      <c r="B394" s="278" t="s">
        <v>501</v>
      </c>
      <c r="C394" s="279">
        <v>46.05</v>
      </c>
      <c r="D394" s="280">
        <v>45.816666666666663</v>
      </c>
      <c r="E394" s="280">
        <v>44.933333333333323</v>
      </c>
      <c r="F394" s="280">
        <v>43.816666666666663</v>
      </c>
      <c r="G394" s="280">
        <v>42.933333333333323</v>
      </c>
      <c r="H394" s="280">
        <v>46.933333333333323</v>
      </c>
      <c r="I394" s="280">
        <v>47.816666666666663</v>
      </c>
      <c r="J394" s="280">
        <v>48.933333333333323</v>
      </c>
      <c r="K394" s="278">
        <v>46.7</v>
      </c>
      <c r="L394" s="278">
        <v>44.7</v>
      </c>
      <c r="M394" s="278">
        <v>51.792589999999997</v>
      </c>
    </row>
    <row r="395" spans="1:13">
      <c r="A395" s="269">
        <v>385</v>
      </c>
      <c r="B395" s="278" t="s">
        <v>170</v>
      </c>
      <c r="C395" s="279">
        <v>104.7</v>
      </c>
      <c r="D395" s="280">
        <v>105.33333333333333</v>
      </c>
      <c r="E395" s="280">
        <v>103.06666666666666</v>
      </c>
      <c r="F395" s="280">
        <v>101.43333333333334</v>
      </c>
      <c r="G395" s="280">
        <v>99.166666666666671</v>
      </c>
      <c r="H395" s="280">
        <v>106.96666666666665</v>
      </c>
      <c r="I395" s="280">
        <v>109.23333333333333</v>
      </c>
      <c r="J395" s="280">
        <v>110.86666666666665</v>
      </c>
      <c r="K395" s="278">
        <v>107.6</v>
      </c>
      <c r="L395" s="278">
        <v>103.7</v>
      </c>
      <c r="M395" s="278">
        <v>94.701329999999999</v>
      </c>
    </row>
    <row r="396" spans="1:13">
      <c r="A396" s="269">
        <v>386</v>
      </c>
      <c r="B396" s="278" t="s">
        <v>504</v>
      </c>
      <c r="C396" s="279">
        <v>83.05</v>
      </c>
      <c r="D396" s="280">
        <v>83.850000000000009</v>
      </c>
      <c r="E396" s="280">
        <v>81.700000000000017</v>
      </c>
      <c r="F396" s="280">
        <v>80.350000000000009</v>
      </c>
      <c r="G396" s="280">
        <v>78.200000000000017</v>
      </c>
      <c r="H396" s="280">
        <v>85.200000000000017</v>
      </c>
      <c r="I396" s="280">
        <v>87.350000000000023</v>
      </c>
      <c r="J396" s="280">
        <v>88.700000000000017</v>
      </c>
      <c r="K396" s="278">
        <v>86</v>
      </c>
      <c r="L396" s="278">
        <v>82.5</v>
      </c>
      <c r="M396" s="278">
        <v>5.5238899999999997</v>
      </c>
    </row>
    <row r="397" spans="1:13">
      <c r="A397" s="269">
        <v>387</v>
      </c>
      <c r="B397" s="278" t="s">
        <v>505</v>
      </c>
      <c r="C397" s="279">
        <v>650.70000000000005</v>
      </c>
      <c r="D397" s="280">
        <v>651.7166666666667</v>
      </c>
      <c r="E397" s="280">
        <v>633.93333333333339</v>
      </c>
      <c r="F397" s="280">
        <v>617.16666666666674</v>
      </c>
      <c r="G397" s="280">
        <v>599.38333333333344</v>
      </c>
      <c r="H397" s="280">
        <v>668.48333333333335</v>
      </c>
      <c r="I397" s="280">
        <v>686.26666666666665</v>
      </c>
      <c r="J397" s="280">
        <v>703.0333333333333</v>
      </c>
      <c r="K397" s="278">
        <v>669.5</v>
      </c>
      <c r="L397" s="278">
        <v>634.95000000000005</v>
      </c>
      <c r="M397" s="278">
        <v>1.90934</v>
      </c>
    </row>
    <row r="398" spans="1:13">
      <c r="A398" s="269">
        <v>388</v>
      </c>
      <c r="B398" s="278" t="s">
        <v>506</v>
      </c>
      <c r="C398" s="279">
        <v>8.25</v>
      </c>
      <c r="D398" s="280">
        <v>8.1833333333333336</v>
      </c>
      <c r="E398" s="280">
        <v>8.0666666666666664</v>
      </c>
      <c r="F398" s="280">
        <v>7.8833333333333329</v>
      </c>
      <c r="G398" s="280">
        <v>7.7666666666666657</v>
      </c>
      <c r="H398" s="280">
        <v>8.3666666666666671</v>
      </c>
      <c r="I398" s="280">
        <v>8.4833333333333343</v>
      </c>
      <c r="J398" s="280">
        <v>8.6666666666666679</v>
      </c>
      <c r="K398" s="278">
        <v>8.3000000000000007</v>
      </c>
      <c r="L398" s="278">
        <v>8</v>
      </c>
      <c r="M398" s="278">
        <v>16.307040000000001</v>
      </c>
    </row>
    <row r="399" spans="1:13">
      <c r="A399" s="269">
        <v>389</v>
      </c>
      <c r="B399" s="278" t="s">
        <v>171</v>
      </c>
      <c r="C399" s="279">
        <v>1614.55</v>
      </c>
      <c r="D399" s="280">
        <v>1600.8666666666668</v>
      </c>
      <c r="E399" s="280">
        <v>1574.7833333333335</v>
      </c>
      <c r="F399" s="280">
        <v>1535.0166666666667</v>
      </c>
      <c r="G399" s="280">
        <v>1508.9333333333334</v>
      </c>
      <c r="H399" s="280">
        <v>1640.6333333333337</v>
      </c>
      <c r="I399" s="280">
        <v>1666.7166666666667</v>
      </c>
      <c r="J399" s="280">
        <v>1706.4833333333338</v>
      </c>
      <c r="K399" s="278">
        <v>1626.95</v>
      </c>
      <c r="L399" s="278">
        <v>1561.1</v>
      </c>
      <c r="M399" s="278">
        <v>245.09162000000001</v>
      </c>
    </row>
    <row r="400" spans="1:13">
      <c r="A400" s="269">
        <v>390</v>
      </c>
      <c r="B400" s="278" t="s">
        <v>507</v>
      </c>
      <c r="C400" s="279">
        <v>22.05</v>
      </c>
      <c r="D400" s="280">
        <v>21.883333333333336</v>
      </c>
      <c r="E400" s="280">
        <v>21.366666666666674</v>
      </c>
      <c r="F400" s="280">
        <v>20.683333333333337</v>
      </c>
      <c r="G400" s="280">
        <v>20.166666666666675</v>
      </c>
      <c r="H400" s="280">
        <v>22.566666666666674</v>
      </c>
      <c r="I400" s="280">
        <v>23.083333333333332</v>
      </c>
      <c r="J400" s="280">
        <v>23.766666666666673</v>
      </c>
      <c r="K400" s="278">
        <v>22.4</v>
      </c>
      <c r="L400" s="278">
        <v>21.2</v>
      </c>
      <c r="M400" s="278">
        <v>17.877230000000001</v>
      </c>
    </row>
    <row r="401" spans="1:13">
      <c r="A401" s="269">
        <v>391</v>
      </c>
      <c r="B401" s="278" t="s">
        <v>520</v>
      </c>
      <c r="C401" s="279">
        <v>7.8</v>
      </c>
      <c r="D401" s="280">
        <v>7.7666666666666666</v>
      </c>
      <c r="E401" s="280">
        <v>7.7333333333333334</v>
      </c>
      <c r="F401" s="280">
        <v>7.666666666666667</v>
      </c>
      <c r="G401" s="280">
        <v>7.6333333333333337</v>
      </c>
      <c r="H401" s="280">
        <v>7.833333333333333</v>
      </c>
      <c r="I401" s="280">
        <v>7.8666666666666663</v>
      </c>
      <c r="J401" s="280">
        <v>7.9333333333333327</v>
      </c>
      <c r="K401" s="278">
        <v>7.8</v>
      </c>
      <c r="L401" s="278">
        <v>7.7</v>
      </c>
      <c r="M401" s="278">
        <v>15.675940000000001</v>
      </c>
    </row>
    <row r="402" spans="1:13">
      <c r="A402" s="269">
        <v>392</v>
      </c>
      <c r="B402" s="278" t="s">
        <v>509</v>
      </c>
      <c r="C402" s="279">
        <v>104.35</v>
      </c>
      <c r="D402" s="280">
        <v>102.7</v>
      </c>
      <c r="E402" s="280">
        <v>101.05000000000001</v>
      </c>
      <c r="F402" s="280">
        <v>97.750000000000014</v>
      </c>
      <c r="G402" s="280">
        <v>96.100000000000023</v>
      </c>
      <c r="H402" s="280">
        <v>106</v>
      </c>
      <c r="I402" s="280">
        <v>107.65</v>
      </c>
      <c r="J402" s="280">
        <v>110.94999999999999</v>
      </c>
      <c r="K402" s="278">
        <v>104.35</v>
      </c>
      <c r="L402" s="278">
        <v>99.4</v>
      </c>
      <c r="M402" s="278">
        <v>6.3248199999999999</v>
      </c>
    </row>
    <row r="403" spans="1:13">
      <c r="A403" s="269">
        <v>393</v>
      </c>
      <c r="B403" s="278" t="s">
        <v>2317</v>
      </c>
      <c r="C403" s="279">
        <v>80.900000000000006</v>
      </c>
      <c r="D403" s="280">
        <v>80.933333333333337</v>
      </c>
      <c r="E403" s="280">
        <v>79.966666666666669</v>
      </c>
      <c r="F403" s="280">
        <v>79.033333333333331</v>
      </c>
      <c r="G403" s="280">
        <v>78.066666666666663</v>
      </c>
      <c r="H403" s="280">
        <v>81.866666666666674</v>
      </c>
      <c r="I403" s="280">
        <v>82.833333333333343</v>
      </c>
      <c r="J403" s="280">
        <v>83.76666666666668</v>
      </c>
      <c r="K403" s="278">
        <v>81.900000000000006</v>
      </c>
      <c r="L403" s="278">
        <v>80</v>
      </c>
      <c r="M403" s="278">
        <v>0.90412999999999999</v>
      </c>
    </row>
    <row r="404" spans="1:13">
      <c r="A404" s="269">
        <v>394</v>
      </c>
      <c r="B404" s="278" t="s">
        <v>496</v>
      </c>
      <c r="C404" s="279">
        <v>243.5</v>
      </c>
      <c r="D404" s="280">
        <v>241.21666666666667</v>
      </c>
      <c r="E404" s="280">
        <v>235.53333333333333</v>
      </c>
      <c r="F404" s="280">
        <v>227.56666666666666</v>
      </c>
      <c r="G404" s="280">
        <v>221.88333333333333</v>
      </c>
      <c r="H404" s="280">
        <v>249.18333333333334</v>
      </c>
      <c r="I404" s="280">
        <v>254.86666666666667</v>
      </c>
      <c r="J404" s="280">
        <v>262.83333333333337</v>
      </c>
      <c r="K404" s="278">
        <v>246.9</v>
      </c>
      <c r="L404" s="278">
        <v>233.25</v>
      </c>
      <c r="M404" s="278">
        <v>6.6479400000000002</v>
      </c>
    </row>
    <row r="405" spans="1:13">
      <c r="A405" s="269">
        <v>395</v>
      </c>
      <c r="B405" s="278" t="s">
        <v>508</v>
      </c>
      <c r="C405" s="279">
        <v>2.7</v>
      </c>
      <c r="D405" s="280">
        <v>2.6333333333333333</v>
      </c>
      <c r="E405" s="280">
        <v>2.5666666666666664</v>
      </c>
      <c r="F405" s="280">
        <v>2.4333333333333331</v>
      </c>
      <c r="G405" s="280">
        <v>2.3666666666666663</v>
      </c>
      <c r="H405" s="280">
        <v>2.7666666666666666</v>
      </c>
      <c r="I405" s="280">
        <v>2.8333333333333339</v>
      </c>
      <c r="J405" s="280">
        <v>2.9666666666666668</v>
      </c>
      <c r="K405" s="278">
        <v>2.7</v>
      </c>
      <c r="L405" s="278">
        <v>2.5</v>
      </c>
      <c r="M405" s="278">
        <v>371.05810000000002</v>
      </c>
    </row>
    <row r="406" spans="1:13">
      <c r="A406" s="269">
        <v>396</v>
      </c>
      <c r="B406" s="278" t="s">
        <v>498</v>
      </c>
      <c r="C406" s="279">
        <v>18.350000000000001</v>
      </c>
      <c r="D406" s="280">
        <v>18.416666666666668</v>
      </c>
      <c r="E406" s="280">
        <v>18.083333333333336</v>
      </c>
      <c r="F406" s="280">
        <v>17.816666666666666</v>
      </c>
      <c r="G406" s="280">
        <v>17.483333333333334</v>
      </c>
      <c r="H406" s="280">
        <v>18.683333333333337</v>
      </c>
      <c r="I406" s="280">
        <v>19.016666666666673</v>
      </c>
      <c r="J406" s="280">
        <v>19.283333333333339</v>
      </c>
      <c r="K406" s="278">
        <v>18.75</v>
      </c>
      <c r="L406" s="278">
        <v>18.149999999999999</v>
      </c>
      <c r="M406" s="278">
        <v>32.901890000000002</v>
      </c>
    </row>
    <row r="407" spans="1:13">
      <c r="A407" s="269">
        <v>397</v>
      </c>
      <c r="B407" s="278" t="s">
        <v>513</v>
      </c>
      <c r="C407" s="279">
        <v>41.3</v>
      </c>
      <c r="D407" s="280">
        <v>42</v>
      </c>
      <c r="E407" s="280">
        <v>40.15</v>
      </c>
      <c r="F407" s="280">
        <v>39</v>
      </c>
      <c r="G407" s="280">
        <v>37.15</v>
      </c>
      <c r="H407" s="280">
        <v>43.15</v>
      </c>
      <c r="I407" s="280">
        <v>44.999999999999993</v>
      </c>
      <c r="J407" s="280">
        <v>46.15</v>
      </c>
      <c r="K407" s="278">
        <v>43.85</v>
      </c>
      <c r="L407" s="278">
        <v>40.85</v>
      </c>
      <c r="M407" s="278">
        <v>4.2681699999999996</v>
      </c>
    </row>
    <row r="408" spans="1:13">
      <c r="A408" s="269">
        <v>398</v>
      </c>
      <c r="B408" s="278" t="s">
        <v>172</v>
      </c>
      <c r="C408" s="279">
        <v>29.3</v>
      </c>
      <c r="D408" s="280">
        <v>29.5</v>
      </c>
      <c r="E408" s="280">
        <v>28.75</v>
      </c>
      <c r="F408" s="280">
        <v>28.2</v>
      </c>
      <c r="G408" s="280">
        <v>27.45</v>
      </c>
      <c r="H408" s="280">
        <v>30.05</v>
      </c>
      <c r="I408" s="280">
        <v>30.8</v>
      </c>
      <c r="J408" s="280">
        <v>31.35</v>
      </c>
      <c r="K408" s="278">
        <v>30.25</v>
      </c>
      <c r="L408" s="278">
        <v>28.95</v>
      </c>
      <c r="M408" s="278">
        <v>191.96161000000001</v>
      </c>
    </row>
    <row r="409" spans="1:13">
      <c r="A409" s="269">
        <v>399</v>
      </c>
      <c r="B409" s="278" t="s">
        <v>514</v>
      </c>
      <c r="C409" s="279">
        <v>7952.15</v>
      </c>
      <c r="D409" s="280">
        <v>7977.05</v>
      </c>
      <c r="E409" s="280">
        <v>7905.1</v>
      </c>
      <c r="F409" s="280">
        <v>7858.05</v>
      </c>
      <c r="G409" s="280">
        <v>7786.1</v>
      </c>
      <c r="H409" s="280">
        <v>8024.1</v>
      </c>
      <c r="I409" s="280">
        <v>8096.0499999999993</v>
      </c>
      <c r="J409" s="280">
        <v>8143.1</v>
      </c>
      <c r="K409" s="278">
        <v>8049</v>
      </c>
      <c r="L409" s="278">
        <v>7930</v>
      </c>
      <c r="M409" s="278">
        <v>0.21607000000000001</v>
      </c>
    </row>
    <row r="410" spans="1:13">
      <c r="A410" s="269">
        <v>400</v>
      </c>
      <c r="B410" s="278" t="s">
        <v>281</v>
      </c>
      <c r="C410" s="279">
        <v>745.3</v>
      </c>
      <c r="D410" s="280">
        <v>746.91666666666663</v>
      </c>
      <c r="E410" s="280">
        <v>739.0333333333333</v>
      </c>
      <c r="F410" s="280">
        <v>732.76666666666665</v>
      </c>
      <c r="G410" s="280">
        <v>724.88333333333333</v>
      </c>
      <c r="H410" s="280">
        <v>753.18333333333328</v>
      </c>
      <c r="I410" s="280">
        <v>761.06666666666672</v>
      </c>
      <c r="J410" s="280">
        <v>767.33333333333326</v>
      </c>
      <c r="K410" s="278">
        <v>754.8</v>
      </c>
      <c r="L410" s="278">
        <v>740.65</v>
      </c>
      <c r="M410" s="278">
        <v>33.167259999999999</v>
      </c>
    </row>
    <row r="411" spans="1:13">
      <c r="A411" s="269">
        <v>401</v>
      </c>
      <c r="B411" s="278" t="s">
        <v>173</v>
      </c>
      <c r="C411" s="279">
        <v>173.7</v>
      </c>
      <c r="D411" s="280">
        <v>174.51666666666665</v>
      </c>
      <c r="E411" s="280">
        <v>171.18333333333331</v>
      </c>
      <c r="F411" s="280">
        <v>168.66666666666666</v>
      </c>
      <c r="G411" s="280">
        <v>165.33333333333331</v>
      </c>
      <c r="H411" s="280">
        <v>177.0333333333333</v>
      </c>
      <c r="I411" s="280">
        <v>180.36666666666667</v>
      </c>
      <c r="J411" s="280">
        <v>182.8833333333333</v>
      </c>
      <c r="K411" s="278">
        <v>177.85</v>
      </c>
      <c r="L411" s="278">
        <v>172</v>
      </c>
      <c r="M411" s="278">
        <v>636.17286000000001</v>
      </c>
    </row>
    <row r="412" spans="1:13">
      <c r="A412" s="269">
        <v>402</v>
      </c>
      <c r="B412" s="278" t="s">
        <v>515</v>
      </c>
      <c r="C412" s="279">
        <v>3533.4</v>
      </c>
      <c r="D412" s="280">
        <v>3551.15</v>
      </c>
      <c r="E412" s="280">
        <v>3502.25</v>
      </c>
      <c r="F412" s="280">
        <v>3471.1</v>
      </c>
      <c r="G412" s="280">
        <v>3422.2</v>
      </c>
      <c r="H412" s="280">
        <v>3582.3</v>
      </c>
      <c r="I412" s="280">
        <v>3631.2000000000007</v>
      </c>
      <c r="J412" s="280">
        <v>3662.3500000000004</v>
      </c>
      <c r="K412" s="278">
        <v>3600.05</v>
      </c>
      <c r="L412" s="278">
        <v>3520</v>
      </c>
      <c r="M412" s="278">
        <v>3.2849999999999997E-2</v>
      </c>
    </row>
    <row r="413" spans="1:13">
      <c r="A413" s="269">
        <v>403</v>
      </c>
      <c r="B413" s="278" t="s">
        <v>517</v>
      </c>
      <c r="C413" s="279">
        <v>1403.75</v>
      </c>
      <c r="D413" s="280">
        <v>1400.95</v>
      </c>
      <c r="E413" s="280">
        <v>1383.9</v>
      </c>
      <c r="F413" s="280">
        <v>1364.05</v>
      </c>
      <c r="G413" s="280">
        <v>1347</v>
      </c>
      <c r="H413" s="280">
        <v>1420.8000000000002</v>
      </c>
      <c r="I413" s="280">
        <v>1437.85</v>
      </c>
      <c r="J413" s="280">
        <v>1457.7000000000003</v>
      </c>
      <c r="K413" s="278">
        <v>1418</v>
      </c>
      <c r="L413" s="278">
        <v>1381.1</v>
      </c>
      <c r="M413" s="278">
        <v>2.087E-2</v>
      </c>
    </row>
    <row r="414" spans="1:13">
      <c r="A414" s="269">
        <v>404</v>
      </c>
      <c r="B414" s="278" t="s">
        <v>518</v>
      </c>
      <c r="C414" s="279">
        <v>563.70000000000005</v>
      </c>
      <c r="D414" s="280">
        <v>558.6</v>
      </c>
      <c r="E414" s="280">
        <v>547.20000000000005</v>
      </c>
      <c r="F414" s="280">
        <v>530.70000000000005</v>
      </c>
      <c r="G414" s="280">
        <v>519.30000000000007</v>
      </c>
      <c r="H414" s="280">
        <v>575.1</v>
      </c>
      <c r="I414" s="280">
        <v>586.49999999999989</v>
      </c>
      <c r="J414" s="280">
        <v>603</v>
      </c>
      <c r="K414" s="278">
        <v>570</v>
      </c>
      <c r="L414" s="278">
        <v>542.1</v>
      </c>
      <c r="M414" s="278">
        <v>1.6222000000000001</v>
      </c>
    </row>
    <row r="415" spans="1:13">
      <c r="A415" s="269">
        <v>405</v>
      </c>
      <c r="B415" s="278" t="s">
        <v>510</v>
      </c>
      <c r="C415" s="279">
        <v>71.7</v>
      </c>
      <c r="D415" s="280">
        <v>71.683333333333337</v>
      </c>
      <c r="E415" s="280">
        <v>69.51666666666668</v>
      </c>
      <c r="F415" s="280">
        <v>67.333333333333343</v>
      </c>
      <c r="G415" s="280">
        <v>65.166666666666686</v>
      </c>
      <c r="H415" s="280">
        <v>73.866666666666674</v>
      </c>
      <c r="I415" s="280">
        <v>76.033333333333331</v>
      </c>
      <c r="J415" s="280">
        <v>78.216666666666669</v>
      </c>
      <c r="K415" s="278">
        <v>73.849999999999994</v>
      </c>
      <c r="L415" s="278">
        <v>69.5</v>
      </c>
      <c r="M415" s="278">
        <v>12.91968</v>
      </c>
    </row>
    <row r="416" spans="1:13">
      <c r="A416" s="269">
        <v>406</v>
      </c>
      <c r="B416" s="278" t="s">
        <v>519</v>
      </c>
      <c r="C416" s="279">
        <v>184.75</v>
      </c>
      <c r="D416" s="280">
        <v>187.1</v>
      </c>
      <c r="E416" s="280">
        <v>179.64999999999998</v>
      </c>
      <c r="F416" s="280">
        <v>174.54999999999998</v>
      </c>
      <c r="G416" s="280">
        <v>167.09999999999997</v>
      </c>
      <c r="H416" s="280">
        <v>192.2</v>
      </c>
      <c r="I416" s="280">
        <v>199.64999999999998</v>
      </c>
      <c r="J416" s="280">
        <v>204.75</v>
      </c>
      <c r="K416" s="278">
        <v>194.55</v>
      </c>
      <c r="L416" s="278">
        <v>182</v>
      </c>
      <c r="M416" s="278">
        <v>3.0930800000000001</v>
      </c>
    </row>
    <row r="417" spans="1:13">
      <c r="A417" s="269">
        <v>407</v>
      </c>
      <c r="B417" s="278" t="s">
        <v>174</v>
      </c>
      <c r="C417" s="279">
        <v>22117.25</v>
      </c>
      <c r="D417" s="280">
        <v>22076.100000000002</v>
      </c>
      <c r="E417" s="280">
        <v>21791.150000000005</v>
      </c>
      <c r="F417" s="280">
        <v>21465.050000000003</v>
      </c>
      <c r="G417" s="280">
        <v>21180.100000000006</v>
      </c>
      <c r="H417" s="280">
        <v>22402.200000000004</v>
      </c>
      <c r="I417" s="280">
        <v>22687.15</v>
      </c>
      <c r="J417" s="280">
        <v>23013.250000000004</v>
      </c>
      <c r="K417" s="278">
        <v>22361.05</v>
      </c>
      <c r="L417" s="278">
        <v>21750</v>
      </c>
      <c r="M417" s="278">
        <v>0.99775999999999998</v>
      </c>
    </row>
    <row r="418" spans="1:13">
      <c r="A418" s="269">
        <v>408</v>
      </c>
      <c r="B418" s="278" t="s">
        <v>521</v>
      </c>
      <c r="C418" s="279">
        <v>677.5</v>
      </c>
      <c r="D418" s="280">
        <v>683.23333333333323</v>
      </c>
      <c r="E418" s="280">
        <v>667.76666666666642</v>
      </c>
      <c r="F418" s="280">
        <v>658.03333333333319</v>
      </c>
      <c r="G418" s="280">
        <v>642.56666666666638</v>
      </c>
      <c r="H418" s="280">
        <v>692.96666666666647</v>
      </c>
      <c r="I418" s="280">
        <v>708.43333333333339</v>
      </c>
      <c r="J418" s="280">
        <v>718.16666666666652</v>
      </c>
      <c r="K418" s="278">
        <v>698.7</v>
      </c>
      <c r="L418" s="278">
        <v>673.5</v>
      </c>
      <c r="M418" s="278">
        <v>1.04379</v>
      </c>
    </row>
    <row r="419" spans="1:13">
      <c r="A419" s="269">
        <v>409</v>
      </c>
      <c r="B419" s="278" t="s">
        <v>175</v>
      </c>
      <c r="C419" s="279">
        <v>1048.8499999999999</v>
      </c>
      <c r="D419" s="280">
        <v>1055.95</v>
      </c>
      <c r="E419" s="280">
        <v>1031.9000000000001</v>
      </c>
      <c r="F419" s="280">
        <v>1014.95</v>
      </c>
      <c r="G419" s="280">
        <v>990.90000000000009</v>
      </c>
      <c r="H419" s="280">
        <v>1072.9000000000001</v>
      </c>
      <c r="I419" s="280">
        <v>1096.9499999999998</v>
      </c>
      <c r="J419" s="280">
        <v>1113.9000000000001</v>
      </c>
      <c r="K419" s="278">
        <v>1080</v>
      </c>
      <c r="L419" s="278">
        <v>1039</v>
      </c>
      <c r="M419" s="278">
        <v>4.1309300000000002</v>
      </c>
    </row>
    <row r="420" spans="1:13">
      <c r="A420" s="269">
        <v>410</v>
      </c>
      <c r="B420" s="278" t="s">
        <v>516</v>
      </c>
      <c r="C420" s="279">
        <v>368.8</v>
      </c>
      <c r="D420" s="280">
        <v>369.41666666666669</v>
      </c>
      <c r="E420" s="280">
        <v>363.88333333333338</v>
      </c>
      <c r="F420" s="280">
        <v>358.9666666666667</v>
      </c>
      <c r="G420" s="280">
        <v>353.43333333333339</v>
      </c>
      <c r="H420" s="280">
        <v>374.33333333333337</v>
      </c>
      <c r="I420" s="280">
        <v>379.86666666666667</v>
      </c>
      <c r="J420" s="280">
        <v>384.78333333333336</v>
      </c>
      <c r="K420" s="278">
        <v>374.95</v>
      </c>
      <c r="L420" s="278">
        <v>364.5</v>
      </c>
      <c r="M420" s="278">
        <v>0.1676</v>
      </c>
    </row>
    <row r="421" spans="1:13">
      <c r="A421" s="269">
        <v>411</v>
      </c>
      <c r="B421" s="278" t="s">
        <v>511</v>
      </c>
      <c r="C421" s="279">
        <v>21.05</v>
      </c>
      <c r="D421" s="280">
        <v>21.099999999999998</v>
      </c>
      <c r="E421" s="280">
        <v>20.949999999999996</v>
      </c>
      <c r="F421" s="280">
        <v>20.849999999999998</v>
      </c>
      <c r="G421" s="280">
        <v>20.699999999999996</v>
      </c>
      <c r="H421" s="280">
        <v>21.199999999999996</v>
      </c>
      <c r="I421" s="280">
        <v>21.349999999999994</v>
      </c>
      <c r="J421" s="280">
        <v>21.449999999999996</v>
      </c>
      <c r="K421" s="278">
        <v>21.25</v>
      </c>
      <c r="L421" s="278">
        <v>21</v>
      </c>
      <c r="M421" s="278">
        <v>9.2881699999999991</v>
      </c>
    </row>
    <row r="422" spans="1:13">
      <c r="A422" s="269">
        <v>412</v>
      </c>
      <c r="B422" s="278" t="s">
        <v>512</v>
      </c>
      <c r="C422" s="279">
        <v>1432.05</v>
      </c>
      <c r="D422" s="280">
        <v>1444.1666666666667</v>
      </c>
      <c r="E422" s="280">
        <v>1411.3333333333335</v>
      </c>
      <c r="F422" s="280">
        <v>1390.6166666666668</v>
      </c>
      <c r="G422" s="280">
        <v>1357.7833333333335</v>
      </c>
      <c r="H422" s="280">
        <v>1464.8833333333334</v>
      </c>
      <c r="I422" s="280">
        <v>1497.7166666666669</v>
      </c>
      <c r="J422" s="280">
        <v>1518.4333333333334</v>
      </c>
      <c r="K422" s="278">
        <v>1477</v>
      </c>
      <c r="L422" s="278">
        <v>1423.45</v>
      </c>
      <c r="M422" s="278">
        <v>0.25606000000000001</v>
      </c>
    </row>
    <row r="423" spans="1:13">
      <c r="A423" s="269">
        <v>413</v>
      </c>
      <c r="B423" s="278" t="s">
        <v>522</v>
      </c>
      <c r="C423" s="279">
        <v>220.55</v>
      </c>
      <c r="D423" s="280">
        <v>220.86666666666667</v>
      </c>
      <c r="E423" s="280">
        <v>215.43333333333334</v>
      </c>
      <c r="F423" s="280">
        <v>210.31666666666666</v>
      </c>
      <c r="G423" s="280">
        <v>204.88333333333333</v>
      </c>
      <c r="H423" s="280">
        <v>225.98333333333335</v>
      </c>
      <c r="I423" s="280">
        <v>231.41666666666669</v>
      </c>
      <c r="J423" s="280">
        <v>236.53333333333336</v>
      </c>
      <c r="K423" s="278">
        <v>226.3</v>
      </c>
      <c r="L423" s="278">
        <v>215.75</v>
      </c>
      <c r="M423" s="278">
        <v>2.0689600000000001</v>
      </c>
    </row>
    <row r="424" spans="1:13">
      <c r="A424" s="269">
        <v>414</v>
      </c>
      <c r="B424" s="278" t="s">
        <v>523</v>
      </c>
      <c r="C424" s="279">
        <v>946.3</v>
      </c>
      <c r="D424" s="280">
        <v>955.75</v>
      </c>
      <c r="E424" s="280">
        <v>930.55</v>
      </c>
      <c r="F424" s="280">
        <v>914.8</v>
      </c>
      <c r="G424" s="280">
        <v>889.59999999999991</v>
      </c>
      <c r="H424" s="280">
        <v>971.5</v>
      </c>
      <c r="I424" s="280">
        <v>996.7</v>
      </c>
      <c r="J424" s="280">
        <v>1012.45</v>
      </c>
      <c r="K424" s="278">
        <v>980.95</v>
      </c>
      <c r="L424" s="278">
        <v>940</v>
      </c>
      <c r="M424" s="278">
        <v>5.6579999999999998E-2</v>
      </c>
    </row>
    <row r="425" spans="1:13">
      <c r="A425" s="269">
        <v>415</v>
      </c>
      <c r="B425" s="278" t="s">
        <v>524</v>
      </c>
      <c r="C425" s="279">
        <v>218</v>
      </c>
      <c r="D425" s="280">
        <v>218.78333333333333</v>
      </c>
      <c r="E425" s="280">
        <v>212.56666666666666</v>
      </c>
      <c r="F425" s="280">
        <v>207.13333333333333</v>
      </c>
      <c r="G425" s="280">
        <v>200.91666666666666</v>
      </c>
      <c r="H425" s="280">
        <v>224.21666666666667</v>
      </c>
      <c r="I425" s="280">
        <v>230.43333333333331</v>
      </c>
      <c r="J425" s="280">
        <v>235.86666666666667</v>
      </c>
      <c r="K425" s="278">
        <v>225</v>
      </c>
      <c r="L425" s="278">
        <v>213.35</v>
      </c>
      <c r="M425" s="278">
        <v>2.2221199999999999</v>
      </c>
    </row>
    <row r="426" spans="1:13">
      <c r="A426" s="269">
        <v>416</v>
      </c>
      <c r="B426" s="278" t="s">
        <v>525</v>
      </c>
      <c r="C426" s="279">
        <v>6.95</v>
      </c>
      <c r="D426" s="280">
        <v>6.916666666666667</v>
      </c>
      <c r="E426" s="280">
        <v>6.7333333333333343</v>
      </c>
      <c r="F426" s="280">
        <v>6.5166666666666675</v>
      </c>
      <c r="G426" s="280">
        <v>6.3333333333333348</v>
      </c>
      <c r="H426" s="280">
        <v>7.1333333333333337</v>
      </c>
      <c r="I426" s="280">
        <v>7.3166666666666655</v>
      </c>
      <c r="J426" s="280">
        <v>7.5333333333333332</v>
      </c>
      <c r="K426" s="278">
        <v>7.1</v>
      </c>
      <c r="L426" s="278">
        <v>6.7</v>
      </c>
      <c r="M426" s="278">
        <v>207.07832999999999</v>
      </c>
    </row>
    <row r="427" spans="1:13">
      <c r="A427" s="269">
        <v>417</v>
      </c>
      <c r="B427" s="278" t="s">
        <v>2518</v>
      </c>
      <c r="C427" s="279">
        <v>541.75</v>
      </c>
      <c r="D427" s="280">
        <v>546.25</v>
      </c>
      <c r="E427" s="280">
        <v>535.5</v>
      </c>
      <c r="F427" s="280">
        <v>529.25</v>
      </c>
      <c r="G427" s="280">
        <v>518.5</v>
      </c>
      <c r="H427" s="280">
        <v>552.5</v>
      </c>
      <c r="I427" s="280">
        <v>563.25</v>
      </c>
      <c r="J427" s="280">
        <v>569.5</v>
      </c>
      <c r="K427" s="278">
        <v>557</v>
      </c>
      <c r="L427" s="278">
        <v>540</v>
      </c>
      <c r="M427" s="278">
        <v>0.1474</v>
      </c>
    </row>
    <row r="428" spans="1:13">
      <c r="A428" s="269">
        <v>418</v>
      </c>
      <c r="B428" s="278" t="s">
        <v>528</v>
      </c>
      <c r="C428" s="279">
        <v>145.55000000000001</v>
      </c>
      <c r="D428" s="280">
        <v>146.18333333333334</v>
      </c>
      <c r="E428" s="280">
        <v>142.36666666666667</v>
      </c>
      <c r="F428" s="280">
        <v>139.18333333333334</v>
      </c>
      <c r="G428" s="280">
        <v>135.36666666666667</v>
      </c>
      <c r="H428" s="280">
        <v>149.36666666666667</v>
      </c>
      <c r="I428" s="280">
        <v>153.18333333333334</v>
      </c>
      <c r="J428" s="280">
        <v>156.36666666666667</v>
      </c>
      <c r="K428" s="278">
        <v>150</v>
      </c>
      <c r="L428" s="278">
        <v>143</v>
      </c>
      <c r="M428" s="278">
        <v>7.1076100000000002</v>
      </c>
    </row>
    <row r="429" spans="1:13">
      <c r="A429" s="269">
        <v>419</v>
      </c>
      <c r="B429" s="278" t="s">
        <v>2527</v>
      </c>
      <c r="C429" s="279">
        <v>51.35</v>
      </c>
      <c r="D429" s="280">
        <v>51.866666666666667</v>
      </c>
      <c r="E429" s="280">
        <v>49.983333333333334</v>
      </c>
      <c r="F429" s="280">
        <v>48.616666666666667</v>
      </c>
      <c r="G429" s="280">
        <v>46.733333333333334</v>
      </c>
      <c r="H429" s="280">
        <v>53.233333333333334</v>
      </c>
      <c r="I429" s="280">
        <v>55.116666666666674</v>
      </c>
      <c r="J429" s="280">
        <v>56.483333333333334</v>
      </c>
      <c r="K429" s="278">
        <v>53.75</v>
      </c>
      <c r="L429" s="278">
        <v>50.5</v>
      </c>
      <c r="M429" s="278">
        <v>24.502549999999999</v>
      </c>
    </row>
    <row r="430" spans="1:13">
      <c r="A430" s="269">
        <v>420</v>
      </c>
      <c r="B430" s="278" t="s">
        <v>176</v>
      </c>
      <c r="C430" s="279">
        <v>3615.2</v>
      </c>
      <c r="D430" s="280">
        <v>3646.5833333333335</v>
      </c>
      <c r="E430" s="280">
        <v>3568.666666666667</v>
      </c>
      <c r="F430" s="280">
        <v>3522.1333333333337</v>
      </c>
      <c r="G430" s="280">
        <v>3444.2166666666672</v>
      </c>
      <c r="H430" s="280">
        <v>3693.1166666666668</v>
      </c>
      <c r="I430" s="280">
        <v>3771.0333333333338</v>
      </c>
      <c r="J430" s="280">
        <v>3817.5666666666666</v>
      </c>
      <c r="K430" s="278">
        <v>3724.5</v>
      </c>
      <c r="L430" s="278">
        <v>3600.05</v>
      </c>
      <c r="M430" s="278">
        <v>2.03633</v>
      </c>
    </row>
    <row r="431" spans="1:13">
      <c r="A431" s="269">
        <v>421</v>
      </c>
      <c r="B431" s="278" t="s">
        <v>177</v>
      </c>
      <c r="C431" s="279">
        <v>672.8</v>
      </c>
      <c r="D431" s="280">
        <v>681.44999999999993</v>
      </c>
      <c r="E431" s="280">
        <v>655.34999999999991</v>
      </c>
      <c r="F431" s="280">
        <v>637.9</v>
      </c>
      <c r="G431" s="280">
        <v>611.79999999999995</v>
      </c>
      <c r="H431" s="280">
        <v>698.89999999999986</v>
      </c>
      <c r="I431" s="280">
        <v>725</v>
      </c>
      <c r="J431" s="280">
        <v>742.44999999999982</v>
      </c>
      <c r="K431" s="278">
        <v>707.55</v>
      </c>
      <c r="L431" s="278">
        <v>664</v>
      </c>
      <c r="M431" s="278">
        <v>113.56019000000001</v>
      </c>
    </row>
    <row r="432" spans="1:13">
      <c r="A432" s="269">
        <v>422</v>
      </c>
      <c r="B432" s="278" t="s">
        <v>178</v>
      </c>
      <c r="C432" s="287">
        <v>400.2</v>
      </c>
      <c r="D432" s="288">
        <v>401.5</v>
      </c>
      <c r="E432" s="288">
        <v>395</v>
      </c>
      <c r="F432" s="288">
        <v>389.8</v>
      </c>
      <c r="G432" s="288">
        <v>383.3</v>
      </c>
      <c r="H432" s="288">
        <v>406.7</v>
      </c>
      <c r="I432" s="288">
        <v>413.2</v>
      </c>
      <c r="J432" s="288">
        <v>418.4</v>
      </c>
      <c r="K432" s="289">
        <v>408</v>
      </c>
      <c r="L432" s="289">
        <v>396.3</v>
      </c>
      <c r="M432" s="289">
        <v>5.2253400000000001</v>
      </c>
    </row>
    <row r="433" spans="1:13">
      <c r="A433" s="269">
        <v>423</v>
      </c>
      <c r="B433" s="278" t="s">
        <v>526</v>
      </c>
      <c r="C433" s="278">
        <v>85.05</v>
      </c>
      <c r="D433" s="280">
        <v>86.016666666666666</v>
      </c>
      <c r="E433" s="280">
        <v>83.533333333333331</v>
      </c>
      <c r="F433" s="280">
        <v>82.016666666666666</v>
      </c>
      <c r="G433" s="280">
        <v>79.533333333333331</v>
      </c>
      <c r="H433" s="280">
        <v>87.533333333333331</v>
      </c>
      <c r="I433" s="280">
        <v>90.016666666666652</v>
      </c>
      <c r="J433" s="280">
        <v>91.533333333333331</v>
      </c>
      <c r="K433" s="278">
        <v>88.5</v>
      </c>
      <c r="L433" s="278">
        <v>84.5</v>
      </c>
      <c r="M433" s="278">
        <v>2.3511000000000002</v>
      </c>
    </row>
    <row r="434" spans="1:13">
      <c r="A434" s="269">
        <v>424</v>
      </c>
      <c r="B434" s="278" t="s">
        <v>282</v>
      </c>
      <c r="C434" s="278">
        <v>103.2</v>
      </c>
      <c r="D434" s="280">
        <v>104.01666666666665</v>
      </c>
      <c r="E434" s="280">
        <v>101.2833333333333</v>
      </c>
      <c r="F434" s="280">
        <v>99.366666666666646</v>
      </c>
      <c r="G434" s="280">
        <v>96.633333333333297</v>
      </c>
      <c r="H434" s="280">
        <v>105.93333333333331</v>
      </c>
      <c r="I434" s="280">
        <v>108.66666666666666</v>
      </c>
      <c r="J434" s="280">
        <v>110.58333333333331</v>
      </c>
      <c r="K434" s="278">
        <v>106.75</v>
      </c>
      <c r="L434" s="278">
        <v>102.1</v>
      </c>
      <c r="M434" s="278">
        <v>14.382250000000001</v>
      </c>
    </row>
    <row r="435" spans="1:13">
      <c r="A435" s="269">
        <v>425</v>
      </c>
      <c r="B435" s="278" t="s">
        <v>527</v>
      </c>
      <c r="C435" s="278">
        <v>377.25</v>
      </c>
      <c r="D435" s="280">
        <v>381.38333333333338</v>
      </c>
      <c r="E435" s="280">
        <v>370.96666666666675</v>
      </c>
      <c r="F435" s="280">
        <v>364.68333333333339</v>
      </c>
      <c r="G435" s="280">
        <v>354.26666666666677</v>
      </c>
      <c r="H435" s="280">
        <v>387.66666666666674</v>
      </c>
      <c r="I435" s="280">
        <v>398.08333333333337</v>
      </c>
      <c r="J435" s="280">
        <v>404.36666666666673</v>
      </c>
      <c r="K435" s="278">
        <v>391.8</v>
      </c>
      <c r="L435" s="278">
        <v>375.1</v>
      </c>
      <c r="M435" s="278">
        <v>0.90353000000000006</v>
      </c>
    </row>
    <row r="436" spans="1:13">
      <c r="A436" s="269">
        <v>426</v>
      </c>
      <c r="B436" s="278" t="s">
        <v>529</v>
      </c>
      <c r="C436" s="278">
        <v>1629.3</v>
      </c>
      <c r="D436" s="280">
        <v>1647.2333333333333</v>
      </c>
      <c r="E436" s="280">
        <v>1596.6666666666667</v>
      </c>
      <c r="F436" s="280">
        <v>1564.0333333333333</v>
      </c>
      <c r="G436" s="280">
        <v>1513.4666666666667</v>
      </c>
      <c r="H436" s="280">
        <v>1679.8666666666668</v>
      </c>
      <c r="I436" s="280">
        <v>1730.4333333333334</v>
      </c>
      <c r="J436" s="280">
        <v>1763.0666666666668</v>
      </c>
      <c r="K436" s="278">
        <v>1697.8</v>
      </c>
      <c r="L436" s="278">
        <v>1614.6</v>
      </c>
      <c r="M436" s="278">
        <v>3.4930000000000003E-2</v>
      </c>
    </row>
    <row r="437" spans="1:13">
      <c r="A437" s="269">
        <v>427</v>
      </c>
      <c r="B437" s="278" t="s">
        <v>530</v>
      </c>
      <c r="C437" s="278">
        <v>1263.0999999999999</v>
      </c>
      <c r="D437" s="280">
        <v>1286.5666666666666</v>
      </c>
      <c r="E437" s="280">
        <v>1225.1333333333332</v>
      </c>
      <c r="F437" s="280">
        <v>1187.1666666666665</v>
      </c>
      <c r="G437" s="280">
        <v>1125.7333333333331</v>
      </c>
      <c r="H437" s="280">
        <v>1324.5333333333333</v>
      </c>
      <c r="I437" s="280">
        <v>1385.9666666666667</v>
      </c>
      <c r="J437" s="280">
        <v>1423.9333333333334</v>
      </c>
      <c r="K437" s="278">
        <v>1348</v>
      </c>
      <c r="L437" s="278">
        <v>1248.5999999999999</v>
      </c>
      <c r="M437" s="278">
        <v>0.28042</v>
      </c>
    </row>
    <row r="438" spans="1:13">
      <c r="A438" s="269">
        <v>428</v>
      </c>
      <c r="B438" s="278" t="s">
        <v>531</v>
      </c>
      <c r="C438" s="278">
        <v>315.55</v>
      </c>
      <c r="D438" s="280">
        <v>313.75</v>
      </c>
      <c r="E438" s="280">
        <v>309.5</v>
      </c>
      <c r="F438" s="280">
        <v>303.45</v>
      </c>
      <c r="G438" s="280">
        <v>299.2</v>
      </c>
      <c r="H438" s="280">
        <v>319.8</v>
      </c>
      <c r="I438" s="280">
        <v>324.05</v>
      </c>
      <c r="J438" s="280">
        <v>330.1</v>
      </c>
      <c r="K438" s="278">
        <v>318</v>
      </c>
      <c r="L438" s="278">
        <v>307.7</v>
      </c>
      <c r="M438" s="278">
        <v>0.54630999999999996</v>
      </c>
    </row>
    <row r="439" spans="1:13">
      <c r="A439" s="269">
        <v>429</v>
      </c>
      <c r="B439" s="278" t="s">
        <v>179</v>
      </c>
      <c r="C439" s="278">
        <v>485.8</v>
      </c>
      <c r="D439" s="280">
        <v>482.63333333333338</v>
      </c>
      <c r="E439" s="280">
        <v>475.86666666666679</v>
      </c>
      <c r="F439" s="280">
        <v>465.93333333333339</v>
      </c>
      <c r="G439" s="280">
        <v>459.1666666666668</v>
      </c>
      <c r="H439" s="280">
        <v>492.56666666666678</v>
      </c>
      <c r="I439" s="280">
        <v>499.33333333333331</v>
      </c>
      <c r="J439" s="280">
        <v>509.26666666666677</v>
      </c>
      <c r="K439" s="278">
        <v>489.4</v>
      </c>
      <c r="L439" s="278">
        <v>472.7</v>
      </c>
      <c r="M439" s="278">
        <v>107.27543</v>
      </c>
    </row>
    <row r="440" spans="1:13">
      <c r="A440" s="269">
        <v>430</v>
      </c>
      <c r="B440" s="278" t="s">
        <v>532</v>
      </c>
      <c r="C440" s="278">
        <v>166.4</v>
      </c>
      <c r="D440" s="280">
        <v>168.2</v>
      </c>
      <c r="E440" s="280">
        <v>162.39999999999998</v>
      </c>
      <c r="F440" s="280">
        <v>158.39999999999998</v>
      </c>
      <c r="G440" s="280">
        <v>152.59999999999997</v>
      </c>
      <c r="H440" s="280">
        <v>172.2</v>
      </c>
      <c r="I440" s="280">
        <v>178</v>
      </c>
      <c r="J440" s="280">
        <v>182</v>
      </c>
      <c r="K440" s="278">
        <v>174</v>
      </c>
      <c r="L440" s="278">
        <v>164.2</v>
      </c>
      <c r="M440" s="278">
        <v>2.91553</v>
      </c>
    </row>
    <row r="441" spans="1:13">
      <c r="A441" s="269">
        <v>431</v>
      </c>
      <c r="B441" s="278" t="s">
        <v>180</v>
      </c>
      <c r="C441" s="278">
        <v>373.45</v>
      </c>
      <c r="D441" s="280">
        <v>376.36666666666662</v>
      </c>
      <c r="E441" s="280">
        <v>366.23333333333323</v>
      </c>
      <c r="F441" s="280">
        <v>359.01666666666659</v>
      </c>
      <c r="G441" s="280">
        <v>348.88333333333321</v>
      </c>
      <c r="H441" s="280">
        <v>383.58333333333326</v>
      </c>
      <c r="I441" s="280">
        <v>393.71666666666658</v>
      </c>
      <c r="J441" s="280">
        <v>400.93333333333328</v>
      </c>
      <c r="K441" s="278">
        <v>386.5</v>
      </c>
      <c r="L441" s="278">
        <v>369.15</v>
      </c>
      <c r="M441" s="278">
        <v>33.72878</v>
      </c>
    </row>
    <row r="442" spans="1:13">
      <c r="A442" s="269">
        <v>432</v>
      </c>
      <c r="B442" s="278" t="s">
        <v>533</v>
      </c>
      <c r="C442" s="278">
        <v>130.4</v>
      </c>
      <c r="D442" s="280">
        <v>127.59999999999998</v>
      </c>
      <c r="E442" s="280">
        <v>123.94999999999996</v>
      </c>
      <c r="F442" s="280">
        <v>117.49999999999999</v>
      </c>
      <c r="G442" s="280">
        <v>113.84999999999997</v>
      </c>
      <c r="H442" s="280">
        <v>134.04999999999995</v>
      </c>
      <c r="I442" s="280">
        <v>137.69999999999996</v>
      </c>
      <c r="J442" s="280">
        <v>144.14999999999995</v>
      </c>
      <c r="K442" s="278">
        <v>131.25</v>
      </c>
      <c r="L442" s="278">
        <v>121.15</v>
      </c>
      <c r="M442" s="278">
        <v>4.9420200000000003</v>
      </c>
    </row>
    <row r="443" spans="1:13">
      <c r="A443" s="269">
        <v>433</v>
      </c>
      <c r="B443" s="278" t="s">
        <v>534</v>
      </c>
      <c r="C443" s="278">
        <v>1074.95</v>
      </c>
      <c r="D443" s="280">
        <v>1073.0833333333335</v>
      </c>
      <c r="E443" s="280">
        <v>1055.0166666666669</v>
      </c>
      <c r="F443" s="280">
        <v>1035.0833333333335</v>
      </c>
      <c r="G443" s="280">
        <v>1017.0166666666669</v>
      </c>
      <c r="H443" s="280">
        <v>1093.0166666666669</v>
      </c>
      <c r="I443" s="280">
        <v>1111.0833333333335</v>
      </c>
      <c r="J443" s="280">
        <v>1131.0166666666669</v>
      </c>
      <c r="K443" s="278">
        <v>1091.1500000000001</v>
      </c>
      <c r="L443" s="278">
        <v>1053.1500000000001</v>
      </c>
      <c r="M443" s="278">
        <v>0.22856000000000001</v>
      </c>
    </row>
    <row r="444" spans="1:13">
      <c r="A444" s="269">
        <v>434</v>
      </c>
      <c r="B444" s="278" t="s">
        <v>535</v>
      </c>
      <c r="C444" s="278">
        <v>4.3</v>
      </c>
      <c r="D444" s="280">
        <v>4.3500000000000005</v>
      </c>
      <c r="E444" s="280">
        <v>4.2500000000000009</v>
      </c>
      <c r="F444" s="280">
        <v>4.2</v>
      </c>
      <c r="G444" s="280">
        <v>4.1000000000000005</v>
      </c>
      <c r="H444" s="280">
        <v>4.4000000000000012</v>
      </c>
      <c r="I444" s="280">
        <v>4.5000000000000009</v>
      </c>
      <c r="J444" s="280">
        <v>4.5500000000000016</v>
      </c>
      <c r="K444" s="278">
        <v>4.45</v>
      </c>
      <c r="L444" s="278">
        <v>4.3</v>
      </c>
      <c r="M444" s="278">
        <v>134.02564000000001</v>
      </c>
    </row>
    <row r="445" spans="1:13">
      <c r="A445" s="269">
        <v>435</v>
      </c>
      <c r="B445" s="278" t="s">
        <v>536</v>
      </c>
      <c r="C445" s="278">
        <v>114.35</v>
      </c>
      <c r="D445" s="280">
        <v>113.78333333333332</v>
      </c>
      <c r="E445" s="280">
        <v>111.76666666666664</v>
      </c>
      <c r="F445" s="280">
        <v>109.18333333333332</v>
      </c>
      <c r="G445" s="280">
        <v>107.16666666666664</v>
      </c>
      <c r="H445" s="280">
        <v>116.36666666666663</v>
      </c>
      <c r="I445" s="280">
        <v>118.38333333333331</v>
      </c>
      <c r="J445" s="280">
        <v>120.96666666666663</v>
      </c>
      <c r="K445" s="278">
        <v>115.8</v>
      </c>
      <c r="L445" s="278">
        <v>111.2</v>
      </c>
      <c r="M445" s="278">
        <v>0.84101000000000004</v>
      </c>
    </row>
    <row r="446" spans="1:13">
      <c r="A446" s="269">
        <v>436</v>
      </c>
      <c r="B446" s="278" t="s">
        <v>537</v>
      </c>
      <c r="C446" s="278">
        <v>869.8</v>
      </c>
      <c r="D446" s="280">
        <v>871.61666666666667</v>
      </c>
      <c r="E446" s="280">
        <v>863.23333333333335</v>
      </c>
      <c r="F446" s="280">
        <v>856.66666666666663</v>
      </c>
      <c r="G446" s="280">
        <v>848.2833333333333</v>
      </c>
      <c r="H446" s="280">
        <v>878.18333333333339</v>
      </c>
      <c r="I446" s="280">
        <v>886.56666666666683</v>
      </c>
      <c r="J446" s="280">
        <v>893.13333333333344</v>
      </c>
      <c r="K446" s="278">
        <v>880</v>
      </c>
      <c r="L446" s="278">
        <v>865.05</v>
      </c>
      <c r="M446" s="278">
        <v>0.54996999999999996</v>
      </c>
    </row>
    <row r="447" spans="1:13">
      <c r="A447" s="269">
        <v>437</v>
      </c>
      <c r="B447" s="278" t="s">
        <v>283</v>
      </c>
      <c r="C447" s="278">
        <v>366.4</v>
      </c>
      <c r="D447" s="280">
        <v>370.0333333333333</v>
      </c>
      <c r="E447" s="280">
        <v>361.06666666666661</v>
      </c>
      <c r="F447" s="280">
        <v>355.73333333333329</v>
      </c>
      <c r="G447" s="280">
        <v>346.76666666666659</v>
      </c>
      <c r="H447" s="280">
        <v>375.36666666666662</v>
      </c>
      <c r="I447" s="280">
        <v>384.33333333333331</v>
      </c>
      <c r="J447" s="280">
        <v>389.66666666666663</v>
      </c>
      <c r="K447" s="278">
        <v>379</v>
      </c>
      <c r="L447" s="278">
        <v>364.7</v>
      </c>
      <c r="M447" s="278">
        <v>4.02982</v>
      </c>
    </row>
    <row r="448" spans="1:13">
      <c r="A448" s="269">
        <v>438</v>
      </c>
      <c r="B448" s="278" t="s">
        <v>543</v>
      </c>
      <c r="C448" s="278">
        <v>56.9</v>
      </c>
      <c r="D448" s="280">
        <v>56.9</v>
      </c>
      <c r="E448" s="280">
        <v>56.9</v>
      </c>
      <c r="F448" s="280">
        <v>56.9</v>
      </c>
      <c r="G448" s="280">
        <v>56.9</v>
      </c>
      <c r="H448" s="280">
        <v>56.9</v>
      </c>
      <c r="I448" s="280">
        <v>56.9</v>
      </c>
      <c r="J448" s="280">
        <v>56.9</v>
      </c>
      <c r="K448" s="278">
        <v>56.9</v>
      </c>
      <c r="L448" s="278">
        <v>56.9</v>
      </c>
      <c r="M448" s="278">
        <v>0.36181999999999997</v>
      </c>
    </row>
    <row r="449" spans="1:13">
      <c r="A449" s="269">
        <v>439</v>
      </c>
      <c r="B449" s="278" t="s">
        <v>2610</v>
      </c>
      <c r="C449" s="278">
        <v>11679.6</v>
      </c>
      <c r="D449" s="280">
        <v>11436.549999999997</v>
      </c>
      <c r="E449" s="280">
        <v>11073.099999999995</v>
      </c>
      <c r="F449" s="280">
        <v>10466.599999999997</v>
      </c>
      <c r="G449" s="280">
        <v>10103.149999999994</v>
      </c>
      <c r="H449" s="280">
        <v>12043.049999999996</v>
      </c>
      <c r="I449" s="280">
        <v>12406.499999999996</v>
      </c>
      <c r="J449" s="280">
        <v>13012.999999999996</v>
      </c>
      <c r="K449" s="278">
        <v>11800</v>
      </c>
      <c r="L449" s="278">
        <v>10830.05</v>
      </c>
      <c r="M449" s="278">
        <v>4.0090000000000001E-2</v>
      </c>
    </row>
    <row r="450" spans="1:13">
      <c r="A450" s="269">
        <v>440</v>
      </c>
      <c r="B450" s="278" t="s">
        <v>183</v>
      </c>
      <c r="C450" s="278">
        <v>886.75</v>
      </c>
      <c r="D450" s="280">
        <v>889.25</v>
      </c>
      <c r="E450" s="280">
        <v>872.5</v>
      </c>
      <c r="F450" s="280">
        <v>858.25</v>
      </c>
      <c r="G450" s="280">
        <v>841.5</v>
      </c>
      <c r="H450" s="280">
        <v>903.5</v>
      </c>
      <c r="I450" s="280">
        <v>920.25</v>
      </c>
      <c r="J450" s="280">
        <v>934.5</v>
      </c>
      <c r="K450" s="278">
        <v>906</v>
      </c>
      <c r="L450" s="278">
        <v>875</v>
      </c>
      <c r="M450" s="278">
        <v>5.6058300000000001</v>
      </c>
    </row>
    <row r="451" spans="1:13">
      <c r="A451" s="269">
        <v>441</v>
      </c>
      <c r="B451" s="278" t="s">
        <v>3466</v>
      </c>
      <c r="C451" s="278">
        <v>370</v>
      </c>
      <c r="D451" s="280">
        <v>372.11666666666662</v>
      </c>
      <c r="E451" s="280">
        <v>364.28333333333325</v>
      </c>
      <c r="F451" s="280">
        <v>358.56666666666661</v>
      </c>
      <c r="G451" s="280">
        <v>350.73333333333323</v>
      </c>
      <c r="H451" s="280">
        <v>377.83333333333326</v>
      </c>
      <c r="I451" s="280">
        <v>385.66666666666663</v>
      </c>
      <c r="J451" s="280">
        <v>391.38333333333327</v>
      </c>
      <c r="K451" s="278">
        <v>379.95</v>
      </c>
      <c r="L451" s="278">
        <v>366.4</v>
      </c>
      <c r="M451" s="278">
        <v>22.935790000000001</v>
      </c>
    </row>
    <row r="452" spans="1:13">
      <c r="A452" s="269">
        <v>442</v>
      </c>
      <c r="B452" s="278" t="s">
        <v>544</v>
      </c>
      <c r="C452" s="278">
        <v>713.1</v>
      </c>
      <c r="D452" s="280">
        <v>717.65000000000009</v>
      </c>
      <c r="E452" s="280">
        <v>703.85000000000014</v>
      </c>
      <c r="F452" s="280">
        <v>694.6</v>
      </c>
      <c r="G452" s="280">
        <v>680.80000000000007</v>
      </c>
      <c r="H452" s="280">
        <v>726.9000000000002</v>
      </c>
      <c r="I452" s="280">
        <v>740.70000000000016</v>
      </c>
      <c r="J452" s="280">
        <v>749.95000000000027</v>
      </c>
      <c r="K452" s="278">
        <v>731.45</v>
      </c>
      <c r="L452" s="278">
        <v>708.4</v>
      </c>
      <c r="M452" s="278">
        <v>7.4889999999999998E-2</v>
      </c>
    </row>
    <row r="453" spans="1:13">
      <c r="A453" s="269">
        <v>443</v>
      </c>
      <c r="B453" s="278" t="s">
        <v>184</v>
      </c>
      <c r="C453" s="278">
        <v>100.5</v>
      </c>
      <c r="D453" s="280">
        <v>101.73333333333333</v>
      </c>
      <c r="E453" s="280">
        <v>98.816666666666663</v>
      </c>
      <c r="F453" s="280">
        <v>97.133333333333326</v>
      </c>
      <c r="G453" s="280">
        <v>94.216666666666654</v>
      </c>
      <c r="H453" s="280">
        <v>103.41666666666667</v>
      </c>
      <c r="I453" s="280">
        <v>106.33333333333333</v>
      </c>
      <c r="J453" s="280">
        <v>108.01666666666668</v>
      </c>
      <c r="K453" s="278">
        <v>104.65</v>
      </c>
      <c r="L453" s="278">
        <v>100.05</v>
      </c>
      <c r="M453" s="278">
        <v>693.20246999999995</v>
      </c>
    </row>
    <row r="454" spans="1:13">
      <c r="A454" s="269">
        <v>444</v>
      </c>
      <c r="B454" s="278" t="s">
        <v>185</v>
      </c>
      <c r="C454" s="278">
        <v>42</v>
      </c>
      <c r="D454" s="280">
        <v>42.833333333333336</v>
      </c>
      <c r="E454" s="280">
        <v>40.966666666666669</v>
      </c>
      <c r="F454" s="280">
        <v>39.93333333333333</v>
      </c>
      <c r="G454" s="280">
        <v>38.066666666666663</v>
      </c>
      <c r="H454" s="280">
        <v>43.866666666666674</v>
      </c>
      <c r="I454" s="280">
        <v>45.733333333333334</v>
      </c>
      <c r="J454" s="280">
        <v>46.76666666666668</v>
      </c>
      <c r="K454" s="278">
        <v>44.7</v>
      </c>
      <c r="L454" s="278">
        <v>41.8</v>
      </c>
      <c r="M454" s="278">
        <v>69.491950000000003</v>
      </c>
    </row>
    <row r="455" spans="1:13">
      <c r="A455" s="269">
        <v>445</v>
      </c>
      <c r="B455" s="278" t="s">
        <v>186</v>
      </c>
      <c r="C455" s="278">
        <v>42.4</v>
      </c>
      <c r="D455" s="280">
        <v>42.31666666666667</v>
      </c>
      <c r="E455" s="280">
        <v>41.63333333333334</v>
      </c>
      <c r="F455" s="280">
        <v>40.866666666666667</v>
      </c>
      <c r="G455" s="280">
        <v>40.183333333333337</v>
      </c>
      <c r="H455" s="280">
        <v>43.083333333333343</v>
      </c>
      <c r="I455" s="280">
        <v>43.766666666666666</v>
      </c>
      <c r="J455" s="280">
        <v>44.533333333333346</v>
      </c>
      <c r="K455" s="278">
        <v>43</v>
      </c>
      <c r="L455" s="278">
        <v>41.55</v>
      </c>
      <c r="M455" s="278">
        <v>321.74680000000001</v>
      </c>
    </row>
    <row r="456" spans="1:13">
      <c r="A456" s="269">
        <v>446</v>
      </c>
      <c r="B456" s="278" t="s">
        <v>187</v>
      </c>
      <c r="C456" s="278">
        <v>306.2</v>
      </c>
      <c r="D456" s="280">
        <v>307.93333333333334</v>
      </c>
      <c r="E456" s="280">
        <v>300.86666666666667</v>
      </c>
      <c r="F456" s="280">
        <v>295.53333333333336</v>
      </c>
      <c r="G456" s="280">
        <v>288.4666666666667</v>
      </c>
      <c r="H456" s="280">
        <v>313.26666666666665</v>
      </c>
      <c r="I456" s="280">
        <v>320.33333333333337</v>
      </c>
      <c r="J456" s="280">
        <v>325.66666666666663</v>
      </c>
      <c r="K456" s="278">
        <v>315</v>
      </c>
      <c r="L456" s="278">
        <v>302.60000000000002</v>
      </c>
      <c r="M456" s="278">
        <v>185.82927000000001</v>
      </c>
    </row>
    <row r="457" spans="1:13">
      <c r="A457" s="269">
        <v>447</v>
      </c>
      <c r="B457" s="278" t="s">
        <v>2626</v>
      </c>
      <c r="C457" s="278">
        <v>19</v>
      </c>
      <c r="D457" s="280">
        <v>19.150000000000002</v>
      </c>
      <c r="E457" s="280">
        <v>18.550000000000004</v>
      </c>
      <c r="F457" s="280">
        <v>18.100000000000001</v>
      </c>
      <c r="G457" s="280">
        <v>17.500000000000004</v>
      </c>
      <c r="H457" s="280">
        <v>19.600000000000005</v>
      </c>
      <c r="I457" s="280">
        <v>20.200000000000006</v>
      </c>
      <c r="J457" s="280">
        <v>20.650000000000006</v>
      </c>
      <c r="K457" s="278">
        <v>19.75</v>
      </c>
      <c r="L457" s="278">
        <v>18.7</v>
      </c>
      <c r="M457" s="278">
        <v>21.188770000000002</v>
      </c>
    </row>
    <row r="458" spans="1:13">
      <c r="A458" s="269">
        <v>448</v>
      </c>
      <c r="B458" s="278" t="s">
        <v>538</v>
      </c>
      <c r="C458" s="278">
        <v>631.45000000000005</v>
      </c>
      <c r="D458" s="280">
        <v>641.2833333333333</v>
      </c>
      <c r="E458" s="280">
        <v>620.16666666666663</v>
      </c>
      <c r="F458" s="280">
        <v>608.88333333333333</v>
      </c>
      <c r="G458" s="280">
        <v>587.76666666666665</v>
      </c>
      <c r="H458" s="280">
        <v>652.56666666666661</v>
      </c>
      <c r="I458" s="280">
        <v>673.68333333333339</v>
      </c>
      <c r="J458" s="280">
        <v>684.96666666666658</v>
      </c>
      <c r="K458" s="278">
        <v>662.4</v>
      </c>
      <c r="L458" s="278">
        <v>630</v>
      </c>
      <c r="M458" s="278">
        <v>0.12107</v>
      </c>
    </row>
    <row r="459" spans="1:13">
      <c r="A459" s="269">
        <v>449</v>
      </c>
      <c r="B459" s="278" t="s">
        <v>539</v>
      </c>
      <c r="C459" s="278">
        <v>397.9</v>
      </c>
      <c r="D459" s="280">
        <v>393.26666666666665</v>
      </c>
      <c r="E459" s="280">
        <v>386.5333333333333</v>
      </c>
      <c r="F459" s="280">
        <v>375.16666666666663</v>
      </c>
      <c r="G459" s="280">
        <v>368.43333333333328</v>
      </c>
      <c r="H459" s="280">
        <v>404.63333333333333</v>
      </c>
      <c r="I459" s="280">
        <v>411.36666666666667</v>
      </c>
      <c r="J459" s="280">
        <v>422.73333333333335</v>
      </c>
      <c r="K459" s="278">
        <v>400</v>
      </c>
      <c r="L459" s="278">
        <v>381.9</v>
      </c>
      <c r="M459" s="278">
        <v>5.5910000000000001E-2</v>
      </c>
    </row>
    <row r="460" spans="1:13">
      <c r="A460" s="269">
        <v>450</v>
      </c>
      <c r="B460" s="278" t="s">
        <v>188</v>
      </c>
      <c r="C460" s="278">
        <v>2029.9</v>
      </c>
      <c r="D460" s="280">
        <v>2029.95</v>
      </c>
      <c r="E460" s="280">
        <v>2000.9</v>
      </c>
      <c r="F460" s="280">
        <v>1971.9</v>
      </c>
      <c r="G460" s="280">
        <v>1942.8500000000001</v>
      </c>
      <c r="H460" s="280">
        <v>2058.9499999999998</v>
      </c>
      <c r="I460" s="280">
        <v>2088</v>
      </c>
      <c r="J460" s="280">
        <v>2117</v>
      </c>
      <c r="K460" s="278">
        <v>2059</v>
      </c>
      <c r="L460" s="278">
        <v>2000.95</v>
      </c>
      <c r="M460" s="278">
        <v>23.990279999999998</v>
      </c>
    </row>
    <row r="461" spans="1:13">
      <c r="A461" s="269">
        <v>451</v>
      </c>
      <c r="B461" s="278" t="s">
        <v>545</v>
      </c>
      <c r="C461" s="278">
        <v>1681.15</v>
      </c>
      <c r="D461" s="280">
        <v>1692.7166666666665</v>
      </c>
      <c r="E461" s="280">
        <v>1658.4333333333329</v>
      </c>
      <c r="F461" s="280">
        <v>1635.7166666666665</v>
      </c>
      <c r="G461" s="280">
        <v>1601.4333333333329</v>
      </c>
      <c r="H461" s="280">
        <v>1715.4333333333329</v>
      </c>
      <c r="I461" s="280">
        <v>1749.7166666666662</v>
      </c>
      <c r="J461" s="280">
        <v>1772.4333333333329</v>
      </c>
      <c r="K461" s="278">
        <v>1727</v>
      </c>
      <c r="L461" s="278">
        <v>1670</v>
      </c>
      <c r="M461" s="278">
        <v>5.0689999999999999E-2</v>
      </c>
    </row>
    <row r="462" spans="1:13">
      <c r="A462" s="269">
        <v>452</v>
      </c>
      <c r="B462" s="278" t="s">
        <v>189</v>
      </c>
      <c r="C462" s="278">
        <v>548.79999999999995</v>
      </c>
      <c r="D462" s="280">
        <v>550.9</v>
      </c>
      <c r="E462" s="280">
        <v>541.29999999999995</v>
      </c>
      <c r="F462" s="280">
        <v>533.79999999999995</v>
      </c>
      <c r="G462" s="280">
        <v>524.19999999999993</v>
      </c>
      <c r="H462" s="280">
        <v>558.4</v>
      </c>
      <c r="I462" s="280">
        <v>568.00000000000011</v>
      </c>
      <c r="J462" s="280">
        <v>575.5</v>
      </c>
      <c r="K462" s="278">
        <v>560.5</v>
      </c>
      <c r="L462" s="278">
        <v>543.4</v>
      </c>
      <c r="M462" s="278">
        <v>39.44764</v>
      </c>
    </row>
    <row r="463" spans="1:13">
      <c r="A463" s="269">
        <v>453</v>
      </c>
      <c r="B463" s="278" t="s">
        <v>546</v>
      </c>
      <c r="C463" s="278">
        <v>194.85</v>
      </c>
      <c r="D463" s="280">
        <v>200.61666666666667</v>
      </c>
      <c r="E463" s="280">
        <v>188.23333333333335</v>
      </c>
      <c r="F463" s="280">
        <v>181.61666666666667</v>
      </c>
      <c r="G463" s="280">
        <v>169.23333333333335</v>
      </c>
      <c r="H463" s="280">
        <v>207.23333333333335</v>
      </c>
      <c r="I463" s="280">
        <v>219.61666666666667</v>
      </c>
      <c r="J463" s="280">
        <v>226.23333333333335</v>
      </c>
      <c r="K463" s="278">
        <v>213</v>
      </c>
      <c r="L463" s="278">
        <v>194</v>
      </c>
      <c r="M463" s="278">
        <v>0.47925000000000001</v>
      </c>
    </row>
    <row r="464" spans="1:13">
      <c r="A464" s="269">
        <v>454</v>
      </c>
      <c r="B464" s="278" t="s">
        <v>547</v>
      </c>
      <c r="C464" s="278">
        <v>718.9</v>
      </c>
      <c r="D464" s="280">
        <v>722.30000000000007</v>
      </c>
      <c r="E464" s="280">
        <v>709.60000000000014</v>
      </c>
      <c r="F464" s="280">
        <v>700.30000000000007</v>
      </c>
      <c r="G464" s="280">
        <v>687.60000000000014</v>
      </c>
      <c r="H464" s="280">
        <v>731.60000000000014</v>
      </c>
      <c r="I464" s="280">
        <v>744.30000000000018</v>
      </c>
      <c r="J464" s="280">
        <v>753.60000000000014</v>
      </c>
      <c r="K464" s="278">
        <v>735</v>
      </c>
      <c r="L464" s="278">
        <v>713</v>
      </c>
      <c r="M464" s="278">
        <v>0.1636</v>
      </c>
    </row>
    <row r="465" spans="1:13">
      <c r="A465" s="269">
        <v>455</v>
      </c>
      <c r="B465" s="278" t="s">
        <v>548</v>
      </c>
      <c r="C465" s="278">
        <v>517.6</v>
      </c>
      <c r="D465" s="280">
        <v>517.43333333333328</v>
      </c>
      <c r="E465" s="280">
        <v>510.36666666666656</v>
      </c>
      <c r="F465" s="280">
        <v>503.13333333333327</v>
      </c>
      <c r="G465" s="280">
        <v>496.06666666666655</v>
      </c>
      <c r="H465" s="280">
        <v>524.66666666666652</v>
      </c>
      <c r="I465" s="280">
        <v>531.73333333333335</v>
      </c>
      <c r="J465" s="280">
        <v>538.96666666666658</v>
      </c>
      <c r="K465" s="278">
        <v>524.5</v>
      </c>
      <c r="L465" s="278">
        <v>510.2</v>
      </c>
      <c r="M465" s="278">
        <v>0.32438</v>
      </c>
    </row>
    <row r="466" spans="1:13">
      <c r="A466" s="269">
        <v>456</v>
      </c>
      <c r="B466" s="278" t="s">
        <v>553</v>
      </c>
      <c r="C466" s="278">
        <v>402.1</v>
      </c>
      <c r="D466" s="280">
        <v>400.38333333333338</v>
      </c>
      <c r="E466" s="280">
        <v>392.86666666666679</v>
      </c>
      <c r="F466" s="280">
        <v>383.63333333333338</v>
      </c>
      <c r="G466" s="280">
        <v>376.11666666666679</v>
      </c>
      <c r="H466" s="280">
        <v>409.61666666666679</v>
      </c>
      <c r="I466" s="280">
        <v>417.13333333333333</v>
      </c>
      <c r="J466" s="280">
        <v>426.36666666666679</v>
      </c>
      <c r="K466" s="278">
        <v>407.9</v>
      </c>
      <c r="L466" s="278">
        <v>391.15</v>
      </c>
      <c r="M466" s="278">
        <v>0.35238999999999998</v>
      </c>
    </row>
    <row r="467" spans="1:13">
      <c r="A467" s="269">
        <v>457</v>
      </c>
      <c r="B467" s="278" t="s">
        <v>549</v>
      </c>
      <c r="C467" s="278">
        <v>39.049999999999997</v>
      </c>
      <c r="D467" s="280">
        <v>39.033333333333331</v>
      </c>
      <c r="E467" s="280">
        <v>38.016666666666666</v>
      </c>
      <c r="F467" s="280">
        <v>36.983333333333334</v>
      </c>
      <c r="G467" s="280">
        <v>35.966666666666669</v>
      </c>
      <c r="H467" s="280">
        <v>40.066666666666663</v>
      </c>
      <c r="I467" s="280">
        <v>41.083333333333329</v>
      </c>
      <c r="J467" s="280">
        <v>42.11666666666666</v>
      </c>
      <c r="K467" s="278">
        <v>40.049999999999997</v>
      </c>
      <c r="L467" s="278">
        <v>38</v>
      </c>
      <c r="M467" s="278">
        <v>1.98899</v>
      </c>
    </row>
    <row r="468" spans="1:13">
      <c r="A468" s="269">
        <v>458</v>
      </c>
      <c r="B468" s="278" t="s">
        <v>550</v>
      </c>
      <c r="C468" s="278">
        <v>872.6</v>
      </c>
      <c r="D468" s="280">
        <v>876.75</v>
      </c>
      <c r="E468" s="280">
        <v>861.1</v>
      </c>
      <c r="F468" s="280">
        <v>849.6</v>
      </c>
      <c r="G468" s="280">
        <v>833.95</v>
      </c>
      <c r="H468" s="280">
        <v>888.25</v>
      </c>
      <c r="I468" s="280">
        <v>903.90000000000009</v>
      </c>
      <c r="J468" s="280">
        <v>915.4</v>
      </c>
      <c r="K468" s="278">
        <v>892.4</v>
      </c>
      <c r="L468" s="278">
        <v>865.25</v>
      </c>
      <c r="M468" s="278">
        <v>0.17213000000000001</v>
      </c>
    </row>
    <row r="469" spans="1:13">
      <c r="A469" s="269">
        <v>459</v>
      </c>
      <c r="B469" s="278" t="s">
        <v>190</v>
      </c>
      <c r="C469" s="278">
        <v>948.4</v>
      </c>
      <c r="D469" s="280">
        <v>959.98333333333323</v>
      </c>
      <c r="E469" s="280">
        <v>933.41666666666652</v>
      </c>
      <c r="F469" s="280">
        <v>918.43333333333328</v>
      </c>
      <c r="G469" s="280">
        <v>891.86666666666656</v>
      </c>
      <c r="H469" s="280">
        <v>974.96666666666647</v>
      </c>
      <c r="I469" s="280">
        <v>1001.5333333333333</v>
      </c>
      <c r="J469" s="280">
        <v>1016.5166666666664</v>
      </c>
      <c r="K469" s="278">
        <v>986.55</v>
      </c>
      <c r="L469" s="278">
        <v>945</v>
      </c>
      <c r="M469" s="278">
        <v>38.236750000000001</v>
      </c>
    </row>
    <row r="470" spans="1:13">
      <c r="A470" s="269">
        <v>460</v>
      </c>
      <c r="B470" s="278" t="s">
        <v>191</v>
      </c>
      <c r="C470" s="278">
        <v>2463.15</v>
      </c>
      <c r="D470" s="280">
        <v>2480.4500000000003</v>
      </c>
      <c r="E470" s="280">
        <v>2422.9500000000007</v>
      </c>
      <c r="F470" s="280">
        <v>2382.7500000000005</v>
      </c>
      <c r="G470" s="280">
        <v>2325.2500000000009</v>
      </c>
      <c r="H470" s="280">
        <v>2520.6500000000005</v>
      </c>
      <c r="I470" s="280">
        <v>2578.1499999999996</v>
      </c>
      <c r="J470" s="280">
        <v>2618.3500000000004</v>
      </c>
      <c r="K470" s="278">
        <v>2537.9499999999998</v>
      </c>
      <c r="L470" s="278">
        <v>2440.25</v>
      </c>
      <c r="M470" s="278">
        <v>5.1545199999999998</v>
      </c>
    </row>
    <row r="471" spans="1:13">
      <c r="A471" s="269">
        <v>461</v>
      </c>
      <c r="B471" s="278" t="s">
        <v>192</v>
      </c>
      <c r="C471" s="278">
        <v>326.10000000000002</v>
      </c>
      <c r="D471" s="280">
        <v>327.61666666666667</v>
      </c>
      <c r="E471" s="280">
        <v>322.38333333333333</v>
      </c>
      <c r="F471" s="280">
        <v>318.66666666666663</v>
      </c>
      <c r="G471" s="280">
        <v>313.43333333333328</v>
      </c>
      <c r="H471" s="280">
        <v>331.33333333333337</v>
      </c>
      <c r="I471" s="280">
        <v>336.56666666666672</v>
      </c>
      <c r="J471" s="280">
        <v>340.28333333333342</v>
      </c>
      <c r="K471" s="278">
        <v>332.85</v>
      </c>
      <c r="L471" s="278">
        <v>323.89999999999998</v>
      </c>
      <c r="M471" s="278">
        <v>7.9589999999999996</v>
      </c>
    </row>
    <row r="472" spans="1:13">
      <c r="A472" s="269">
        <v>462</v>
      </c>
      <c r="B472" s="278" t="s">
        <v>551</v>
      </c>
      <c r="C472" s="278">
        <v>511.2</v>
      </c>
      <c r="D472" s="280">
        <v>518.36666666666667</v>
      </c>
      <c r="E472" s="280">
        <v>498.83333333333337</v>
      </c>
      <c r="F472" s="280">
        <v>486.4666666666667</v>
      </c>
      <c r="G472" s="280">
        <v>466.93333333333339</v>
      </c>
      <c r="H472" s="280">
        <v>530.73333333333335</v>
      </c>
      <c r="I472" s="280">
        <v>550.26666666666665</v>
      </c>
      <c r="J472" s="280">
        <v>562.63333333333333</v>
      </c>
      <c r="K472" s="278">
        <v>537.9</v>
      </c>
      <c r="L472" s="278">
        <v>506</v>
      </c>
      <c r="M472" s="278">
        <v>2.3040699999999998</v>
      </c>
    </row>
    <row r="473" spans="1:13">
      <c r="A473" s="269">
        <v>463</v>
      </c>
      <c r="B473" s="278" t="s">
        <v>552</v>
      </c>
      <c r="C473" s="278">
        <v>6.9</v>
      </c>
      <c r="D473" s="280">
        <v>6.95</v>
      </c>
      <c r="E473" s="280">
        <v>6.8000000000000007</v>
      </c>
      <c r="F473" s="280">
        <v>6.7</v>
      </c>
      <c r="G473" s="280">
        <v>6.5500000000000007</v>
      </c>
      <c r="H473" s="280">
        <v>7.0500000000000007</v>
      </c>
      <c r="I473" s="280">
        <v>7.2000000000000011</v>
      </c>
      <c r="J473" s="280">
        <v>7.3000000000000007</v>
      </c>
      <c r="K473" s="278">
        <v>7.1</v>
      </c>
      <c r="L473" s="278">
        <v>6.85</v>
      </c>
      <c r="M473" s="278">
        <v>90.858249999999998</v>
      </c>
    </row>
    <row r="474" spans="1:13">
      <c r="A474" s="269">
        <v>464</v>
      </c>
      <c r="B474" s="278" t="s">
        <v>705</v>
      </c>
      <c r="C474" s="278">
        <v>68.2</v>
      </c>
      <c r="D474" s="280">
        <v>69.083333333333329</v>
      </c>
      <c r="E474" s="280">
        <v>65.216666666666654</v>
      </c>
      <c r="F474" s="280">
        <v>62.23333333333332</v>
      </c>
      <c r="G474" s="280">
        <v>58.366666666666646</v>
      </c>
      <c r="H474" s="280">
        <v>72.066666666666663</v>
      </c>
      <c r="I474" s="280">
        <v>75.933333333333337</v>
      </c>
      <c r="J474" s="280">
        <v>78.916666666666671</v>
      </c>
      <c r="K474" s="278">
        <v>72.95</v>
      </c>
      <c r="L474" s="278">
        <v>66.099999999999994</v>
      </c>
      <c r="M474" s="278">
        <v>0.40266999999999997</v>
      </c>
    </row>
    <row r="475" spans="1:13">
      <c r="A475" s="269">
        <v>465</v>
      </c>
      <c r="B475" s="278" t="s">
        <v>540</v>
      </c>
      <c r="C475" s="278">
        <v>5062.3500000000004</v>
      </c>
      <c r="D475" s="280">
        <v>5115.05</v>
      </c>
      <c r="E475" s="280">
        <v>4960.3</v>
      </c>
      <c r="F475" s="280">
        <v>4858.25</v>
      </c>
      <c r="G475" s="280">
        <v>4703.5</v>
      </c>
      <c r="H475" s="280">
        <v>5217.1000000000004</v>
      </c>
      <c r="I475" s="280">
        <v>5371.85</v>
      </c>
      <c r="J475" s="280">
        <v>5473.9000000000005</v>
      </c>
      <c r="K475" s="278">
        <v>5269.8</v>
      </c>
      <c r="L475" s="278">
        <v>5013</v>
      </c>
      <c r="M475" s="278">
        <v>3.3270000000000001E-2</v>
      </c>
    </row>
    <row r="476" spans="1:13">
      <c r="A476" s="269">
        <v>466</v>
      </c>
      <c r="B476" s="246" t="s">
        <v>542</v>
      </c>
      <c r="C476" s="278">
        <v>33.200000000000003</v>
      </c>
      <c r="D476" s="280">
        <v>32.35</v>
      </c>
      <c r="E476" s="280">
        <v>30.950000000000003</v>
      </c>
      <c r="F476" s="280">
        <v>28.700000000000003</v>
      </c>
      <c r="G476" s="280">
        <v>27.300000000000004</v>
      </c>
      <c r="H476" s="280">
        <v>34.6</v>
      </c>
      <c r="I476" s="280">
        <v>35.999999999999993</v>
      </c>
      <c r="J476" s="280">
        <v>38.25</v>
      </c>
      <c r="K476" s="278">
        <v>33.75</v>
      </c>
      <c r="L476" s="278">
        <v>30.1</v>
      </c>
      <c r="M476" s="278">
        <v>189.20125999999999</v>
      </c>
    </row>
    <row r="477" spans="1:13">
      <c r="A477" s="269">
        <v>467</v>
      </c>
      <c r="B477" s="246" t="s">
        <v>193</v>
      </c>
      <c r="C477" s="278">
        <v>344.2</v>
      </c>
      <c r="D477" s="280">
        <v>343.73333333333335</v>
      </c>
      <c r="E477" s="280">
        <v>336.9666666666667</v>
      </c>
      <c r="F477" s="280">
        <v>329.73333333333335</v>
      </c>
      <c r="G477" s="280">
        <v>322.9666666666667</v>
      </c>
      <c r="H477" s="280">
        <v>350.9666666666667</v>
      </c>
      <c r="I477" s="280">
        <v>357.73333333333335</v>
      </c>
      <c r="J477" s="280">
        <v>364.9666666666667</v>
      </c>
      <c r="K477" s="278">
        <v>350.5</v>
      </c>
      <c r="L477" s="278">
        <v>336.5</v>
      </c>
      <c r="M477" s="278">
        <v>25.716380000000001</v>
      </c>
    </row>
    <row r="478" spans="1:13">
      <c r="A478" s="269">
        <v>468</v>
      </c>
      <c r="B478" s="246" t="s">
        <v>541</v>
      </c>
      <c r="C478" s="278">
        <v>182.15</v>
      </c>
      <c r="D478" s="280">
        <v>185.31666666666669</v>
      </c>
      <c r="E478" s="280">
        <v>175.83333333333337</v>
      </c>
      <c r="F478" s="280">
        <v>169.51666666666668</v>
      </c>
      <c r="G478" s="280">
        <v>160.03333333333336</v>
      </c>
      <c r="H478" s="280">
        <v>191.63333333333338</v>
      </c>
      <c r="I478" s="280">
        <v>201.11666666666667</v>
      </c>
      <c r="J478" s="280">
        <v>207.43333333333339</v>
      </c>
      <c r="K478" s="278">
        <v>194.8</v>
      </c>
      <c r="L478" s="278">
        <v>179</v>
      </c>
      <c r="M478" s="278">
        <v>0.66576999999999997</v>
      </c>
    </row>
    <row r="479" spans="1:13">
      <c r="A479" s="269">
        <v>469</v>
      </c>
      <c r="B479" s="246" t="s">
        <v>194</v>
      </c>
      <c r="C479" s="278">
        <v>1006.75</v>
      </c>
      <c r="D479" s="280">
        <v>1011.8666666666667</v>
      </c>
      <c r="E479" s="280">
        <v>995.88333333333344</v>
      </c>
      <c r="F479" s="280">
        <v>985.01666666666677</v>
      </c>
      <c r="G479" s="280">
        <v>969.03333333333353</v>
      </c>
      <c r="H479" s="280">
        <v>1022.7333333333333</v>
      </c>
      <c r="I479" s="280">
        <v>1038.7166666666667</v>
      </c>
      <c r="J479" s="280">
        <v>1049.5833333333333</v>
      </c>
      <c r="K479" s="278">
        <v>1027.8499999999999</v>
      </c>
      <c r="L479" s="278">
        <v>1001</v>
      </c>
      <c r="M479" s="278">
        <v>7.2777599999999998</v>
      </c>
    </row>
    <row r="480" spans="1:13">
      <c r="A480" s="269">
        <v>470</v>
      </c>
      <c r="B480" s="246" t="s">
        <v>554</v>
      </c>
      <c r="C480" s="278">
        <v>13.3</v>
      </c>
      <c r="D480" s="280">
        <v>13.299999999999999</v>
      </c>
      <c r="E480" s="280">
        <v>12.849999999999998</v>
      </c>
      <c r="F480" s="280">
        <v>12.399999999999999</v>
      </c>
      <c r="G480" s="280">
        <v>11.949999999999998</v>
      </c>
      <c r="H480" s="280">
        <v>13.749999999999998</v>
      </c>
      <c r="I480" s="280">
        <v>14.199999999999998</v>
      </c>
      <c r="J480" s="280">
        <v>14.649999999999999</v>
      </c>
      <c r="K480" s="278">
        <v>13.75</v>
      </c>
      <c r="L480" s="278">
        <v>12.85</v>
      </c>
      <c r="M480" s="278">
        <v>39.411340000000003</v>
      </c>
    </row>
    <row r="481" spans="1:13">
      <c r="A481" s="269">
        <v>471</v>
      </c>
      <c r="B481" s="246" t="s">
        <v>555</v>
      </c>
      <c r="C481" s="278">
        <v>183.7</v>
      </c>
      <c r="D481" s="280">
        <v>184.4666666666667</v>
      </c>
      <c r="E481" s="280">
        <v>182.03333333333339</v>
      </c>
      <c r="F481" s="280">
        <v>180.3666666666667</v>
      </c>
      <c r="G481" s="280">
        <v>177.93333333333339</v>
      </c>
      <c r="H481" s="280">
        <v>186.13333333333338</v>
      </c>
      <c r="I481" s="280">
        <v>188.56666666666666</v>
      </c>
      <c r="J481" s="280">
        <v>190.23333333333338</v>
      </c>
      <c r="K481" s="278">
        <v>186.9</v>
      </c>
      <c r="L481" s="278">
        <v>182.8</v>
      </c>
      <c r="M481" s="278">
        <v>1.0444500000000001</v>
      </c>
    </row>
    <row r="482" spans="1:13">
      <c r="A482" s="269">
        <v>472</v>
      </c>
      <c r="B482" s="246" t="s">
        <v>195</v>
      </c>
      <c r="C482" s="278">
        <v>200.1</v>
      </c>
      <c r="D482" s="280">
        <v>201.05000000000004</v>
      </c>
      <c r="E482" s="280">
        <v>193.60000000000008</v>
      </c>
      <c r="F482" s="278">
        <v>187.10000000000005</v>
      </c>
      <c r="G482" s="280">
        <v>179.65000000000009</v>
      </c>
      <c r="H482" s="280">
        <v>207.55000000000007</v>
      </c>
      <c r="I482" s="278">
        <v>215.00000000000006</v>
      </c>
      <c r="J482" s="280">
        <v>221.50000000000006</v>
      </c>
      <c r="K482" s="280">
        <v>208.5</v>
      </c>
      <c r="L482" s="278">
        <v>194.55</v>
      </c>
      <c r="M482" s="280">
        <v>98.687150000000003</v>
      </c>
    </row>
    <row r="483" spans="1:13">
      <c r="A483" s="269">
        <v>473</v>
      </c>
      <c r="B483" s="246" t="s">
        <v>196</v>
      </c>
      <c r="C483" s="278">
        <v>3744.8</v>
      </c>
      <c r="D483" s="280">
        <v>3733.8166666666671</v>
      </c>
      <c r="E483" s="280">
        <v>3698.983333333334</v>
      </c>
      <c r="F483" s="278">
        <v>3653.166666666667</v>
      </c>
      <c r="G483" s="280">
        <v>3618.3333333333339</v>
      </c>
      <c r="H483" s="280">
        <v>3779.6333333333341</v>
      </c>
      <c r="I483" s="278">
        <v>3814.4666666666672</v>
      </c>
      <c r="J483" s="280">
        <v>3860.2833333333342</v>
      </c>
      <c r="K483" s="280">
        <v>3768.65</v>
      </c>
      <c r="L483" s="278">
        <v>3688</v>
      </c>
      <c r="M483" s="280">
        <v>4.40266</v>
      </c>
    </row>
    <row r="484" spans="1:13">
      <c r="A484" s="269">
        <v>474</v>
      </c>
      <c r="B484" s="246" t="s">
        <v>197</v>
      </c>
      <c r="C484" s="246">
        <v>29.25</v>
      </c>
      <c r="D484" s="290">
        <v>29.116666666666664</v>
      </c>
      <c r="E484" s="290">
        <v>28.283333333333328</v>
      </c>
      <c r="F484" s="290">
        <v>27.316666666666663</v>
      </c>
      <c r="G484" s="290">
        <v>26.483333333333327</v>
      </c>
      <c r="H484" s="290">
        <v>30.083333333333329</v>
      </c>
      <c r="I484" s="290">
        <v>30.916666666666664</v>
      </c>
      <c r="J484" s="290">
        <v>31.883333333333329</v>
      </c>
      <c r="K484" s="290">
        <v>29.95</v>
      </c>
      <c r="L484" s="290">
        <v>28.15</v>
      </c>
      <c r="M484" s="290">
        <v>83.102540000000005</v>
      </c>
    </row>
    <row r="485" spans="1:13">
      <c r="A485" s="269">
        <v>475</v>
      </c>
      <c r="B485" s="246" t="s">
        <v>198</v>
      </c>
      <c r="C485" s="246">
        <v>405</v>
      </c>
      <c r="D485" s="290">
        <v>404.68333333333334</v>
      </c>
      <c r="E485" s="290">
        <v>398.36666666666667</v>
      </c>
      <c r="F485" s="290">
        <v>391.73333333333335</v>
      </c>
      <c r="G485" s="290">
        <v>385.41666666666669</v>
      </c>
      <c r="H485" s="290">
        <v>411.31666666666666</v>
      </c>
      <c r="I485" s="290">
        <v>417.63333333333338</v>
      </c>
      <c r="J485" s="290">
        <v>424.26666666666665</v>
      </c>
      <c r="K485" s="290">
        <v>411</v>
      </c>
      <c r="L485" s="290">
        <v>398.05</v>
      </c>
      <c r="M485" s="290">
        <v>46.937249999999999</v>
      </c>
    </row>
    <row r="486" spans="1:13">
      <c r="A486" s="269">
        <v>476</v>
      </c>
      <c r="B486" s="246" t="s">
        <v>561</v>
      </c>
      <c r="C486" s="290">
        <v>1215.55</v>
      </c>
      <c r="D486" s="290">
        <v>1225.0833333333333</v>
      </c>
      <c r="E486" s="290">
        <v>1200.4666666666665</v>
      </c>
      <c r="F486" s="290">
        <v>1185.3833333333332</v>
      </c>
      <c r="G486" s="290">
        <v>1160.7666666666664</v>
      </c>
      <c r="H486" s="290">
        <v>1240.1666666666665</v>
      </c>
      <c r="I486" s="290">
        <v>1264.7833333333333</v>
      </c>
      <c r="J486" s="290">
        <v>1279.8666666666666</v>
      </c>
      <c r="K486" s="290">
        <v>1249.7</v>
      </c>
      <c r="L486" s="290">
        <v>1210</v>
      </c>
      <c r="M486" s="290">
        <v>0.17627000000000001</v>
      </c>
    </row>
    <row r="487" spans="1:13">
      <c r="A487" s="269">
        <v>477</v>
      </c>
      <c r="B487" s="246" t="s">
        <v>562</v>
      </c>
      <c r="C487" s="290">
        <v>38.35</v>
      </c>
      <c r="D487" s="290">
        <v>37.583333333333336</v>
      </c>
      <c r="E487" s="290">
        <v>36.666666666666671</v>
      </c>
      <c r="F487" s="290">
        <v>34.983333333333334</v>
      </c>
      <c r="G487" s="290">
        <v>34.06666666666667</v>
      </c>
      <c r="H487" s="290">
        <v>39.266666666666673</v>
      </c>
      <c r="I487" s="290">
        <v>40.183333333333344</v>
      </c>
      <c r="J487" s="290">
        <v>41.866666666666674</v>
      </c>
      <c r="K487" s="290">
        <v>38.5</v>
      </c>
      <c r="L487" s="290">
        <v>35.9</v>
      </c>
      <c r="M487" s="290">
        <v>49.239510000000003</v>
      </c>
    </row>
    <row r="488" spans="1:13">
      <c r="A488" s="269">
        <v>478</v>
      </c>
      <c r="B488" s="246" t="s">
        <v>286</v>
      </c>
      <c r="C488" s="290">
        <v>168.8</v>
      </c>
      <c r="D488" s="290">
        <v>164.98333333333335</v>
      </c>
      <c r="E488" s="290">
        <v>161.16666666666669</v>
      </c>
      <c r="F488" s="290">
        <v>153.53333333333333</v>
      </c>
      <c r="G488" s="290">
        <v>149.71666666666667</v>
      </c>
      <c r="H488" s="290">
        <v>172.6166666666667</v>
      </c>
      <c r="I488" s="290">
        <v>176.43333333333337</v>
      </c>
      <c r="J488" s="290">
        <v>184.06666666666672</v>
      </c>
      <c r="K488" s="290">
        <v>168.8</v>
      </c>
      <c r="L488" s="290">
        <v>157.35</v>
      </c>
      <c r="M488" s="290">
        <v>9.2464300000000001</v>
      </c>
    </row>
    <row r="489" spans="1:13">
      <c r="A489" s="269">
        <v>479</v>
      </c>
      <c r="B489" s="246" t="s">
        <v>564</v>
      </c>
      <c r="C489" s="290">
        <v>654.29999999999995</v>
      </c>
      <c r="D489" s="290">
        <v>656.51666666666665</v>
      </c>
      <c r="E489" s="290">
        <v>623.0333333333333</v>
      </c>
      <c r="F489" s="290">
        <v>591.76666666666665</v>
      </c>
      <c r="G489" s="290">
        <v>558.2833333333333</v>
      </c>
      <c r="H489" s="290">
        <v>687.7833333333333</v>
      </c>
      <c r="I489" s="290">
        <v>721.26666666666665</v>
      </c>
      <c r="J489" s="290">
        <v>752.5333333333333</v>
      </c>
      <c r="K489" s="290">
        <v>690</v>
      </c>
      <c r="L489" s="290">
        <v>625.25</v>
      </c>
      <c r="M489" s="290">
        <v>5.8895299999999997</v>
      </c>
    </row>
    <row r="490" spans="1:13">
      <c r="A490" s="269">
        <v>480</v>
      </c>
      <c r="B490" s="246" t="s">
        <v>199</v>
      </c>
      <c r="C490" s="290">
        <v>102.4</v>
      </c>
      <c r="D490" s="290">
        <v>103.06666666666666</v>
      </c>
      <c r="E490" s="290">
        <v>100.83333333333333</v>
      </c>
      <c r="F490" s="290">
        <v>99.266666666666666</v>
      </c>
      <c r="G490" s="290">
        <v>97.033333333333331</v>
      </c>
      <c r="H490" s="290">
        <v>104.63333333333333</v>
      </c>
      <c r="I490" s="290">
        <v>106.86666666666667</v>
      </c>
      <c r="J490" s="290">
        <v>108.43333333333332</v>
      </c>
      <c r="K490" s="290">
        <v>105.3</v>
      </c>
      <c r="L490" s="290">
        <v>101.5</v>
      </c>
      <c r="M490" s="290">
        <v>205.62556000000001</v>
      </c>
    </row>
    <row r="491" spans="1:13">
      <c r="A491" s="269">
        <v>481</v>
      </c>
      <c r="B491" s="246" t="s">
        <v>565</v>
      </c>
      <c r="C491" s="290">
        <v>1141.05</v>
      </c>
      <c r="D491" s="290">
        <v>1152.45</v>
      </c>
      <c r="E491" s="290">
        <v>1116.9000000000001</v>
      </c>
      <c r="F491" s="290">
        <v>1092.75</v>
      </c>
      <c r="G491" s="290">
        <v>1057.2</v>
      </c>
      <c r="H491" s="290">
        <v>1176.6000000000001</v>
      </c>
      <c r="I491" s="290">
        <v>1212.1499999999999</v>
      </c>
      <c r="J491" s="290">
        <v>1236.3000000000002</v>
      </c>
      <c r="K491" s="290">
        <v>1188</v>
      </c>
      <c r="L491" s="290">
        <v>1128.3</v>
      </c>
      <c r="M491" s="290">
        <v>1.18967</v>
      </c>
    </row>
    <row r="492" spans="1:13">
      <c r="A492" s="269">
        <v>482</v>
      </c>
      <c r="B492" s="246" t="s">
        <v>285</v>
      </c>
      <c r="C492" s="290">
        <v>175</v>
      </c>
      <c r="D492" s="290">
        <v>176.2833333333333</v>
      </c>
      <c r="E492" s="290">
        <v>173.6666666666666</v>
      </c>
      <c r="F492" s="290">
        <v>172.33333333333329</v>
      </c>
      <c r="G492" s="290">
        <v>169.71666666666658</v>
      </c>
      <c r="H492" s="290">
        <v>177.61666666666662</v>
      </c>
      <c r="I492" s="290">
        <v>180.23333333333329</v>
      </c>
      <c r="J492" s="290">
        <v>181.56666666666663</v>
      </c>
      <c r="K492" s="290">
        <v>178.9</v>
      </c>
      <c r="L492" s="290">
        <v>174.95</v>
      </c>
      <c r="M492" s="290">
        <v>4.8079999999999998</v>
      </c>
    </row>
    <row r="493" spans="1:13">
      <c r="A493" s="269">
        <v>483</v>
      </c>
      <c r="B493" s="246" t="s">
        <v>566</v>
      </c>
      <c r="C493" s="290">
        <v>995.9</v>
      </c>
      <c r="D493" s="290">
        <v>997.35</v>
      </c>
      <c r="E493" s="290">
        <v>984.7</v>
      </c>
      <c r="F493" s="290">
        <v>973.5</v>
      </c>
      <c r="G493" s="290">
        <v>960.85</v>
      </c>
      <c r="H493" s="290">
        <v>1008.5500000000001</v>
      </c>
      <c r="I493" s="290">
        <v>1021.1999999999999</v>
      </c>
      <c r="J493" s="290">
        <v>1032.4000000000001</v>
      </c>
      <c r="K493" s="290">
        <v>1010</v>
      </c>
      <c r="L493" s="290">
        <v>986.15</v>
      </c>
      <c r="M493" s="290">
        <v>1.3719300000000001</v>
      </c>
    </row>
    <row r="494" spans="1:13">
      <c r="A494" s="269">
        <v>484</v>
      </c>
      <c r="B494" s="246" t="s">
        <v>557</v>
      </c>
      <c r="C494" s="290">
        <v>247.4</v>
      </c>
      <c r="D494" s="290">
        <v>249.46666666666667</v>
      </c>
      <c r="E494" s="290">
        <v>242.93333333333334</v>
      </c>
      <c r="F494" s="290">
        <v>238.46666666666667</v>
      </c>
      <c r="G494" s="290">
        <v>231.93333333333334</v>
      </c>
      <c r="H494" s="290">
        <v>253.93333333333334</v>
      </c>
      <c r="I494" s="290">
        <v>260.4666666666667</v>
      </c>
      <c r="J494" s="290">
        <v>264.93333333333334</v>
      </c>
      <c r="K494" s="290">
        <v>256</v>
      </c>
      <c r="L494" s="290">
        <v>245</v>
      </c>
      <c r="M494" s="290">
        <v>4.3582099999999997</v>
      </c>
    </row>
    <row r="495" spans="1:13">
      <c r="A495" s="269">
        <v>485</v>
      </c>
      <c r="B495" s="246" t="s">
        <v>556</v>
      </c>
      <c r="C495" s="290">
        <v>1743.55</v>
      </c>
      <c r="D495" s="290">
        <v>1768.75</v>
      </c>
      <c r="E495" s="290">
        <v>1687.6</v>
      </c>
      <c r="F495" s="290">
        <v>1631.6499999999999</v>
      </c>
      <c r="G495" s="290">
        <v>1550.4999999999998</v>
      </c>
      <c r="H495" s="290">
        <v>1824.7</v>
      </c>
      <c r="I495" s="290">
        <v>1905.8500000000001</v>
      </c>
      <c r="J495" s="290">
        <v>1961.8000000000002</v>
      </c>
      <c r="K495" s="290">
        <v>1849.9</v>
      </c>
      <c r="L495" s="290">
        <v>1712.8</v>
      </c>
      <c r="M495" s="290">
        <v>0.19073000000000001</v>
      </c>
    </row>
    <row r="496" spans="1:13">
      <c r="A496" s="269">
        <v>486</v>
      </c>
      <c r="B496" s="246" t="s">
        <v>200</v>
      </c>
      <c r="C496" s="290">
        <v>547.15</v>
      </c>
      <c r="D496" s="290">
        <v>552.25</v>
      </c>
      <c r="E496" s="290">
        <v>539</v>
      </c>
      <c r="F496" s="290">
        <v>530.85</v>
      </c>
      <c r="G496" s="290">
        <v>517.6</v>
      </c>
      <c r="H496" s="290">
        <v>560.4</v>
      </c>
      <c r="I496" s="290">
        <v>573.65</v>
      </c>
      <c r="J496" s="290">
        <v>581.79999999999995</v>
      </c>
      <c r="K496" s="290">
        <v>565.5</v>
      </c>
      <c r="L496" s="290">
        <v>544.1</v>
      </c>
      <c r="M496" s="290">
        <v>24.794920000000001</v>
      </c>
    </row>
    <row r="497" spans="1:13">
      <c r="A497" s="269">
        <v>487</v>
      </c>
      <c r="B497" s="246" t="s">
        <v>558</v>
      </c>
      <c r="C497" s="290">
        <v>155.19999999999999</v>
      </c>
      <c r="D497" s="290">
        <v>152.29999999999998</v>
      </c>
      <c r="E497" s="290">
        <v>146.89999999999998</v>
      </c>
      <c r="F497" s="290">
        <v>138.6</v>
      </c>
      <c r="G497" s="290">
        <v>133.19999999999999</v>
      </c>
      <c r="H497" s="290">
        <v>160.59999999999997</v>
      </c>
      <c r="I497" s="290">
        <v>166</v>
      </c>
      <c r="J497" s="290">
        <v>174.29999999999995</v>
      </c>
      <c r="K497" s="290">
        <v>157.69999999999999</v>
      </c>
      <c r="L497" s="290">
        <v>144</v>
      </c>
      <c r="M497" s="290">
        <v>1.1914499999999999</v>
      </c>
    </row>
    <row r="498" spans="1:13">
      <c r="A498" s="269">
        <v>488</v>
      </c>
      <c r="B498" s="246" t="s">
        <v>559</v>
      </c>
      <c r="C498" s="290">
        <v>2999.6</v>
      </c>
      <c r="D498" s="290">
        <v>3024.4</v>
      </c>
      <c r="E498" s="290">
        <v>2963.2000000000003</v>
      </c>
      <c r="F498" s="290">
        <v>2926.8</v>
      </c>
      <c r="G498" s="290">
        <v>2865.6000000000004</v>
      </c>
      <c r="H498" s="290">
        <v>3060.8</v>
      </c>
      <c r="I498" s="290">
        <v>3122</v>
      </c>
      <c r="J498" s="290">
        <v>3158.4</v>
      </c>
      <c r="K498" s="290">
        <v>3085.6</v>
      </c>
      <c r="L498" s="290">
        <v>2988</v>
      </c>
      <c r="M498" s="290">
        <v>0.15903999999999999</v>
      </c>
    </row>
    <row r="499" spans="1:13">
      <c r="A499" s="269">
        <v>489</v>
      </c>
      <c r="B499" s="246" t="s">
        <v>563</v>
      </c>
      <c r="C499" s="290">
        <v>677.9</v>
      </c>
      <c r="D499" s="290">
        <v>695.83333333333337</v>
      </c>
      <c r="E499" s="290">
        <v>656.66666666666674</v>
      </c>
      <c r="F499" s="290">
        <v>635.43333333333339</v>
      </c>
      <c r="G499" s="290">
        <v>596.26666666666677</v>
      </c>
      <c r="H499" s="290">
        <v>717.06666666666672</v>
      </c>
      <c r="I499" s="290">
        <v>756.23333333333346</v>
      </c>
      <c r="J499" s="290">
        <v>777.4666666666667</v>
      </c>
      <c r="K499" s="290">
        <v>735</v>
      </c>
      <c r="L499" s="290">
        <v>674.6</v>
      </c>
      <c r="M499" s="290">
        <v>0.10217</v>
      </c>
    </row>
    <row r="500" spans="1:13">
      <c r="A500" s="269">
        <v>490</v>
      </c>
      <c r="B500" s="246" t="s">
        <v>560</v>
      </c>
      <c r="C500" s="290">
        <v>105.8</v>
      </c>
      <c r="D500" s="290">
        <v>107.60000000000001</v>
      </c>
      <c r="E500" s="290">
        <v>103.20000000000002</v>
      </c>
      <c r="F500" s="290">
        <v>100.60000000000001</v>
      </c>
      <c r="G500" s="290">
        <v>96.200000000000017</v>
      </c>
      <c r="H500" s="290">
        <v>110.20000000000002</v>
      </c>
      <c r="I500" s="290">
        <v>114.60000000000002</v>
      </c>
      <c r="J500" s="290">
        <v>117.20000000000002</v>
      </c>
      <c r="K500" s="290">
        <v>112</v>
      </c>
      <c r="L500" s="290">
        <v>105</v>
      </c>
      <c r="M500" s="290">
        <v>1.1815800000000001</v>
      </c>
    </row>
    <row r="501" spans="1:13">
      <c r="A501" s="269">
        <v>491</v>
      </c>
      <c r="B501" s="246" t="s">
        <v>567</v>
      </c>
      <c r="C501" s="290">
        <v>6870.9</v>
      </c>
      <c r="D501" s="290">
        <v>6873.6333333333341</v>
      </c>
      <c r="E501" s="290">
        <v>6857.2666666666682</v>
      </c>
      <c r="F501" s="290">
        <v>6843.6333333333341</v>
      </c>
      <c r="G501" s="290">
        <v>6827.2666666666682</v>
      </c>
      <c r="H501" s="290">
        <v>6887.2666666666682</v>
      </c>
      <c r="I501" s="290">
        <v>6903.633333333335</v>
      </c>
      <c r="J501" s="290">
        <v>6917.2666666666682</v>
      </c>
      <c r="K501" s="290">
        <v>6890</v>
      </c>
      <c r="L501" s="290">
        <v>6860</v>
      </c>
      <c r="M501" s="290">
        <v>5.704E-2</v>
      </c>
    </row>
    <row r="502" spans="1:13">
      <c r="A502" s="269">
        <v>492</v>
      </c>
      <c r="B502" s="246" t="s">
        <v>568</v>
      </c>
      <c r="C502" s="290">
        <v>77</v>
      </c>
      <c r="D502" s="290">
        <v>76.516666666666666</v>
      </c>
      <c r="E502" s="290">
        <v>76.033333333333331</v>
      </c>
      <c r="F502" s="290">
        <v>75.066666666666663</v>
      </c>
      <c r="G502" s="290">
        <v>74.583333333333329</v>
      </c>
      <c r="H502" s="290">
        <v>77.483333333333334</v>
      </c>
      <c r="I502" s="290">
        <v>77.966666666666654</v>
      </c>
      <c r="J502" s="290">
        <v>78.933333333333337</v>
      </c>
      <c r="K502" s="290">
        <v>77</v>
      </c>
      <c r="L502" s="290">
        <v>75.55</v>
      </c>
      <c r="M502" s="290">
        <v>11.40047</v>
      </c>
    </row>
    <row r="503" spans="1:13">
      <c r="A503" s="269">
        <v>493</v>
      </c>
      <c r="B503" s="246" t="s">
        <v>569</v>
      </c>
      <c r="C503" s="290">
        <v>34.25</v>
      </c>
      <c r="D503" s="290">
        <v>34.1</v>
      </c>
      <c r="E503" s="290">
        <v>33.5</v>
      </c>
      <c r="F503" s="290">
        <v>32.75</v>
      </c>
      <c r="G503" s="290">
        <v>32.15</v>
      </c>
      <c r="H503" s="290">
        <v>34.85</v>
      </c>
      <c r="I503" s="290">
        <v>35.45000000000001</v>
      </c>
      <c r="J503" s="290">
        <v>36.200000000000003</v>
      </c>
      <c r="K503" s="290">
        <v>34.700000000000003</v>
      </c>
      <c r="L503" s="290">
        <v>33.35</v>
      </c>
      <c r="M503" s="290">
        <v>5.1985099999999997</v>
      </c>
    </row>
    <row r="504" spans="1:13">
      <c r="A504" s="269">
        <v>494</v>
      </c>
      <c r="B504" s="246" t="s">
        <v>2853</v>
      </c>
      <c r="C504" s="290">
        <v>292.89999999999998</v>
      </c>
      <c r="D504" s="290">
        <v>293.43333333333334</v>
      </c>
      <c r="E504" s="290">
        <v>289.51666666666665</v>
      </c>
      <c r="F504" s="290">
        <v>286.13333333333333</v>
      </c>
      <c r="G504" s="290">
        <v>282.21666666666664</v>
      </c>
      <c r="H504" s="290">
        <v>296.81666666666666</v>
      </c>
      <c r="I504" s="290">
        <v>300.73333333333329</v>
      </c>
      <c r="J504" s="290">
        <v>304.11666666666667</v>
      </c>
      <c r="K504" s="290">
        <v>297.35000000000002</v>
      </c>
      <c r="L504" s="290">
        <v>290.05</v>
      </c>
      <c r="M504" s="290">
        <v>1.4652799999999999</v>
      </c>
    </row>
    <row r="505" spans="1:13">
      <c r="A505" s="269">
        <v>495</v>
      </c>
      <c r="B505" s="246" t="s">
        <v>570</v>
      </c>
      <c r="C505" s="290">
        <v>2021.9</v>
      </c>
      <c r="D505" s="290">
        <v>2025.8833333333332</v>
      </c>
      <c r="E505" s="290">
        <v>1981.7666666666664</v>
      </c>
      <c r="F505" s="290">
        <v>1941.6333333333332</v>
      </c>
      <c r="G505" s="290">
        <v>1897.5166666666664</v>
      </c>
      <c r="H505" s="290">
        <v>2066.0166666666664</v>
      </c>
      <c r="I505" s="290">
        <v>2110.1333333333332</v>
      </c>
      <c r="J505" s="290">
        <v>2150.2666666666664</v>
      </c>
      <c r="K505" s="290">
        <v>2070</v>
      </c>
      <c r="L505" s="290">
        <v>1985.75</v>
      </c>
      <c r="M505" s="290">
        <v>0.80440999999999996</v>
      </c>
    </row>
    <row r="506" spans="1:13">
      <c r="A506" s="269">
        <v>496</v>
      </c>
      <c r="B506" s="246" t="s">
        <v>201</v>
      </c>
      <c r="C506" s="290">
        <v>213.8</v>
      </c>
      <c r="D506" s="290">
        <v>213.28333333333333</v>
      </c>
      <c r="E506" s="290">
        <v>208.66666666666666</v>
      </c>
      <c r="F506" s="290">
        <v>203.53333333333333</v>
      </c>
      <c r="G506" s="290">
        <v>198.91666666666666</v>
      </c>
      <c r="H506" s="290">
        <v>218.41666666666666</v>
      </c>
      <c r="I506" s="290">
        <v>223.03333333333333</v>
      </c>
      <c r="J506" s="290">
        <v>228.16666666666666</v>
      </c>
      <c r="K506" s="290">
        <v>217.9</v>
      </c>
      <c r="L506" s="290">
        <v>208.15</v>
      </c>
      <c r="M506" s="290">
        <v>142.56049999999999</v>
      </c>
    </row>
    <row r="507" spans="1:13">
      <c r="A507" s="269">
        <v>497</v>
      </c>
      <c r="B507" s="246" t="s">
        <v>571</v>
      </c>
      <c r="C507" s="290">
        <v>255.6</v>
      </c>
      <c r="D507" s="290">
        <v>255.20000000000002</v>
      </c>
      <c r="E507" s="290">
        <v>249.40000000000003</v>
      </c>
      <c r="F507" s="290">
        <v>243.20000000000002</v>
      </c>
      <c r="G507" s="290">
        <v>237.40000000000003</v>
      </c>
      <c r="H507" s="290">
        <v>261.40000000000003</v>
      </c>
      <c r="I507" s="290">
        <v>267.20000000000005</v>
      </c>
      <c r="J507" s="290">
        <v>273.40000000000003</v>
      </c>
      <c r="K507" s="290">
        <v>261</v>
      </c>
      <c r="L507" s="290">
        <v>249</v>
      </c>
      <c r="M507" s="290">
        <v>5.3826700000000001</v>
      </c>
    </row>
    <row r="508" spans="1:13">
      <c r="A508" s="269">
        <v>498</v>
      </c>
      <c r="B508" s="246" t="s">
        <v>202</v>
      </c>
      <c r="C508" s="290">
        <v>29</v>
      </c>
      <c r="D508" s="290">
        <v>29.533333333333331</v>
      </c>
      <c r="E508" s="290">
        <v>28.266666666666662</v>
      </c>
      <c r="F508" s="290">
        <v>27.533333333333331</v>
      </c>
      <c r="G508" s="290">
        <v>26.266666666666662</v>
      </c>
      <c r="H508" s="290">
        <v>30.266666666666662</v>
      </c>
      <c r="I508" s="290">
        <v>31.533333333333328</v>
      </c>
      <c r="J508" s="290">
        <v>32.266666666666666</v>
      </c>
      <c r="K508" s="290">
        <v>30.8</v>
      </c>
      <c r="L508" s="290">
        <v>28.8</v>
      </c>
      <c r="M508" s="290">
        <v>134.40398999999999</v>
      </c>
    </row>
    <row r="509" spans="1:13">
      <c r="A509" s="269">
        <v>499</v>
      </c>
      <c r="B509" s="246" t="s">
        <v>203</v>
      </c>
      <c r="C509" s="290">
        <v>165.5</v>
      </c>
      <c r="D509" s="290">
        <v>168.66666666666666</v>
      </c>
      <c r="E509" s="290">
        <v>160.33333333333331</v>
      </c>
      <c r="F509" s="290">
        <v>155.16666666666666</v>
      </c>
      <c r="G509" s="290">
        <v>146.83333333333331</v>
      </c>
      <c r="H509" s="290">
        <v>173.83333333333331</v>
      </c>
      <c r="I509" s="290">
        <v>182.16666666666663</v>
      </c>
      <c r="J509" s="290">
        <v>187.33333333333331</v>
      </c>
      <c r="K509" s="290">
        <v>177</v>
      </c>
      <c r="L509" s="290">
        <v>163.5</v>
      </c>
      <c r="M509" s="290">
        <v>461.58535999999998</v>
      </c>
    </row>
    <row r="510" spans="1:13">
      <c r="A510" s="269">
        <v>500</v>
      </c>
      <c r="B510" s="246" t="s">
        <v>572</v>
      </c>
      <c r="C510" s="290">
        <v>114.35</v>
      </c>
      <c r="D510" s="290">
        <v>114.7</v>
      </c>
      <c r="E510" s="290">
        <v>111.65</v>
      </c>
      <c r="F510" s="290">
        <v>108.95</v>
      </c>
      <c r="G510" s="290">
        <v>105.9</v>
      </c>
      <c r="H510" s="290">
        <v>117.4</v>
      </c>
      <c r="I510" s="290">
        <v>120.44999999999999</v>
      </c>
      <c r="J510" s="290">
        <v>123.15</v>
      </c>
      <c r="K510" s="290">
        <v>117.75</v>
      </c>
      <c r="L510" s="290">
        <v>112</v>
      </c>
      <c r="M510" s="290">
        <v>0.63907000000000003</v>
      </c>
    </row>
    <row r="511" spans="1:13">
      <c r="A511" s="269">
        <v>501</v>
      </c>
      <c r="B511" s="246" t="s">
        <v>573</v>
      </c>
      <c r="C511" s="290">
        <v>1237.7</v>
      </c>
      <c r="D511" s="290">
        <v>1234.9166666666667</v>
      </c>
      <c r="E511" s="290">
        <v>1209.8333333333335</v>
      </c>
      <c r="F511" s="290">
        <v>1181.9666666666667</v>
      </c>
      <c r="G511" s="290">
        <v>1156.8833333333334</v>
      </c>
      <c r="H511" s="290">
        <v>1262.7833333333335</v>
      </c>
      <c r="I511" s="290">
        <v>1287.866666666667</v>
      </c>
      <c r="J511" s="290">
        <v>1315.7333333333336</v>
      </c>
      <c r="K511" s="290">
        <v>1260</v>
      </c>
      <c r="L511" s="290">
        <v>1207.05</v>
      </c>
      <c r="M511" s="290">
        <v>0.32774999999999999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E18" sqref="E18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46"/>
      <c r="B5" s="546"/>
      <c r="C5" s="547"/>
      <c r="D5" s="547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48" t="s">
        <v>575</v>
      </c>
      <c r="C7" s="548"/>
      <c r="D7" s="263">
        <f>Main!B10</f>
        <v>43998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43997</v>
      </c>
      <c r="B10" s="268">
        <v>524208</v>
      </c>
      <c r="C10" s="269" t="s">
        <v>804</v>
      </c>
      <c r="D10" s="269" t="s">
        <v>3787</v>
      </c>
      <c r="E10" s="269" t="s">
        <v>585</v>
      </c>
      <c r="F10" s="388">
        <v>1000000</v>
      </c>
      <c r="G10" s="268">
        <v>855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43997</v>
      </c>
      <c r="B11" s="268">
        <v>538778</v>
      </c>
      <c r="C11" s="269" t="s">
        <v>3788</v>
      </c>
      <c r="D11" s="269" t="s">
        <v>3789</v>
      </c>
      <c r="E11" s="269" t="s">
        <v>585</v>
      </c>
      <c r="F11" s="388">
        <v>77000</v>
      </c>
      <c r="G11" s="268">
        <v>18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43997</v>
      </c>
      <c r="B12" s="268">
        <v>538778</v>
      </c>
      <c r="C12" s="269" t="s">
        <v>3788</v>
      </c>
      <c r="D12" s="269" t="s">
        <v>3790</v>
      </c>
      <c r="E12" s="269" t="s">
        <v>585</v>
      </c>
      <c r="F12" s="388">
        <v>64000</v>
      </c>
      <c r="G12" s="268">
        <v>18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43997</v>
      </c>
      <c r="B13" s="268">
        <v>538778</v>
      </c>
      <c r="C13" s="269" t="s">
        <v>3788</v>
      </c>
      <c r="D13" s="269" t="s">
        <v>3791</v>
      </c>
      <c r="E13" s="269" t="s">
        <v>584</v>
      </c>
      <c r="F13" s="388">
        <v>187000</v>
      </c>
      <c r="G13" s="268">
        <v>18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43997</v>
      </c>
      <c r="B14" s="268">
        <v>540697</v>
      </c>
      <c r="C14" s="269" t="s">
        <v>3792</v>
      </c>
      <c r="D14" s="269" t="s">
        <v>3793</v>
      </c>
      <c r="E14" s="269" t="s">
        <v>584</v>
      </c>
      <c r="F14" s="388">
        <v>72694</v>
      </c>
      <c r="G14" s="268">
        <v>7.94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43997</v>
      </c>
      <c r="B15" s="268">
        <v>540697</v>
      </c>
      <c r="C15" s="269" t="s">
        <v>3792</v>
      </c>
      <c r="D15" s="269" t="s">
        <v>3793</v>
      </c>
      <c r="E15" s="269" t="s">
        <v>585</v>
      </c>
      <c r="F15" s="388">
        <v>72694</v>
      </c>
      <c r="G15" s="268">
        <v>7.94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43997</v>
      </c>
      <c r="B16" s="268">
        <v>540697</v>
      </c>
      <c r="C16" s="269" t="s">
        <v>3792</v>
      </c>
      <c r="D16" s="269" t="s">
        <v>3794</v>
      </c>
      <c r="E16" s="269" t="s">
        <v>584</v>
      </c>
      <c r="F16" s="388">
        <v>72694</v>
      </c>
      <c r="G16" s="268">
        <v>7.93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43997</v>
      </c>
      <c r="B17" s="268">
        <v>540697</v>
      </c>
      <c r="C17" s="269" t="s">
        <v>3792</v>
      </c>
      <c r="D17" s="269" t="s">
        <v>3794</v>
      </c>
      <c r="E17" s="269" t="s">
        <v>585</v>
      </c>
      <c r="F17" s="388">
        <v>72694</v>
      </c>
      <c r="G17" s="268">
        <v>7.94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43997</v>
      </c>
      <c r="B18" s="268">
        <v>540697</v>
      </c>
      <c r="C18" s="269" t="s">
        <v>3792</v>
      </c>
      <c r="D18" s="269" t="s">
        <v>3795</v>
      </c>
      <c r="E18" s="269" t="s">
        <v>584</v>
      </c>
      <c r="F18" s="388">
        <v>67808</v>
      </c>
      <c r="G18" s="268">
        <v>8.01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43997</v>
      </c>
      <c r="B19" s="268">
        <v>540697</v>
      </c>
      <c r="C19" s="269" t="s">
        <v>3792</v>
      </c>
      <c r="D19" s="269" t="s">
        <v>3796</v>
      </c>
      <c r="E19" s="269" t="s">
        <v>585</v>
      </c>
      <c r="F19" s="388">
        <v>75000</v>
      </c>
      <c r="G19" s="268">
        <v>8.0500000000000007</v>
      </c>
      <c r="H19" s="346" t="s">
        <v>315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43997</v>
      </c>
      <c r="B20" s="268">
        <v>524412</v>
      </c>
      <c r="C20" s="269" t="s">
        <v>3711</v>
      </c>
      <c r="D20" s="269" t="s">
        <v>3797</v>
      </c>
      <c r="E20" s="269" t="s">
        <v>585</v>
      </c>
      <c r="F20" s="388">
        <v>150000</v>
      </c>
      <c r="G20" s="268">
        <v>17.16</v>
      </c>
      <c r="H20" s="346" t="s">
        <v>315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43997</v>
      </c>
      <c r="B21" s="268">
        <v>524412</v>
      </c>
      <c r="C21" s="269" t="s">
        <v>3711</v>
      </c>
      <c r="D21" s="269" t="s">
        <v>3767</v>
      </c>
      <c r="E21" s="269" t="s">
        <v>584</v>
      </c>
      <c r="F21" s="388">
        <v>158419</v>
      </c>
      <c r="G21" s="268">
        <v>17.27</v>
      </c>
      <c r="H21" s="346" t="s">
        <v>315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43997</v>
      </c>
      <c r="B22" s="268">
        <v>524412</v>
      </c>
      <c r="C22" s="269" t="s">
        <v>3711</v>
      </c>
      <c r="D22" s="269" t="s">
        <v>3767</v>
      </c>
      <c r="E22" s="269" t="s">
        <v>585</v>
      </c>
      <c r="F22" s="388">
        <v>158419</v>
      </c>
      <c r="G22" s="268">
        <v>17.91</v>
      </c>
      <c r="H22" s="346" t="s">
        <v>315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43997</v>
      </c>
      <c r="B23" s="268">
        <v>530245</v>
      </c>
      <c r="C23" s="269" t="s">
        <v>3798</v>
      </c>
      <c r="D23" s="269" t="s">
        <v>3799</v>
      </c>
      <c r="E23" s="269" t="s">
        <v>584</v>
      </c>
      <c r="F23" s="388">
        <v>61500</v>
      </c>
      <c r="G23" s="268">
        <v>51.25</v>
      </c>
      <c r="H23" s="346" t="s">
        <v>315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43997</v>
      </c>
      <c r="B24" s="268">
        <v>530245</v>
      </c>
      <c r="C24" s="269" t="s">
        <v>3798</v>
      </c>
      <c r="D24" s="269" t="s">
        <v>3800</v>
      </c>
      <c r="E24" s="269" t="s">
        <v>585</v>
      </c>
      <c r="F24" s="388">
        <v>90500</v>
      </c>
      <c r="G24" s="268">
        <v>51.41</v>
      </c>
      <c r="H24" s="346" t="s">
        <v>315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43997</v>
      </c>
      <c r="B25" s="268">
        <v>532493</v>
      </c>
      <c r="C25" s="269" t="s">
        <v>959</v>
      </c>
      <c r="D25" s="269" t="s">
        <v>3801</v>
      </c>
      <c r="E25" s="269" t="s">
        <v>585</v>
      </c>
      <c r="F25" s="388">
        <v>500000</v>
      </c>
      <c r="G25" s="268">
        <v>78.16</v>
      </c>
      <c r="H25" s="346" t="s">
        <v>315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43997</v>
      </c>
      <c r="B26" s="268">
        <v>539660</v>
      </c>
      <c r="C26" s="269" t="s">
        <v>3802</v>
      </c>
      <c r="D26" s="269" t="s">
        <v>3803</v>
      </c>
      <c r="E26" s="269" t="s">
        <v>584</v>
      </c>
      <c r="F26" s="388">
        <v>111000</v>
      </c>
      <c r="G26" s="268">
        <v>350.05</v>
      </c>
      <c r="H26" s="346" t="s">
        <v>315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43997</v>
      </c>
      <c r="B27" s="268">
        <v>541627</v>
      </c>
      <c r="C27" s="269" t="s">
        <v>3804</v>
      </c>
      <c r="D27" s="269" t="s">
        <v>3805</v>
      </c>
      <c r="E27" s="269" t="s">
        <v>584</v>
      </c>
      <c r="F27" s="388">
        <v>10575</v>
      </c>
      <c r="G27" s="268">
        <v>20</v>
      </c>
      <c r="H27" s="346" t="s">
        <v>315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43997</v>
      </c>
      <c r="B28" s="268">
        <v>541627</v>
      </c>
      <c r="C28" s="269" t="s">
        <v>3804</v>
      </c>
      <c r="D28" s="269" t="s">
        <v>3805</v>
      </c>
      <c r="E28" s="269" t="s">
        <v>585</v>
      </c>
      <c r="F28" s="388">
        <v>36120</v>
      </c>
      <c r="G28" s="268">
        <v>19</v>
      </c>
      <c r="H28" s="346" t="s">
        <v>315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43997</v>
      </c>
      <c r="B29" s="268">
        <v>541627</v>
      </c>
      <c r="C29" s="269" t="s">
        <v>3804</v>
      </c>
      <c r="D29" s="269" t="s">
        <v>3806</v>
      </c>
      <c r="E29" s="269" t="s">
        <v>584</v>
      </c>
      <c r="F29" s="388">
        <v>36000</v>
      </c>
      <c r="G29" s="268">
        <v>19</v>
      </c>
      <c r="H29" s="346" t="s">
        <v>315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43997</v>
      </c>
      <c r="B30" s="268">
        <v>539097</v>
      </c>
      <c r="C30" s="269" t="s">
        <v>3807</v>
      </c>
      <c r="D30" s="269" t="s">
        <v>3808</v>
      </c>
      <c r="E30" s="269" t="s">
        <v>585</v>
      </c>
      <c r="F30" s="388">
        <v>32000</v>
      </c>
      <c r="G30" s="268">
        <v>104.5</v>
      </c>
      <c r="H30" s="346" t="s">
        <v>315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43997</v>
      </c>
      <c r="B31" s="268">
        <v>539097</v>
      </c>
      <c r="C31" s="269" t="s">
        <v>3807</v>
      </c>
      <c r="D31" s="269" t="s">
        <v>3809</v>
      </c>
      <c r="E31" s="269" t="s">
        <v>584</v>
      </c>
      <c r="F31" s="388">
        <v>32000</v>
      </c>
      <c r="G31" s="268">
        <v>104.5</v>
      </c>
      <c r="H31" s="346" t="s">
        <v>315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43997</v>
      </c>
      <c r="B32" s="268">
        <v>542935</v>
      </c>
      <c r="C32" s="269" t="s">
        <v>3810</v>
      </c>
      <c r="D32" s="269" t="s">
        <v>3811</v>
      </c>
      <c r="E32" s="269" t="s">
        <v>584</v>
      </c>
      <c r="F32" s="388">
        <v>66000</v>
      </c>
      <c r="G32" s="268">
        <v>22.19</v>
      </c>
      <c r="H32" s="346" t="s">
        <v>315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43997</v>
      </c>
      <c r="B33" s="268">
        <v>530689</v>
      </c>
      <c r="C33" s="269" t="s">
        <v>3812</v>
      </c>
      <c r="D33" s="269" t="s">
        <v>3813</v>
      </c>
      <c r="E33" s="269" t="s">
        <v>585</v>
      </c>
      <c r="F33" s="388">
        <v>2352834</v>
      </c>
      <c r="G33" s="268">
        <v>19.95</v>
      </c>
      <c r="H33" s="346" t="s">
        <v>315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43997</v>
      </c>
      <c r="B34" s="268">
        <v>530689</v>
      </c>
      <c r="C34" s="269" t="s">
        <v>3812</v>
      </c>
      <c r="D34" s="269" t="s">
        <v>3814</v>
      </c>
      <c r="E34" s="269" t="s">
        <v>584</v>
      </c>
      <c r="F34" s="388">
        <v>2300000</v>
      </c>
      <c r="G34" s="268">
        <v>19.95</v>
      </c>
      <c r="H34" s="346" t="s">
        <v>315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43997</v>
      </c>
      <c r="B35" s="268">
        <v>542771</v>
      </c>
      <c r="C35" s="269" t="s">
        <v>3815</v>
      </c>
      <c r="D35" s="269" t="s">
        <v>3816</v>
      </c>
      <c r="E35" s="269" t="s">
        <v>585</v>
      </c>
      <c r="F35" s="388">
        <v>30000</v>
      </c>
      <c r="G35" s="268">
        <v>4.7699999999999996</v>
      </c>
      <c r="H35" s="346" t="s">
        <v>315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43997</v>
      </c>
      <c r="B36" s="268">
        <v>532911</v>
      </c>
      <c r="C36" s="269" t="s">
        <v>3768</v>
      </c>
      <c r="D36" s="269" t="s">
        <v>3769</v>
      </c>
      <c r="E36" s="269" t="s">
        <v>585</v>
      </c>
      <c r="F36" s="388">
        <v>100000</v>
      </c>
      <c r="G36" s="268">
        <v>20.55</v>
      </c>
      <c r="H36" s="346" t="s">
        <v>315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43997</v>
      </c>
      <c r="B37" s="268">
        <v>542655</v>
      </c>
      <c r="C37" s="269" t="s">
        <v>2795</v>
      </c>
      <c r="D37" s="269" t="s">
        <v>3803</v>
      </c>
      <c r="E37" s="269" t="s">
        <v>584</v>
      </c>
      <c r="F37" s="388">
        <v>5000000</v>
      </c>
      <c r="G37" s="268">
        <v>3.65</v>
      </c>
      <c r="H37" s="346" t="s">
        <v>315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43997</v>
      </c>
      <c r="B38" s="268" t="s">
        <v>879</v>
      </c>
      <c r="C38" s="269" t="s">
        <v>3817</v>
      </c>
      <c r="D38" s="269" t="s">
        <v>3735</v>
      </c>
      <c r="E38" s="269" t="s">
        <v>584</v>
      </c>
      <c r="F38" s="388">
        <v>41774</v>
      </c>
      <c r="G38" s="268">
        <v>222.25</v>
      </c>
      <c r="H38" s="346" t="s">
        <v>2954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43997</v>
      </c>
      <c r="B39" s="268" t="s">
        <v>720</v>
      </c>
      <c r="C39" s="269" t="s">
        <v>3770</v>
      </c>
      <c r="D39" s="269" t="s">
        <v>3771</v>
      </c>
      <c r="E39" s="269" t="s">
        <v>584</v>
      </c>
      <c r="F39" s="388">
        <v>163270</v>
      </c>
      <c r="G39" s="268">
        <v>169.45</v>
      </c>
      <c r="H39" s="346" t="s">
        <v>2954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43997</v>
      </c>
      <c r="B40" s="268" t="s">
        <v>81</v>
      </c>
      <c r="C40" s="269" t="s">
        <v>3818</v>
      </c>
      <c r="D40" s="269" t="s">
        <v>3819</v>
      </c>
      <c r="E40" s="269" t="s">
        <v>584</v>
      </c>
      <c r="F40" s="388">
        <v>909650</v>
      </c>
      <c r="G40" s="268">
        <v>298.77999999999997</v>
      </c>
      <c r="H40" s="346" t="s">
        <v>2954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43997</v>
      </c>
      <c r="B41" s="268" t="s">
        <v>3245</v>
      </c>
      <c r="C41" s="269" t="s">
        <v>3820</v>
      </c>
      <c r="D41" s="269" t="s">
        <v>3821</v>
      </c>
      <c r="E41" s="269" t="s">
        <v>584</v>
      </c>
      <c r="F41" s="388">
        <v>503485</v>
      </c>
      <c r="G41" s="268">
        <v>5.5</v>
      </c>
      <c r="H41" s="346" t="s">
        <v>2954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43997</v>
      </c>
      <c r="B42" s="268" t="s">
        <v>118</v>
      </c>
      <c r="C42" s="269" t="s">
        <v>3712</v>
      </c>
      <c r="D42" s="269" t="s">
        <v>3637</v>
      </c>
      <c r="E42" s="269" t="s">
        <v>584</v>
      </c>
      <c r="F42" s="388">
        <v>2744313</v>
      </c>
      <c r="G42" s="268">
        <v>154.56</v>
      </c>
      <c r="H42" s="346" t="s">
        <v>2954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43997</v>
      </c>
      <c r="B43" s="268" t="s">
        <v>3822</v>
      </c>
      <c r="C43" s="269" t="s">
        <v>3823</v>
      </c>
      <c r="D43" s="269" t="s">
        <v>3824</v>
      </c>
      <c r="E43" s="269" t="s">
        <v>584</v>
      </c>
      <c r="F43" s="388">
        <v>200000</v>
      </c>
      <c r="G43" s="268">
        <v>5.85</v>
      </c>
      <c r="H43" s="346" t="s">
        <v>2954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43997</v>
      </c>
      <c r="B44" s="268" t="s">
        <v>153</v>
      </c>
      <c r="C44" s="269" t="s">
        <v>3772</v>
      </c>
      <c r="D44" s="269" t="s">
        <v>3699</v>
      </c>
      <c r="E44" s="269" t="s">
        <v>584</v>
      </c>
      <c r="F44" s="388">
        <v>3133461</v>
      </c>
      <c r="G44" s="268">
        <v>29.66</v>
      </c>
      <c r="H44" s="346" t="s">
        <v>2954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43997</v>
      </c>
      <c r="B45" s="268" t="s">
        <v>153</v>
      </c>
      <c r="C45" s="269" t="s">
        <v>3772</v>
      </c>
      <c r="D45" s="269" t="s">
        <v>3637</v>
      </c>
      <c r="E45" s="269" t="s">
        <v>584</v>
      </c>
      <c r="F45" s="388">
        <v>3429961</v>
      </c>
      <c r="G45" s="268">
        <v>29.71</v>
      </c>
      <c r="H45" s="346" t="s">
        <v>2954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43997</v>
      </c>
      <c r="B46" s="268" t="s">
        <v>2078</v>
      </c>
      <c r="C46" s="269" t="s">
        <v>3825</v>
      </c>
      <c r="D46" s="269" t="s">
        <v>3826</v>
      </c>
      <c r="E46" s="269" t="s">
        <v>584</v>
      </c>
      <c r="F46" s="388">
        <v>1473269</v>
      </c>
      <c r="G46" s="268">
        <v>146.44999999999999</v>
      </c>
      <c r="H46" s="346" t="s">
        <v>2954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43997</v>
      </c>
      <c r="B47" s="268" t="s">
        <v>3827</v>
      </c>
      <c r="C47" s="269" t="s">
        <v>3828</v>
      </c>
      <c r="D47" s="269" t="s">
        <v>3724</v>
      </c>
      <c r="E47" s="269" t="s">
        <v>584</v>
      </c>
      <c r="F47" s="388">
        <v>15437</v>
      </c>
      <c r="G47" s="268">
        <v>0.15</v>
      </c>
      <c r="H47" s="346" t="s">
        <v>2954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43997</v>
      </c>
      <c r="B48" s="268" t="s">
        <v>3827</v>
      </c>
      <c r="C48" s="269" t="s">
        <v>3828</v>
      </c>
      <c r="D48" s="269" t="s">
        <v>3829</v>
      </c>
      <c r="E48" s="269" t="s">
        <v>584</v>
      </c>
      <c r="F48" s="388">
        <v>5080543</v>
      </c>
      <c r="G48" s="268">
        <v>0.23</v>
      </c>
      <c r="H48" s="346" t="s">
        <v>2954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43997</v>
      </c>
      <c r="B49" s="268" t="s">
        <v>3827</v>
      </c>
      <c r="C49" s="269" t="s">
        <v>3828</v>
      </c>
      <c r="D49" s="269" t="s">
        <v>3830</v>
      </c>
      <c r="E49" s="269" t="s">
        <v>584</v>
      </c>
      <c r="F49" s="388">
        <v>2188000</v>
      </c>
      <c r="G49" s="268">
        <v>0.25</v>
      </c>
      <c r="H49" s="346" t="s">
        <v>2954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43997</v>
      </c>
      <c r="B50" s="268" t="s">
        <v>2288</v>
      </c>
      <c r="C50" s="269" t="s">
        <v>3773</v>
      </c>
      <c r="D50" s="269" t="s">
        <v>3724</v>
      </c>
      <c r="E50" s="269" t="s">
        <v>584</v>
      </c>
      <c r="F50" s="388">
        <v>201632</v>
      </c>
      <c r="G50" s="268">
        <v>132.6</v>
      </c>
      <c r="H50" s="346" t="s">
        <v>2954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A51" s="245">
        <v>43997</v>
      </c>
      <c r="B51" s="268" t="s">
        <v>169</v>
      </c>
      <c r="C51" s="269" t="s">
        <v>3681</v>
      </c>
      <c r="D51" s="269" t="s">
        <v>3637</v>
      </c>
      <c r="E51" s="269" t="s">
        <v>584</v>
      </c>
      <c r="F51" s="388">
        <v>3599271</v>
      </c>
      <c r="G51" s="268">
        <v>163.63</v>
      </c>
      <c r="H51" s="346" t="s">
        <v>2954</v>
      </c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A52" s="245">
        <v>43997</v>
      </c>
      <c r="B52" s="268" t="s">
        <v>169</v>
      </c>
      <c r="C52" s="269" t="s">
        <v>3681</v>
      </c>
      <c r="D52" s="269" t="s">
        <v>3700</v>
      </c>
      <c r="E52" s="269" t="s">
        <v>584</v>
      </c>
      <c r="F52" s="388">
        <v>3107451</v>
      </c>
      <c r="G52" s="268">
        <v>163.34</v>
      </c>
      <c r="H52" s="346" t="s">
        <v>2954</v>
      </c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A53" s="245">
        <v>43997</v>
      </c>
      <c r="B53" s="268" t="s">
        <v>169</v>
      </c>
      <c r="C53" s="269" t="s">
        <v>3681</v>
      </c>
      <c r="D53" s="269" t="s">
        <v>3682</v>
      </c>
      <c r="E53" s="269" t="s">
        <v>584</v>
      </c>
      <c r="F53" s="388">
        <v>3118656</v>
      </c>
      <c r="G53" s="268">
        <v>163.07</v>
      </c>
      <c r="H53" s="346" t="s">
        <v>2954</v>
      </c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A54" s="245">
        <v>43997</v>
      </c>
      <c r="B54" s="268" t="s">
        <v>185</v>
      </c>
      <c r="C54" s="269" t="s">
        <v>3831</v>
      </c>
      <c r="D54" s="269" t="s">
        <v>3832</v>
      </c>
      <c r="E54" s="269" t="s">
        <v>584</v>
      </c>
      <c r="F54" s="388">
        <v>35000</v>
      </c>
      <c r="G54" s="268">
        <v>42.93</v>
      </c>
      <c r="H54" s="346" t="s">
        <v>2954</v>
      </c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A55" s="245">
        <v>43997</v>
      </c>
      <c r="B55" s="268" t="s">
        <v>195</v>
      </c>
      <c r="C55" s="269" t="s">
        <v>3745</v>
      </c>
      <c r="D55" s="269" t="s">
        <v>3833</v>
      </c>
      <c r="E55" s="269" t="s">
        <v>584</v>
      </c>
      <c r="F55" s="388">
        <v>1341876</v>
      </c>
      <c r="G55" s="268">
        <v>204.63</v>
      </c>
      <c r="H55" s="346" t="s">
        <v>2954</v>
      </c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A56" s="245">
        <v>43997</v>
      </c>
      <c r="B56" s="268" t="s">
        <v>195</v>
      </c>
      <c r="C56" s="269" t="s">
        <v>3745</v>
      </c>
      <c r="D56" s="269" t="s">
        <v>3682</v>
      </c>
      <c r="E56" s="269" t="s">
        <v>584</v>
      </c>
      <c r="F56" s="388">
        <v>666862</v>
      </c>
      <c r="G56" s="268">
        <v>201.35</v>
      </c>
      <c r="H56" s="346" t="s">
        <v>2954</v>
      </c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A57" s="245">
        <v>43997</v>
      </c>
      <c r="B57" s="268" t="s">
        <v>195</v>
      </c>
      <c r="C57" s="269" t="s">
        <v>3745</v>
      </c>
      <c r="D57" s="269" t="s">
        <v>3637</v>
      </c>
      <c r="E57" s="269" t="s">
        <v>584</v>
      </c>
      <c r="F57" s="388">
        <v>757309</v>
      </c>
      <c r="G57" s="268">
        <v>201.64</v>
      </c>
      <c r="H57" s="346" t="s">
        <v>2954</v>
      </c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A58" s="245">
        <v>43997</v>
      </c>
      <c r="B58" s="268" t="s">
        <v>2795</v>
      </c>
      <c r="C58" s="269" t="s">
        <v>3834</v>
      </c>
      <c r="D58" s="269" t="s">
        <v>3803</v>
      </c>
      <c r="E58" s="269" t="s">
        <v>584</v>
      </c>
      <c r="F58" s="388">
        <v>6000000</v>
      </c>
      <c r="G58" s="268">
        <v>3.65</v>
      </c>
      <c r="H58" s="346" t="s">
        <v>2954</v>
      </c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A59" s="245">
        <v>43997</v>
      </c>
      <c r="B59" s="268" t="s">
        <v>804</v>
      </c>
      <c r="C59" s="269" t="s">
        <v>3835</v>
      </c>
      <c r="D59" s="269" t="s">
        <v>3787</v>
      </c>
      <c r="E59" s="269" t="s">
        <v>585</v>
      </c>
      <c r="F59" s="388">
        <v>1597950</v>
      </c>
      <c r="G59" s="268">
        <v>854.71</v>
      </c>
      <c r="H59" s="346" t="s">
        <v>2954</v>
      </c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A60" s="245">
        <v>43997</v>
      </c>
      <c r="B60" s="268" t="s">
        <v>879</v>
      </c>
      <c r="C60" s="269" t="s">
        <v>3817</v>
      </c>
      <c r="D60" s="269" t="s">
        <v>3735</v>
      </c>
      <c r="E60" s="269" t="s">
        <v>585</v>
      </c>
      <c r="F60" s="388">
        <v>41774</v>
      </c>
      <c r="G60" s="268">
        <v>222.5</v>
      </c>
      <c r="H60" s="346" t="s">
        <v>2954</v>
      </c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A61" s="245">
        <v>43997</v>
      </c>
      <c r="B61" s="268" t="s">
        <v>720</v>
      </c>
      <c r="C61" s="269" t="s">
        <v>3770</v>
      </c>
      <c r="D61" s="269" t="s">
        <v>3771</v>
      </c>
      <c r="E61" s="269" t="s">
        <v>585</v>
      </c>
      <c r="F61" s="388">
        <v>136627</v>
      </c>
      <c r="G61" s="268">
        <v>169.39</v>
      </c>
      <c r="H61" s="346" t="s">
        <v>2954</v>
      </c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A62" s="245">
        <v>43997</v>
      </c>
      <c r="B62" s="268" t="s">
        <v>81</v>
      </c>
      <c r="C62" s="269" t="s">
        <v>3818</v>
      </c>
      <c r="D62" s="269" t="s">
        <v>3819</v>
      </c>
      <c r="E62" s="269" t="s">
        <v>585</v>
      </c>
      <c r="F62" s="388">
        <v>914950</v>
      </c>
      <c r="G62" s="268">
        <v>299.66000000000003</v>
      </c>
      <c r="H62" s="346" t="s">
        <v>2954</v>
      </c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A63" s="245">
        <v>43997</v>
      </c>
      <c r="B63" s="268" t="s">
        <v>118</v>
      </c>
      <c r="C63" s="269" t="s">
        <v>3712</v>
      </c>
      <c r="D63" s="269" t="s">
        <v>3637</v>
      </c>
      <c r="E63" s="269" t="s">
        <v>585</v>
      </c>
      <c r="F63" s="388">
        <v>2671622</v>
      </c>
      <c r="G63" s="268">
        <v>154.61000000000001</v>
      </c>
      <c r="H63" s="346" t="s">
        <v>2954</v>
      </c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A64" s="245">
        <v>43997</v>
      </c>
      <c r="B64" s="268" t="s">
        <v>3836</v>
      </c>
      <c r="C64" s="269" t="s">
        <v>3837</v>
      </c>
      <c r="D64" s="269" t="s">
        <v>3838</v>
      </c>
      <c r="E64" s="269" t="s">
        <v>585</v>
      </c>
      <c r="F64" s="388">
        <v>48000</v>
      </c>
      <c r="G64" s="268">
        <v>26.85</v>
      </c>
      <c r="H64" s="346" t="s">
        <v>2954</v>
      </c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1:35">
      <c r="A65" s="245">
        <v>43997</v>
      </c>
      <c r="B65" s="268" t="s">
        <v>3836</v>
      </c>
      <c r="C65" s="269" t="s">
        <v>3837</v>
      </c>
      <c r="D65" s="269" t="s">
        <v>3839</v>
      </c>
      <c r="E65" s="269" t="s">
        <v>585</v>
      </c>
      <c r="F65" s="388">
        <v>68000</v>
      </c>
      <c r="G65" s="268">
        <v>27.11</v>
      </c>
      <c r="H65" s="346" t="s">
        <v>2954</v>
      </c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1:35">
      <c r="A66" s="245">
        <v>43997</v>
      </c>
      <c r="B66" s="268" t="s">
        <v>3822</v>
      </c>
      <c r="C66" s="269" t="s">
        <v>3823</v>
      </c>
      <c r="D66" s="269" t="s">
        <v>3840</v>
      </c>
      <c r="E66" s="269" t="s">
        <v>585</v>
      </c>
      <c r="F66" s="388">
        <v>200000</v>
      </c>
      <c r="G66" s="268">
        <v>5.85</v>
      </c>
      <c r="H66" s="346" t="s">
        <v>2954</v>
      </c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1:35">
      <c r="A67" s="245">
        <v>43997</v>
      </c>
      <c r="B67" s="268" t="s">
        <v>153</v>
      </c>
      <c r="C67" s="269" t="s">
        <v>3772</v>
      </c>
      <c r="D67" s="269" t="s">
        <v>3699</v>
      </c>
      <c r="E67" s="269" t="s">
        <v>585</v>
      </c>
      <c r="F67" s="388">
        <v>3133461</v>
      </c>
      <c r="G67" s="268">
        <v>29.7</v>
      </c>
      <c r="H67" s="346" t="s">
        <v>2954</v>
      </c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1:35">
      <c r="A68" s="245">
        <v>43997</v>
      </c>
      <c r="B68" s="268" t="s">
        <v>153</v>
      </c>
      <c r="C68" s="269" t="s">
        <v>3772</v>
      </c>
      <c r="D68" s="269" t="s">
        <v>3637</v>
      </c>
      <c r="E68" s="269" t="s">
        <v>585</v>
      </c>
      <c r="F68" s="388">
        <v>3190892</v>
      </c>
      <c r="G68" s="268">
        <v>29.75</v>
      </c>
      <c r="H68" s="346" t="s">
        <v>2954</v>
      </c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1:35">
      <c r="A69" s="245">
        <v>43997</v>
      </c>
      <c r="B69" s="268" t="s">
        <v>2078</v>
      </c>
      <c r="C69" s="269" t="s">
        <v>3825</v>
      </c>
      <c r="D69" s="269" t="s">
        <v>3826</v>
      </c>
      <c r="E69" s="269" t="s">
        <v>585</v>
      </c>
      <c r="F69" s="388">
        <v>1474194</v>
      </c>
      <c r="G69" s="268">
        <v>146.44999999999999</v>
      </c>
      <c r="H69" s="346" t="s">
        <v>2954</v>
      </c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1:35">
      <c r="A70" s="245">
        <v>43997</v>
      </c>
      <c r="B70" s="268" t="s">
        <v>3827</v>
      </c>
      <c r="C70" s="269" t="s">
        <v>3828</v>
      </c>
      <c r="D70" s="269" t="s">
        <v>3724</v>
      </c>
      <c r="E70" s="269" t="s">
        <v>585</v>
      </c>
      <c r="F70" s="388">
        <v>2500011</v>
      </c>
      <c r="G70" s="268">
        <v>0.23</v>
      </c>
      <c r="H70" s="346" t="s">
        <v>2954</v>
      </c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1:35">
      <c r="A71" s="245">
        <v>43997</v>
      </c>
      <c r="B71" s="268" t="s">
        <v>3827</v>
      </c>
      <c r="C71" s="269" t="s">
        <v>3828</v>
      </c>
      <c r="D71" s="269" t="s">
        <v>3829</v>
      </c>
      <c r="E71" s="269" t="s">
        <v>585</v>
      </c>
      <c r="F71" s="388">
        <v>2000000</v>
      </c>
      <c r="G71" s="268">
        <v>0.25</v>
      </c>
      <c r="H71" s="346" t="s">
        <v>2954</v>
      </c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1:35">
      <c r="A72" s="245">
        <v>43997</v>
      </c>
      <c r="B72" s="268" t="s">
        <v>2288</v>
      </c>
      <c r="C72" s="269" t="s">
        <v>3773</v>
      </c>
      <c r="D72" s="269" t="s">
        <v>3724</v>
      </c>
      <c r="E72" s="269" t="s">
        <v>585</v>
      </c>
      <c r="F72" s="388">
        <v>201632</v>
      </c>
      <c r="G72" s="268">
        <v>133.33000000000001</v>
      </c>
      <c r="H72" s="346" t="s">
        <v>2954</v>
      </c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1:35">
      <c r="A73" s="245">
        <v>43997</v>
      </c>
      <c r="B73" s="268" t="s">
        <v>169</v>
      </c>
      <c r="C73" s="269" t="s">
        <v>3681</v>
      </c>
      <c r="D73" s="269" t="s">
        <v>3700</v>
      </c>
      <c r="E73" s="269" t="s">
        <v>585</v>
      </c>
      <c r="F73" s="388">
        <v>3107974</v>
      </c>
      <c r="G73" s="268">
        <v>163.38999999999999</v>
      </c>
      <c r="H73" s="346" t="s">
        <v>2954</v>
      </c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1:35">
      <c r="A74" s="245">
        <v>43997</v>
      </c>
      <c r="B74" s="268" t="s">
        <v>169</v>
      </c>
      <c r="C74" s="269" t="s">
        <v>3681</v>
      </c>
      <c r="D74" s="269" t="s">
        <v>3682</v>
      </c>
      <c r="E74" s="269" t="s">
        <v>585</v>
      </c>
      <c r="F74" s="388">
        <v>3118656</v>
      </c>
      <c r="G74" s="268">
        <v>163.13999999999999</v>
      </c>
      <c r="H74" s="346" t="s">
        <v>2954</v>
      </c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1:35">
      <c r="A75" s="245">
        <v>43997</v>
      </c>
      <c r="B75" s="268" t="s">
        <v>169</v>
      </c>
      <c r="C75" s="269" t="s">
        <v>3681</v>
      </c>
      <c r="D75" s="269" t="s">
        <v>3637</v>
      </c>
      <c r="E75" s="269" t="s">
        <v>585</v>
      </c>
      <c r="F75" s="388">
        <v>3438722</v>
      </c>
      <c r="G75" s="268">
        <v>163.79</v>
      </c>
      <c r="H75" s="346" t="s">
        <v>2954</v>
      </c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1:35">
      <c r="A76" s="245">
        <v>43997</v>
      </c>
      <c r="B76" s="268" t="s">
        <v>185</v>
      </c>
      <c r="C76" s="269" t="s">
        <v>3831</v>
      </c>
      <c r="D76" s="269" t="s">
        <v>3832</v>
      </c>
      <c r="E76" s="269" t="s">
        <v>585</v>
      </c>
      <c r="F76" s="388">
        <v>2735000</v>
      </c>
      <c r="G76" s="268">
        <v>42.44</v>
      </c>
      <c r="H76" s="346" t="s">
        <v>2954</v>
      </c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1:35">
      <c r="A77" s="245">
        <v>43997</v>
      </c>
      <c r="B77" s="268" t="s">
        <v>195</v>
      </c>
      <c r="C77" s="269" t="s">
        <v>3745</v>
      </c>
      <c r="D77" s="269" t="s">
        <v>3637</v>
      </c>
      <c r="E77" s="269" t="s">
        <v>585</v>
      </c>
      <c r="F77" s="388">
        <v>757574</v>
      </c>
      <c r="G77" s="268">
        <v>203.69</v>
      </c>
      <c r="H77" s="346" t="s">
        <v>2954</v>
      </c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1:35">
      <c r="A78" s="245">
        <v>43997</v>
      </c>
      <c r="B78" s="268" t="s">
        <v>195</v>
      </c>
      <c r="C78" s="269" t="s">
        <v>3745</v>
      </c>
      <c r="D78" s="269" t="s">
        <v>3833</v>
      </c>
      <c r="E78" s="269" t="s">
        <v>585</v>
      </c>
      <c r="F78" s="388">
        <v>1341876</v>
      </c>
      <c r="G78" s="268">
        <v>203.42</v>
      </c>
      <c r="H78" s="346" t="s">
        <v>2954</v>
      </c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1:35">
      <c r="A79" s="245">
        <v>43997</v>
      </c>
      <c r="B79" s="268" t="s">
        <v>195</v>
      </c>
      <c r="C79" s="269" t="s">
        <v>3745</v>
      </c>
      <c r="D79" s="269" t="s">
        <v>3682</v>
      </c>
      <c r="E79" s="269" t="s">
        <v>585</v>
      </c>
      <c r="F79" s="388">
        <v>673662</v>
      </c>
      <c r="G79" s="268">
        <v>201.94</v>
      </c>
      <c r="H79" s="346" t="s">
        <v>2954</v>
      </c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1:35">
      <c r="B80" s="268"/>
      <c r="C80" s="269"/>
      <c r="D80" s="269"/>
      <c r="E80" s="269"/>
      <c r="F80" s="388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8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8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8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8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8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8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8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8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8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8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8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8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8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8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8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8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8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8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8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8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8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8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8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8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8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8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8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8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8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8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8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8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8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8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8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8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8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8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8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8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8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8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8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8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8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8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8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8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8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8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8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8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8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8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8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8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8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8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8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8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8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8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8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8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8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8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8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8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8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8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8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8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8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8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8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8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8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8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8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8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8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8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8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8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8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8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8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8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8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8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8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8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8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8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8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8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8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8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8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8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8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8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8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8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8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8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8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8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8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8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8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8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8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8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8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8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8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8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8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8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8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8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8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8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8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8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8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8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8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8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8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8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8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8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8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8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8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8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8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8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8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8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8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8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8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8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8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8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8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8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8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8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8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8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8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8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8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8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8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8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8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8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8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8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8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8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8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8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8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8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8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8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8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8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8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8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8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8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8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8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8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8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8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8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8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8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8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8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8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8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8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8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8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8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8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8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8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8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8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8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8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8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8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8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8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8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8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8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8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8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8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8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8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8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8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8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8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8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8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8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8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8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8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8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8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8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8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8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8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8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8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8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8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8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8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8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8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8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8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8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8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8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8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8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8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8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8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8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8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8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8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8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8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8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8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8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8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8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8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8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8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8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8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8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8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8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8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8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8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8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8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8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8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8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8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8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8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8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8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8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8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8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8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8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8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8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8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8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7"/>
  <sheetViews>
    <sheetView zoomScale="76" zoomScaleNormal="85" workbookViewId="0">
      <selection activeCell="M27" sqref="M27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0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3656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43998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445" customFormat="1" ht="14.25">
      <c r="A10" s="477">
        <v>1</v>
      </c>
      <c r="B10" s="478">
        <v>43978</v>
      </c>
      <c r="C10" s="479"/>
      <c r="D10" s="480" t="s">
        <v>496</v>
      </c>
      <c r="E10" s="481" t="s">
        <v>602</v>
      </c>
      <c r="F10" s="395">
        <v>227</v>
      </c>
      <c r="G10" s="481">
        <v>214</v>
      </c>
      <c r="H10" s="481">
        <v>240</v>
      </c>
      <c r="I10" s="482" t="s">
        <v>3635</v>
      </c>
      <c r="J10" s="65" t="s">
        <v>3631</v>
      </c>
      <c r="K10" s="65">
        <f>H10-F10</f>
        <v>13</v>
      </c>
      <c r="L10" s="391">
        <f t="shared" ref="L10:L11" si="0">K10/F10</f>
        <v>5.7268722466960353E-2</v>
      </c>
      <c r="M10" s="483" t="s">
        <v>601</v>
      </c>
      <c r="N10" s="469">
        <v>43984</v>
      </c>
      <c r="O10" s="484"/>
      <c r="Q10" s="446"/>
      <c r="R10" s="447" t="s">
        <v>3188</v>
      </c>
      <c r="S10" s="446"/>
      <c r="T10" s="446"/>
      <c r="U10" s="446"/>
      <c r="V10" s="446"/>
      <c r="W10" s="446"/>
      <c r="X10" s="446"/>
      <c r="Y10" s="446"/>
      <c r="Z10" s="446"/>
      <c r="AA10" s="446"/>
      <c r="AB10" s="446"/>
    </row>
    <row r="11" spans="1:28" s="445" customFormat="1" ht="14.25">
      <c r="A11" s="526">
        <v>2</v>
      </c>
      <c r="B11" s="527">
        <v>43980</v>
      </c>
      <c r="C11" s="528"/>
      <c r="D11" s="529" t="s">
        <v>804</v>
      </c>
      <c r="E11" s="530" t="s">
        <v>602</v>
      </c>
      <c r="F11" s="489">
        <v>980</v>
      </c>
      <c r="G11" s="490">
        <v>897</v>
      </c>
      <c r="H11" s="530">
        <v>920</v>
      </c>
      <c r="I11" s="531" t="s">
        <v>3640</v>
      </c>
      <c r="J11" s="492" t="s">
        <v>3749</v>
      </c>
      <c r="K11" s="492">
        <f>H11-F11</f>
        <v>-60</v>
      </c>
      <c r="L11" s="498">
        <f t="shared" si="0"/>
        <v>-6.1224489795918366E-2</v>
      </c>
      <c r="M11" s="532" t="s">
        <v>665</v>
      </c>
      <c r="N11" s="501">
        <v>43994</v>
      </c>
      <c r="O11" s="533"/>
      <c r="Q11" s="446"/>
      <c r="R11" s="447" t="s">
        <v>604</v>
      </c>
      <c r="S11" s="446"/>
      <c r="T11" s="446"/>
      <c r="U11" s="446"/>
      <c r="V11" s="446"/>
      <c r="W11" s="446"/>
      <c r="X11" s="446"/>
      <c r="Y11" s="446"/>
      <c r="Z11" s="446"/>
      <c r="AA11" s="446"/>
      <c r="AB11" s="446"/>
    </row>
    <row r="12" spans="1:28" s="445" customFormat="1" ht="14.25">
      <c r="A12" s="477">
        <v>3</v>
      </c>
      <c r="B12" s="478">
        <v>43980</v>
      </c>
      <c r="C12" s="479"/>
      <c r="D12" s="480" t="s">
        <v>182</v>
      </c>
      <c r="E12" s="481" t="s">
        <v>602</v>
      </c>
      <c r="F12" s="395">
        <v>303</v>
      </c>
      <c r="G12" s="481">
        <v>282</v>
      </c>
      <c r="H12" s="481">
        <v>317</v>
      </c>
      <c r="I12" s="482">
        <v>340</v>
      </c>
      <c r="J12" s="65" t="s">
        <v>3659</v>
      </c>
      <c r="K12" s="65">
        <f>H12-F12</f>
        <v>14</v>
      </c>
      <c r="L12" s="391">
        <f t="shared" ref="L12" si="1">K12/F12</f>
        <v>4.6204620462046202E-2</v>
      </c>
      <c r="M12" s="483" t="s">
        <v>601</v>
      </c>
      <c r="N12" s="469">
        <v>43984</v>
      </c>
      <c r="O12" s="484"/>
      <c r="Q12" s="446"/>
      <c r="R12" s="447" t="s">
        <v>3188</v>
      </c>
      <c r="S12" s="446"/>
      <c r="T12" s="446"/>
      <c r="U12" s="446"/>
      <c r="V12" s="446"/>
      <c r="W12" s="446"/>
      <c r="X12" s="446"/>
      <c r="Y12" s="446"/>
      <c r="Z12" s="446"/>
      <c r="AA12" s="446"/>
      <c r="AB12" s="446"/>
    </row>
    <row r="13" spans="1:28" s="445" customFormat="1" ht="14.25">
      <c r="A13" s="392">
        <v>4</v>
      </c>
      <c r="B13" s="422">
        <v>43980</v>
      </c>
      <c r="C13" s="438"/>
      <c r="D13" s="439" t="s">
        <v>3641</v>
      </c>
      <c r="E13" s="440" t="s">
        <v>602</v>
      </c>
      <c r="F13" s="494" t="s">
        <v>3642</v>
      </c>
      <c r="G13" s="457">
        <v>9400</v>
      </c>
      <c r="H13" s="440"/>
      <c r="I13" s="425" t="s">
        <v>3643</v>
      </c>
      <c r="J13" s="402" t="s">
        <v>603</v>
      </c>
      <c r="K13" s="402"/>
      <c r="L13" s="382"/>
      <c r="M13" s="441"/>
      <c r="N13" s="443"/>
      <c r="O13" s="444"/>
      <c r="Q13" s="446"/>
      <c r="R13" s="447" t="s">
        <v>604</v>
      </c>
      <c r="S13" s="446"/>
      <c r="T13" s="446"/>
      <c r="U13" s="446"/>
      <c r="V13" s="446"/>
      <c r="W13" s="446"/>
      <c r="X13" s="446"/>
      <c r="Y13" s="446"/>
      <c r="Z13" s="446"/>
      <c r="AA13" s="446"/>
      <c r="AB13" s="446"/>
    </row>
    <row r="14" spans="1:28" s="445" customFormat="1" ht="14.25">
      <c r="A14" s="477">
        <v>5</v>
      </c>
      <c r="B14" s="478">
        <v>43983</v>
      </c>
      <c r="C14" s="479"/>
      <c r="D14" s="480" t="s">
        <v>534</v>
      </c>
      <c r="E14" s="481" t="s">
        <v>602</v>
      </c>
      <c r="F14" s="395">
        <v>1025</v>
      </c>
      <c r="G14" s="481">
        <v>950</v>
      </c>
      <c r="H14" s="481">
        <v>1077.5</v>
      </c>
      <c r="I14" s="482" t="s">
        <v>3632</v>
      </c>
      <c r="J14" s="65" t="s">
        <v>3669</v>
      </c>
      <c r="K14" s="65">
        <f>H14-F14</f>
        <v>52.5</v>
      </c>
      <c r="L14" s="391">
        <f t="shared" ref="L14" si="2">K14/F14</f>
        <v>5.1219512195121948E-2</v>
      </c>
      <c r="M14" s="483" t="s">
        <v>601</v>
      </c>
      <c r="N14" s="469">
        <v>43985</v>
      </c>
      <c r="O14" s="484"/>
      <c r="Q14" s="446"/>
      <c r="R14" s="447" t="s">
        <v>604</v>
      </c>
      <c r="S14" s="446"/>
      <c r="T14" s="446"/>
      <c r="U14" s="446"/>
      <c r="V14" s="446"/>
      <c r="W14" s="446"/>
      <c r="X14" s="446"/>
      <c r="Y14" s="446"/>
      <c r="Z14" s="446"/>
      <c r="AA14" s="446"/>
      <c r="AB14" s="446"/>
    </row>
    <row r="15" spans="1:28" s="445" customFormat="1" ht="14.25">
      <c r="A15" s="477">
        <v>6</v>
      </c>
      <c r="B15" s="478">
        <v>43983</v>
      </c>
      <c r="C15" s="479"/>
      <c r="D15" s="480" t="s">
        <v>524</v>
      </c>
      <c r="E15" s="481" t="s">
        <v>602</v>
      </c>
      <c r="F15" s="395">
        <v>204</v>
      </c>
      <c r="G15" s="481">
        <v>190</v>
      </c>
      <c r="H15" s="481">
        <v>214.5</v>
      </c>
      <c r="I15" s="482" t="s">
        <v>666</v>
      </c>
      <c r="J15" s="65" t="s">
        <v>3670</v>
      </c>
      <c r="K15" s="65">
        <f>H15-F15</f>
        <v>10.5</v>
      </c>
      <c r="L15" s="391">
        <f t="shared" ref="L15:L17" si="3">K15/F15</f>
        <v>5.1470588235294115E-2</v>
      </c>
      <c r="M15" s="483" t="s">
        <v>601</v>
      </c>
      <c r="N15" s="469">
        <v>43985</v>
      </c>
      <c r="O15" s="484"/>
      <c r="Q15" s="446"/>
      <c r="R15" s="447" t="s">
        <v>3188</v>
      </c>
      <c r="S15" s="446"/>
      <c r="T15" s="446"/>
      <c r="U15" s="446"/>
      <c r="V15" s="446"/>
      <c r="W15" s="446"/>
      <c r="X15" s="446"/>
      <c r="Y15" s="446"/>
      <c r="Z15" s="446"/>
      <c r="AA15" s="446"/>
      <c r="AB15" s="446"/>
    </row>
    <row r="16" spans="1:28" s="445" customFormat="1" ht="14.25">
      <c r="A16" s="477">
        <v>7</v>
      </c>
      <c r="B16" s="478">
        <v>43987</v>
      </c>
      <c r="C16" s="479"/>
      <c r="D16" s="480" t="s">
        <v>182</v>
      </c>
      <c r="E16" s="481" t="s">
        <v>3630</v>
      </c>
      <c r="F16" s="395">
        <v>320</v>
      </c>
      <c r="G16" s="481">
        <v>342</v>
      </c>
      <c r="H16" s="481">
        <v>305</v>
      </c>
      <c r="I16" s="482" t="s">
        <v>3696</v>
      </c>
      <c r="J16" s="65" t="s">
        <v>3786</v>
      </c>
      <c r="K16" s="65">
        <f>F16-H16</f>
        <v>15</v>
      </c>
      <c r="L16" s="391">
        <f t="shared" si="3"/>
        <v>4.6875E-2</v>
      </c>
      <c r="M16" s="483" t="s">
        <v>601</v>
      </c>
      <c r="N16" s="469">
        <v>43993</v>
      </c>
      <c r="O16" s="484"/>
      <c r="Q16" s="446"/>
      <c r="R16" s="447" t="s">
        <v>3188</v>
      </c>
      <c r="S16" s="446"/>
      <c r="T16" s="446"/>
      <c r="U16" s="446"/>
      <c r="V16" s="446"/>
      <c r="W16" s="446"/>
      <c r="X16" s="446"/>
      <c r="Y16" s="446"/>
      <c r="Z16" s="446"/>
      <c r="AA16" s="446"/>
      <c r="AB16" s="446"/>
    </row>
    <row r="17" spans="1:38" s="445" customFormat="1" ht="14.25">
      <c r="A17" s="526">
        <v>8</v>
      </c>
      <c r="B17" s="527">
        <v>43990</v>
      </c>
      <c r="C17" s="528"/>
      <c r="D17" s="529" t="s">
        <v>392</v>
      </c>
      <c r="E17" s="530" t="s">
        <v>602</v>
      </c>
      <c r="F17" s="489">
        <v>674</v>
      </c>
      <c r="G17" s="490">
        <v>634</v>
      </c>
      <c r="H17" s="530">
        <v>631.5</v>
      </c>
      <c r="I17" s="531" t="s">
        <v>3709</v>
      </c>
      <c r="J17" s="492" t="s">
        <v>3748</v>
      </c>
      <c r="K17" s="492">
        <f>H17-F17</f>
        <v>-42.5</v>
      </c>
      <c r="L17" s="498">
        <f t="shared" si="3"/>
        <v>-6.3056379821958455E-2</v>
      </c>
      <c r="M17" s="532" t="s">
        <v>665</v>
      </c>
      <c r="N17" s="501">
        <v>43993</v>
      </c>
      <c r="O17" s="533"/>
      <c r="Q17" s="446"/>
      <c r="R17" s="447" t="s">
        <v>604</v>
      </c>
      <c r="S17" s="446"/>
      <c r="T17" s="446"/>
      <c r="U17" s="446"/>
      <c r="V17" s="446"/>
      <c r="W17" s="446"/>
      <c r="X17" s="446"/>
      <c r="Y17" s="446"/>
      <c r="Z17" s="446"/>
      <c r="AA17" s="446"/>
      <c r="AB17" s="446"/>
    </row>
    <row r="18" spans="1:38" s="445" customFormat="1" ht="14.25">
      <c r="A18" s="514">
        <v>9</v>
      </c>
      <c r="B18" s="515">
        <v>43990</v>
      </c>
      <c r="C18" s="516"/>
      <c r="D18" s="517" t="s">
        <v>3710</v>
      </c>
      <c r="E18" s="518" t="s">
        <v>602</v>
      </c>
      <c r="F18" s="519">
        <v>229</v>
      </c>
      <c r="G18" s="518">
        <v>217</v>
      </c>
      <c r="H18" s="518">
        <v>239</v>
      </c>
      <c r="I18" s="520" t="s">
        <v>3635</v>
      </c>
      <c r="J18" s="521" t="s">
        <v>3734</v>
      </c>
      <c r="K18" s="521">
        <f>H18-F18</f>
        <v>10</v>
      </c>
      <c r="L18" s="522">
        <f t="shared" ref="L18:L19" si="4">K18/F18</f>
        <v>4.3668122270742356E-2</v>
      </c>
      <c r="M18" s="523" t="s">
        <v>601</v>
      </c>
      <c r="N18" s="524">
        <v>43992</v>
      </c>
      <c r="O18" s="525"/>
      <c r="Q18" s="446"/>
      <c r="R18" s="447" t="s">
        <v>3188</v>
      </c>
      <c r="S18" s="446"/>
      <c r="T18" s="446"/>
      <c r="U18" s="446"/>
      <c r="V18" s="446"/>
      <c r="W18" s="446"/>
      <c r="X18" s="446"/>
      <c r="Y18" s="446"/>
      <c r="Z18" s="446"/>
      <c r="AA18" s="446"/>
      <c r="AB18" s="446"/>
    </row>
    <row r="19" spans="1:38" s="445" customFormat="1" ht="14.25">
      <c r="A19" s="526">
        <v>10</v>
      </c>
      <c r="B19" s="527">
        <v>43991</v>
      </c>
      <c r="C19" s="528"/>
      <c r="D19" s="529" t="s">
        <v>496</v>
      </c>
      <c r="E19" s="530" t="s">
        <v>602</v>
      </c>
      <c r="F19" s="489">
        <v>249</v>
      </c>
      <c r="G19" s="490">
        <v>235</v>
      </c>
      <c r="H19" s="530">
        <v>236</v>
      </c>
      <c r="I19" s="531" t="s">
        <v>3717</v>
      </c>
      <c r="J19" s="492" t="s">
        <v>3747</v>
      </c>
      <c r="K19" s="492">
        <f>H19-F19</f>
        <v>-13</v>
      </c>
      <c r="L19" s="498">
        <f t="shared" si="4"/>
        <v>-5.2208835341365459E-2</v>
      </c>
      <c r="M19" s="532" t="s">
        <v>665</v>
      </c>
      <c r="N19" s="501">
        <v>43994</v>
      </c>
      <c r="O19" s="533"/>
      <c r="Q19" s="446"/>
      <c r="R19" s="447" t="s">
        <v>3188</v>
      </c>
      <c r="S19" s="446"/>
      <c r="T19" s="446"/>
      <c r="U19" s="446"/>
      <c r="V19" s="446"/>
      <c r="W19" s="446"/>
      <c r="X19" s="446"/>
      <c r="Y19" s="446"/>
      <c r="Z19" s="446"/>
      <c r="AA19" s="446"/>
      <c r="AB19" s="446"/>
    </row>
    <row r="20" spans="1:38" s="445" customFormat="1" ht="14.25">
      <c r="A20" s="392">
        <v>11</v>
      </c>
      <c r="B20" s="422">
        <v>43991</v>
      </c>
      <c r="C20" s="438"/>
      <c r="D20" s="439" t="s">
        <v>352</v>
      </c>
      <c r="E20" s="440" t="s">
        <v>602</v>
      </c>
      <c r="F20" s="440" t="s">
        <v>3718</v>
      </c>
      <c r="G20" s="457">
        <v>448</v>
      </c>
      <c r="H20" s="440"/>
      <c r="I20" s="425" t="s">
        <v>3719</v>
      </c>
      <c r="J20" s="441" t="s">
        <v>603</v>
      </c>
      <c r="K20" s="441"/>
      <c r="L20" s="442"/>
      <c r="M20" s="441"/>
      <c r="N20" s="443"/>
      <c r="O20" s="444"/>
      <c r="Q20" s="446"/>
      <c r="R20" s="447" t="s">
        <v>604</v>
      </c>
      <c r="S20" s="446"/>
      <c r="T20" s="446"/>
      <c r="U20" s="446"/>
      <c r="V20" s="446"/>
      <c r="W20" s="446"/>
      <c r="X20" s="446"/>
      <c r="Y20" s="446"/>
      <c r="Z20" s="446"/>
      <c r="AA20" s="446"/>
      <c r="AB20" s="446"/>
    </row>
    <row r="21" spans="1:38" s="445" customFormat="1" ht="14.25">
      <c r="A21" s="392">
        <v>12</v>
      </c>
      <c r="B21" s="422">
        <v>43994</v>
      </c>
      <c r="C21" s="438"/>
      <c r="D21" s="439" t="s">
        <v>3663</v>
      </c>
      <c r="E21" s="440" t="s">
        <v>602</v>
      </c>
      <c r="F21" s="440" t="s">
        <v>3762</v>
      </c>
      <c r="G21" s="457">
        <v>460</v>
      </c>
      <c r="H21" s="440"/>
      <c r="I21" s="425" t="s">
        <v>3763</v>
      </c>
      <c r="J21" s="441" t="s">
        <v>603</v>
      </c>
      <c r="K21" s="441"/>
      <c r="L21" s="442"/>
      <c r="M21" s="441"/>
      <c r="N21" s="443"/>
      <c r="O21" s="444"/>
      <c r="Q21" s="446"/>
      <c r="R21" s="447" t="s">
        <v>3188</v>
      </c>
      <c r="S21" s="446"/>
      <c r="T21" s="446"/>
      <c r="U21" s="446"/>
      <c r="V21" s="446"/>
      <c r="W21" s="446"/>
      <c r="X21" s="446"/>
      <c r="Y21" s="446"/>
      <c r="Z21" s="446"/>
      <c r="AA21" s="446"/>
      <c r="AB21" s="446"/>
    </row>
    <row r="22" spans="1:38" s="445" customFormat="1" ht="14.25">
      <c r="A22" s="392">
        <v>13</v>
      </c>
      <c r="B22" s="422">
        <v>43997</v>
      </c>
      <c r="C22" s="438"/>
      <c r="D22" s="439" t="s">
        <v>116</v>
      </c>
      <c r="E22" s="440" t="s">
        <v>602</v>
      </c>
      <c r="F22" s="440" t="s">
        <v>3774</v>
      </c>
      <c r="G22" s="457">
        <v>197</v>
      </c>
      <c r="H22" s="440"/>
      <c r="I22" s="425">
        <v>228</v>
      </c>
      <c r="J22" s="441" t="s">
        <v>603</v>
      </c>
      <c r="K22" s="441"/>
      <c r="L22" s="442"/>
      <c r="M22" s="441"/>
      <c r="N22" s="443"/>
      <c r="O22" s="444"/>
      <c r="Q22" s="446"/>
      <c r="R22" s="447" t="s">
        <v>3188</v>
      </c>
      <c r="S22" s="446"/>
      <c r="T22" s="446"/>
      <c r="U22" s="446"/>
      <c r="V22" s="446"/>
      <c r="W22" s="446"/>
      <c r="X22" s="446"/>
      <c r="Y22" s="446"/>
      <c r="Z22" s="446"/>
      <c r="AA22" s="446"/>
      <c r="AB22" s="446"/>
    </row>
    <row r="23" spans="1:38" s="445" customFormat="1" ht="14.25">
      <c r="A23" s="392"/>
      <c r="B23" s="422"/>
      <c r="C23" s="438"/>
      <c r="D23" s="439"/>
      <c r="E23" s="440"/>
      <c r="F23" s="440"/>
      <c r="G23" s="457"/>
      <c r="H23" s="440"/>
      <c r="I23" s="425"/>
      <c r="J23" s="441"/>
      <c r="K23" s="441"/>
      <c r="L23" s="442"/>
      <c r="M23" s="441"/>
      <c r="N23" s="443"/>
      <c r="O23" s="444"/>
      <c r="Q23" s="446"/>
      <c r="R23" s="447"/>
      <c r="S23" s="446"/>
      <c r="T23" s="446"/>
      <c r="U23" s="446"/>
      <c r="V23" s="446"/>
      <c r="W23" s="446"/>
      <c r="X23" s="446"/>
      <c r="Y23" s="446"/>
      <c r="Z23" s="446"/>
      <c r="AA23" s="446"/>
      <c r="AB23" s="446"/>
    </row>
    <row r="24" spans="1:38" s="445" customFormat="1" ht="14.25">
      <c r="A24" s="392"/>
      <c r="B24" s="422"/>
      <c r="C24" s="438"/>
      <c r="D24" s="439"/>
      <c r="E24" s="440"/>
      <c r="F24" s="440"/>
      <c r="G24" s="457"/>
      <c r="H24" s="440"/>
      <c r="I24" s="425"/>
      <c r="J24" s="441"/>
      <c r="K24" s="441"/>
      <c r="L24" s="442"/>
      <c r="M24" s="441"/>
      <c r="N24" s="443"/>
      <c r="O24" s="444"/>
      <c r="Q24" s="446"/>
      <c r="R24" s="447"/>
      <c r="S24" s="446"/>
      <c r="T24" s="446"/>
      <c r="U24" s="446"/>
      <c r="V24" s="446"/>
      <c r="W24" s="446"/>
      <c r="X24" s="446"/>
      <c r="Y24" s="446"/>
      <c r="Z24" s="446"/>
      <c r="AA24" s="446"/>
      <c r="AB24" s="446"/>
    </row>
    <row r="25" spans="1:38" s="5" customFormat="1" ht="14.25">
      <c r="A25" s="392"/>
      <c r="B25" s="422"/>
      <c r="C25" s="423"/>
      <c r="D25" s="401"/>
      <c r="E25" s="424"/>
      <c r="F25" s="425"/>
      <c r="G25" s="426"/>
      <c r="H25" s="426"/>
      <c r="I25" s="425"/>
      <c r="J25" s="383"/>
      <c r="K25" s="383"/>
      <c r="L25" s="382"/>
      <c r="M25" s="378"/>
      <c r="N25" s="399"/>
      <c r="O25" s="389"/>
      <c r="Q25" s="64"/>
      <c r="R25" s="342"/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2" customHeight="1">
      <c r="A26" s="23" t="s">
        <v>605</v>
      </c>
      <c r="B26" s="24"/>
      <c r="C26" s="25"/>
      <c r="D26" s="26"/>
      <c r="E26" s="27"/>
      <c r="F26" s="28"/>
      <c r="G26" s="28"/>
      <c r="H26" s="28"/>
      <c r="I26" s="28"/>
      <c r="J26" s="66"/>
      <c r="K26" s="28"/>
      <c r="L26" s="28"/>
      <c r="M26" s="38"/>
      <c r="N26" s="66"/>
      <c r="O26" s="67"/>
      <c r="P26" s="8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s="5" customFormat="1" ht="12" customHeight="1">
      <c r="A27" s="29" t="s">
        <v>606</v>
      </c>
      <c r="B27" s="23"/>
      <c r="C27" s="23"/>
      <c r="D27" s="23"/>
      <c r="F27" s="30" t="s">
        <v>607</v>
      </c>
      <c r="G27" s="17"/>
      <c r="H27" s="31"/>
      <c r="I27" s="36"/>
      <c r="J27" s="68"/>
      <c r="K27" s="69"/>
      <c r="L27" s="70"/>
      <c r="M27" s="70"/>
      <c r="N27" s="16"/>
      <c r="O27" s="71"/>
      <c r="P27" s="8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23" t="s">
        <v>608</v>
      </c>
      <c r="B28" s="23"/>
      <c r="C28" s="23"/>
      <c r="D28" s="23"/>
      <c r="E28" s="32"/>
      <c r="F28" s="30" t="s">
        <v>609</v>
      </c>
      <c r="G28" s="17"/>
      <c r="H28" s="31"/>
      <c r="I28" s="36"/>
      <c r="J28" s="68"/>
      <c r="K28" s="69"/>
      <c r="L28" s="70"/>
      <c r="M28" s="70"/>
      <c r="N28" s="16"/>
      <c r="O28" s="71"/>
      <c r="P28" s="8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s="5" customFormat="1" ht="12" customHeight="1">
      <c r="A29" s="23"/>
      <c r="B29" s="23"/>
      <c r="C29" s="23"/>
      <c r="D29" s="23"/>
      <c r="E29" s="32"/>
      <c r="F29" s="17"/>
      <c r="G29" s="17"/>
      <c r="H29" s="31"/>
      <c r="I29" s="36"/>
      <c r="J29" s="72"/>
      <c r="K29" s="69"/>
      <c r="L29" s="70"/>
      <c r="M29" s="17"/>
      <c r="N29" s="73"/>
      <c r="O29" s="5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ht="15">
      <c r="A30" s="11"/>
      <c r="B30" s="33" t="s">
        <v>610</v>
      </c>
      <c r="C30" s="33"/>
      <c r="D30" s="33"/>
      <c r="E30" s="33"/>
      <c r="F30" s="34"/>
      <c r="G30" s="32"/>
      <c r="H30" s="32"/>
      <c r="I30" s="74"/>
      <c r="J30" s="75"/>
      <c r="K30" s="76"/>
      <c r="L30" s="12"/>
      <c r="M30" s="12"/>
      <c r="N30" s="11"/>
      <c r="O30" s="53"/>
      <c r="R30" s="83"/>
      <c r="S30" s="16"/>
      <c r="T30" s="16"/>
      <c r="U30" s="16"/>
      <c r="V30" s="16"/>
      <c r="W30" s="16"/>
      <c r="X30" s="16"/>
      <c r="Y30" s="16"/>
      <c r="Z30" s="16"/>
    </row>
    <row r="31" spans="1:38" s="6" customFormat="1" ht="38.25">
      <c r="A31" s="20" t="s">
        <v>16</v>
      </c>
      <c r="B31" s="21" t="s">
        <v>576</v>
      </c>
      <c r="C31" s="21"/>
      <c r="D31" s="22" t="s">
        <v>589</v>
      </c>
      <c r="E31" s="21" t="s">
        <v>590</v>
      </c>
      <c r="F31" s="21" t="s">
        <v>591</v>
      </c>
      <c r="G31" s="21" t="s">
        <v>611</v>
      </c>
      <c r="H31" s="21" t="s">
        <v>593</v>
      </c>
      <c r="I31" s="21" t="s">
        <v>594</v>
      </c>
      <c r="J31" s="77" t="s">
        <v>595</v>
      </c>
      <c r="K31" s="62" t="s">
        <v>612</v>
      </c>
      <c r="L31" s="63" t="s">
        <v>597</v>
      </c>
      <c r="M31" s="78" t="s">
        <v>613</v>
      </c>
      <c r="N31" s="21" t="s">
        <v>614</v>
      </c>
      <c r="O31" s="21" t="s">
        <v>598</v>
      </c>
      <c r="P31" s="79" t="s">
        <v>599</v>
      </c>
      <c r="Q31" s="40"/>
      <c r="R31" s="38"/>
      <c r="S31" s="38"/>
      <c r="T31" s="38"/>
    </row>
    <row r="32" spans="1:38" s="417" customFormat="1" ht="15" customHeight="1">
      <c r="A32" s="464">
        <v>1</v>
      </c>
      <c r="B32" s="465">
        <v>43977</v>
      </c>
      <c r="C32" s="466"/>
      <c r="D32" s="390" t="s">
        <v>117</v>
      </c>
      <c r="E32" s="395" t="s">
        <v>3636</v>
      </c>
      <c r="F32" s="395">
        <v>2015</v>
      </c>
      <c r="G32" s="395">
        <v>1945</v>
      </c>
      <c r="H32" s="395">
        <v>2110</v>
      </c>
      <c r="I32" s="395" t="s">
        <v>3633</v>
      </c>
      <c r="J32" s="65" t="s">
        <v>3644</v>
      </c>
      <c r="K32" s="65">
        <f>H32-F32</f>
        <v>95</v>
      </c>
      <c r="L32" s="391">
        <f t="shared" ref="L32" si="5">K32/F32</f>
        <v>4.7146401985111663E-2</v>
      </c>
      <c r="M32" s="467"/>
      <c r="N32" s="468"/>
      <c r="O32" s="65" t="s">
        <v>601</v>
      </c>
      <c r="P32" s="469">
        <v>43983</v>
      </c>
      <c r="Q32" s="7"/>
      <c r="R32" s="345" t="s">
        <v>604</v>
      </c>
      <c r="S32" s="463">
        <v>43964</v>
      </c>
      <c r="T32" s="437"/>
      <c r="U32" s="437"/>
      <c r="V32" s="437"/>
      <c r="W32" s="437"/>
      <c r="X32" s="437"/>
      <c r="Y32" s="437"/>
      <c r="Z32" s="437"/>
      <c r="AA32" s="437"/>
    </row>
    <row r="33" spans="1:27" s="417" customFormat="1" ht="15" customHeight="1">
      <c r="A33" s="464">
        <v>2</v>
      </c>
      <c r="B33" s="465">
        <v>43980</v>
      </c>
      <c r="C33" s="466"/>
      <c r="D33" s="390" t="s">
        <v>188</v>
      </c>
      <c r="E33" s="395" t="s">
        <v>602</v>
      </c>
      <c r="F33" s="395">
        <v>1975</v>
      </c>
      <c r="G33" s="395">
        <v>1910</v>
      </c>
      <c r="H33" s="395">
        <v>2017.5</v>
      </c>
      <c r="I33" s="395" t="s">
        <v>3638</v>
      </c>
      <c r="J33" s="65" t="s">
        <v>3645</v>
      </c>
      <c r="K33" s="65">
        <f>H33-F33</f>
        <v>42.5</v>
      </c>
      <c r="L33" s="391">
        <f t="shared" ref="L33" si="6">K33/F33</f>
        <v>2.1518987341772152E-2</v>
      </c>
      <c r="M33" s="467"/>
      <c r="N33" s="468"/>
      <c r="O33" s="65" t="s">
        <v>601</v>
      </c>
      <c r="P33" s="469">
        <v>43983</v>
      </c>
      <c r="Q33" s="7"/>
      <c r="R33" s="345" t="s">
        <v>3188</v>
      </c>
      <c r="S33" s="437"/>
      <c r="T33" s="437"/>
      <c r="U33" s="437"/>
      <c r="V33" s="437"/>
      <c r="W33" s="437"/>
      <c r="X33" s="437"/>
      <c r="Y33" s="437"/>
      <c r="Z33" s="437"/>
      <c r="AA33" s="437"/>
    </row>
    <row r="34" spans="1:27" s="417" customFormat="1" ht="15" customHeight="1">
      <c r="A34" s="464">
        <v>3</v>
      </c>
      <c r="B34" s="465">
        <v>43980</v>
      </c>
      <c r="C34" s="466"/>
      <c r="D34" s="390" t="s">
        <v>147</v>
      </c>
      <c r="E34" s="395" t="s">
        <v>602</v>
      </c>
      <c r="F34" s="395">
        <v>908</v>
      </c>
      <c r="G34" s="395">
        <v>878</v>
      </c>
      <c r="H34" s="395">
        <v>927.5</v>
      </c>
      <c r="I34" s="395" t="s">
        <v>3639</v>
      </c>
      <c r="J34" s="65" t="s">
        <v>3660</v>
      </c>
      <c r="K34" s="65">
        <f>H34-F34</f>
        <v>19.5</v>
      </c>
      <c r="L34" s="391">
        <f t="shared" ref="L34" si="7">K34/F34</f>
        <v>2.1475770925110133E-2</v>
      </c>
      <c r="M34" s="467"/>
      <c r="N34" s="468"/>
      <c r="O34" s="65" t="s">
        <v>601</v>
      </c>
      <c r="P34" s="469">
        <v>43984</v>
      </c>
      <c r="Q34" s="7"/>
      <c r="R34" s="345" t="s">
        <v>3188</v>
      </c>
      <c r="S34" s="437"/>
      <c r="T34" s="437"/>
      <c r="U34" s="437"/>
      <c r="V34" s="437"/>
      <c r="W34" s="437"/>
      <c r="X34" s="437"/>
      <c r="Y34" s="437"/>
      <c r="Z34" s="437"/>
      <c r="AA34" s="437"/>
    </row>
    <row r="35" spans="1:27" s="417" customFormat="1" ht="15" customHeight="1">
      <c r="A35" s="464">
        <v>4</v>
      </c>
      <c r="B35" s="465">
        <v>43983</v>
      </c>
      <c r="C35" s="466"/>
      <c r="D35" s="390" t="s">
        <v>179</v>
      </c>
      <c r="E35" s="395" t="s">
        <v>602</v>
      </c>
      <c r="F35" s="395">
        <v>472</v>
      </c>
      <c r="G35" s="395">
        <v>455</v>
      </c>
      <c r="H35" s="395">
        <v>482</v>
      </c>
      <c r="I35" s="395" t="s">
        <v>3629</v>
      </c>
      <c r="J35" s="65" t="s">
        <v>3648</v>
      </c>
      <c r="K35" s="65">
        <f t="shared" ref="K35:K36" si="8">H35-F35</f>
        <v>10</v>
      </c>
      <c r="L35" s="391">
        <f t="shared" ref="L35:L36" si="9">K35/F35</f>
        <v>2.1186440677966101E-2</v>
      </c>
      <c r="M35" s="467"/>
      <c r="N35" s="468"/>
      <c r="O35" s="65" t="s">
        <v>601</v>
      </c>
      <c r="P35" s="472">
        <v>43983</v>
      </c>
      <c r="Q35" s="7"/>
      <c r="R35" s="345" t="s">
        <v>604</v>
      </c>
      <c r="S35" s="437"/>
      <c r="T35" s="437"/>
      <c r="U35" s="437"/>
      <c r="V35" s="437"/>
      <c r="W35" s="437"/>
      <c r="X35" s="437"/>
      <c r="Y35" s="437"/>
      <c r="Z35" s="437"/>
      <c r="AA35" s="437"/>
    </row>
    <row r="36" spans="1:27" s="417" customFormat="1" ht="15" customHeight="1">
      <c r="A36" s="464">
        <v>5</v>
      </c>
      <c r="B36" s="465">
        <v>43983</v>
      </c>
      <c r="C36" s="466"/>
      <c r="D36" s="390" t="s">
        <v>3646</v>
      </c>
      <c r="E36" s="395" t="s">
        <v>602</v>
      </c>
      <c r="F36" s="395">
        <v>2372.5</v>
      </c>
      <c r="G36" s="395">
        <v>2285</v>
      </c>
      <c r="H36" s="395">
        <v>2422.5</v>
      </c>
      <c r="I36" s="395" t="s">
        <v>3647</v>
      </c>
      <c r="J36" s="65" t="s">
        <v>3649</v>
      </c>
      <c r="K36" s="65">
        <f t="shared" si="8"/>
        <v>50</v>
      </c>
      <c r="L36" s="391">
        <f t="shared" si="9"/>
        <v>2.107481559536354E-2</v>
      </c>
      <c r="M36" s="467"/>
      <c r="N36" s="468"/>
      <c r="O36" s="65" t="s">
        <v>601</v>
      </c>
      <c r="P36" s="472">
        <v>43983</v>
      </c>
      <c r="Q36" s="7"/>
      <c r="R36" s="345" t="s">
        <v>604</v>
      </c>
      <c r="S36" s="437"/>
      <c r="T36" s="437"/>
      <c r="U36" s="437"/>
      <c r="V36" s="437"/>
      <c r="W36" s="437"/>
      <c r="X36" s="437"/>
      <c r="Y36" s="437"/>
      <c r="Z36" s="437"/>
      <c r="AA36" s="437"/>
    </row>
    <row r="37" spans="1:27" s="417" customFormat="1" ht="15" customHeight="1">
      <c r="A37" s="464">
        <v>6</v>
      </c>
      <c r="B37" s="465">
        <v>43983</v>
      </c>
      <c r="C37" s="466"/>
      <c r="D37" s="390" t="s">
        <v>39</v>
      </c>
      <c r="E37" s="395" t="s">
        <v>3630</v>
      </c>
      <c r="F37" s="395">
        <v>1304</v>
      </c>
      <c r="G37" s="395">
        <v>1345</v>
      </c>
      <c r="H37" s="395">
        <v>1284</v>
      </c>
      <c r="I37" s="395" t="s">
        <v>3650</v>
      </c>
      <c r="J37" s="65" t="s">
        <v>3691</v>
      </c>
      <c r="K37" s="65">
        <f>F37-H37</f>
        <v>20</v>
      </c>
      <c r="L37" s="391">
        <f t="shared" ref="L37:L38" si="10">K37/F37</f>
        <v>1.5337423312883436E-2</v>
      </c>
      <c r="M37" s="467"/>
      <c r="N37" s="468"/>
      <c r="O37" s="65" t="s">
        <v>601</v>
      </c>
      <c r="P37" s="472">
        <v>43983</v>
      </c>
      <c r="Q37" s="7"/>
      <c r="R37" s="345" t="s">
        <v>604</v>
      </c>
      <c r="S37" s="437"/>
      <c r="T37" s="437"/>
      <c r="U37" s="437"/>
      <c r="V37" s="437"/>
      <c r="W37" s="437"/>
      <c r="X37" s="437"/>
      <c r="Y37" s="437"/>
      <c r="Z37" s="437"/>
      <c r="AA37" s="437"/>
    </row>
    <row r="38" spans="1:27" s="417" customFormat="1" ht="15" customHeight="1">
      <c r="A38" s="464">
        <v>7</v>
      </c>
      <c r="B38" s="465">
        <v>43983</v>
      </c>
      <c r="C38" s="466"/>
      <c r="D38" s="390" t="s">
        <v>95</v>
      </c>
      <c r="E38" s="395" t="s">
        <v>602</v>
      </c>
      <c r="F38" s="395">
        <v>3997.5</v>
      </c>
      <c r="G38" s="395">
        <v>3890</v>
      </c>
      <c r="H38" s="395">
        <v>4082.5</v>
      </c>
      <c r="I38" s="395" t="s">
        <v>3651</v>
      </c>
      <c r="J38" s="65" t="s">
        <v>3695</v>
      </c>
      <c r="K38" s="65">
        <f>H38-F38</f>
        <v>85</v>
      </c>
      <c r="L38" s="391">
        <f t="shared" si="10"/>
        <v>2.1263289555972485E-2</v>
      </c>
      <c r="M38" s="467"/>
      <c r="N38" s="468"/>
      <c r="O38" s="65" t="s">
        <v>601</v>
      </c>
      <c r="P38" s="469">
        <v>43984</v>
      </c>
      <c r="Q38" s="7"/>
      <c r="R38" s="345" t="s">
        <v>604</v>
      </c>
      <c r="S38" s="437"/>
      <c r="T38" s="437"/>
      <c r="U38" s="437"/>
      <c r="V38" s="437"/>
      <c r="W38" s="437"/>
      <c r="X38" s="437"/>
      <c r="Y38" s="437"/>
      <c r="Z38" s="437"/>
      <c r="AA38" s="437"/>
    </row>
    <row r="39" spans="1:27" s="417" customFormat="1" ht="15" customHeight="1">
      <c r="A39" s="464">
        <v>8</v>
      </c>
      <c r="B39" s="465">
        <v>43983</v>
      </c>
      <c r="C39" s="466"/>
      <c r="D39" s="390" t="s">
        <v>143</v>
      </c>
      <c r="E39" s="395" t="s">
        <v>3630</v>
      </c>
      <c r="F39" s="395">
        <v>5815</v>
      </c>
      <c r="G39" s="395">
        <v>6000</v>
      </c>
      <c r="H39" s="395">
        <v>5690</v>
      </c>
      <c r="I39" s="395">
        <v>5400</v>
      </c>
      <c r="J39" s="65" t="s">
        <v>3665</v>
      </c>
      <c r="K39" s="65">
        <f>F39-H39</f>
        <v>125</v>
      </c>
      <c r="L39" s="391">
        <f t="shared" ref="L39" si="11">K39/F39</f>
        <v>2.1496130696474634E-2</v>
      </c>
      <c r="M39" s="467"/>
      <c r="N39" s="468"/>
      <c r="O39" s="65" t="s">
        <v>601</v>
      </c>
      <c r="P39" s="469">
        <v>43984</v>
      </c>
      <c r="Q39" s="7"/>
      <c r="R39" s="345" t="s">
        <v>3188</v>
      </c>
      <c r="S39" s="437"/>
      <c r="T39" s="437"/>
      <c r="U39" s="437"/>
      <c r="V39" s="437"/>
      <c r="W39" s="437"/>
      <c r="X39" s="437"/>
      <c r="Y39" s="437"/>
      <c r="Z39" s="437"/>
      <c r="AA39" s="437"/>
    </row>
    <row r="40" spans="1:27" s="417" customFormat="1" ht="15" customHeight="1">
      <c r="A40" s="464">
        <v>9</v>
      </c>
      <c r="B40" s="465">
        <v>43983</v>
      </c>
      <c r="C40" s="466"/>
      <c r="D40" s="390" t="s">
        <v>179</v>
      </c>
      <c r="E40" s="395" t="s">
        <v>602</v>
      </c>
      <c r="F40" s="395">
        <v>462</v>
      </c>
      <c r="G40" s="395">
        <v>442</v>
      </c>
      <c r="H40" s="395">
        <v>473</v>
      </c>
      <c r="I40" s="395">
        <v>500</v>
      </c>
      <c r="J40" s="65" t="s">
        <v>3657</v>
      </c>
      <c r="K40" s="65">
        <f>H40-F40</f>
        <v>11</v>
      </c>
      <c r="L40" s="391">
        <f t="shared" ref="L40:L43" si="12">K40/F40</f>
        <v>2.3809523809523808E-2</v>
      </c>
      <c r="M40" s="467"/>
      <c r="N40" s="468"/>
      <c r="O40" s="65" t="s">
        <v>601</v>
      </c>
      <c r="P40" s="469">
        <v>43984</v>
      </c>
      <c r="Q40" s="7"/>
      <c r="R40" s="345" t="s">
        <v>3188</v>
      </c>
      <c r="S40" s="437"/>
      <c r="T40" s="437"/>
      <c r="U40" s="437"/>
      <c r="V40" s="437"/>
      <c r="W40" s="437"/>
      <c r="X40" s="437"/>
      <c r="Y40" s="437"/>
      <c r="Z40" s="437"/>
      <c r="AA40" s="437"/>
    </row>
    <row r="41" spans="1:27" s="417" customFormat="1" ht="15" customHeight="1">
      <c r="A41" s="495">
        <v>10</v>
      </c>
      <c r="B41" s="496">
        <v>43984</v>
      </c>
      <c r="C41" s="497"/>
      <c r="D41" s="488" t="s">
        <v>56</v>
      </c>
      <c r="E41" s="489" t="s">
        <v>3630</v>
      </c>
      <c r="F41" s="489">
        <v>400.5</v>
      </c>
      <c r="G41" s="489">
        <v>412</v>
      </c>
      <c r="H41" s="489">
        <v>422.5</v>
      </c>
      <c r="I41" s="489" t="s">
        <v>3658</v>
      </c>
      <c r="J41" s="492" t="s">
        <v>3666</v>
      </c>
      <c r="K41" s="492">
        <f>F41-H41</f>
        <v>-22</v>
      </c>
      <c r="L41" s="498">
        <f t="shared" si="12"/>
        <v>-5.4931335830212237E-2</v>
      </c>
      <c r="M41" s="499"/>
      <c r="N41" s="500"/>
      <c r="O41" s="492" t="s">
        <v>665</v>
      </c>
      <c r="P41" s="501">
        <v>43985</v>
      </c>
      <c r="Q41" s="7"/>
      <c r="R41" s="345" t="s">
        <v>604</v>
      </c>
      <c r="S41" s="437"/>
      <c r="T41" s="437"/>
      <c r="U41" s="437"/>
      <c r="V41" s="437"/>
      <c r="W41" s="437"/>
      <c r="X41" s="437"/>
      <c r="Y41" s="437"/>
      <c r="Z41" s="437"/>
      <c r="AA41" s="437"/>
    </row>
    <row r="42" spans="1:27" s="417" customFormat="1" ht="15" customHeight="1">
      <c r="A42" s="464">
        <v>11</v>
      </c>
      <c r="B42" s="465">
        <v>43984</v>
      </c>
      <c r="C42" s="466"/>
      <c r="D42" s="390" t="s">
        <v>3663</v>
      </c>
      <c r="E42" s="395" t="s">
        <v>602</v>
      </c>
      <c r="F42" s="395">
        <v>500</v>
      </c>
      <c r="G42" s="395">
        <v>480</v>
      </c>
      <c r="H42" s="395">
        <v>512</v>
      </c>
      <c r="I42" s="395">
        <v>540</v>
      </c>
      <c r="J42" s="65" t="s">
        <v>3680</v>
      </c>
      <c r="K42" s="65">
        <f>H42-F42</f>
        <v>12</v>
      </c>
      <c r="L42" s="391">
        <f t="shared" si="12"/>
        <v>2.4E-2</v>
      </c>
      <c r="M42" s="467"/>
      <c r="N42" s="468"/>
      <c r="O42" s="65" t="s">
        <v>601</v>
      </c>
      <c r="P42" s="469">
        <v>43985</v>
      </c>
      <c r="Q42" s="7"/>
      <c r="R42" s="345" t="s">
        <v>3188</v>
      </c>
      <c r="S42" s="437"/>
      <c r="T42" s="437"/>
      <c r="U42" s="437"/>
      <c r="V42" s="437"/>
      <c r="W42" s="437"/>
      <c r="X42" s="437"/>
      <c r="Y42" s="437"/>
      <c r="Z42" s="437"/>
      <c r="AA42" s="437"/>
    </row>
    <row r="43" spans="1:27" s="417" customFormat="1" ht="15" customHeight="1">
      <c r="A43" s="464">
        <v>12</v>
      </c>
      <c r="B43" s="465">
        <v>43984</v>
      </c>
      <c r="C43" s="466"/>
      <c r="D43" s="390" t="s">
        <v>47</v>
      </c>
      <c r="E43" s="395" t="s">
        <v>3630</v>
      </c>
      <c r="F43" s="395">
        <v>192</v>
      </c>
      <c r="G43" s="395">
        <v>198</v>
      </c>
      <c r="H43" s="395">
        <v>187</v>
      </c>
      <c r="I43" s="395" t="s">
        <v>3664</v>
      </c>
      <c r="J43" s="65" t="s">
        <v>3668</v>
      </c>
      <c r="K43" s="65">
        <f>F43-H43</f>
        <v>5</v>
      </c>
      <c r="L43" s="391">
        <f t="shared" si="12"/>
        <v>2.6041666666666668E-2</v>
      </c>
      <c r="M43" s="467"/>
      <c r="N43" s="468"/>
      <c r="O43" s="65" t="s">
        <v>601</v>
      </c>
      <c r="P43" s="469">
        <v>43985</v>
      </c>
      <c r="Q43" s="7"/>
      <c r="R43" s="345" t="s">
        <v>3188</v>
      </c>
      <c r="S43" s="437"/>
      <c r="T43" s="437"/>
      <c r="U43" s="437"/>
      <c r="V43" s="437"/>
      <c r="W43" s="437"/>
      <c r="X43" s="437"/>
      <c r="Y43" s="437"/>
      <c r="Z43" s="437"/>
      <c r="AA43" s="437"/>
    </row>
    <row r="44" spans="1:27" s="417" customFormat="1" ht="15" customHeight="1">
      <c r="A44" s="464">
        <v>13</v>
      </c>
      <c r="B44" s="465">
        <v>43985</v>
      </c>
      <c r="C44" s="466"/>
      <c r="D44" s="390" t="s">
        <v>92</v>
      </c>
      <c r="E44" s="395" t="s">
        <v>602</v>
      </c>
      <c r="F44" s="395">
        <v>2385</v>
      </c>
      <c r="G44" s="395">
        <v>2285</v>
      </c>
      <c r="H44" s="395">
        <v>2422.5</v>
      </c>
      <c r="I44" s="395" t="s">
        <v>3647</v>
      </c>
      <c r="J44" s="65" t="s">
        <v>3667</v>
      </c>
      <c r="K44" s="65">
        <f>H44-F44</f>
        <v>37.5</v>
      </c>
      <c r="L44" s="391">
        <f t="shared" ref="L44:L46" si="13">K44/F44</f>
        <v>1.5723270440251572E-2</v>
      </c>
      <c r="M44" s="467"/>
      <c r="N44" s="468"/>
      <c r="O44" s="65" t="s">
        <v>601</v>
      </c>
      <c r="P44" s="472">
        <v>43985</v>
      </c>
      <c r="Q44" s="7"/>
      <c r="R44" s="345" t="s">
        <v>3188</v>
      </c>
      <c r="S44" s="437"/>
      <c r="T44" s="437"/>
      <c r="U44" s="437"/>
      <c r="V44" s="437"/>
      <c r="W44" s="437"/>
      <c r="X44" s="437"/>
      <c r="Y44" s="437"/>
      <c r="Z44" s="437"/>
      <c r="AA44" s="437"/>
    </row>
    <row r="45" spans="1:27" s="417" customFormat="1" ht="15" customHeight="1">
      <c r="A45" s="464">
        <v>14</v>
      </c>
      <c r="B45" s="465">
        <v>43985</v>
      </c>
      <c r="C45" s="466"/>
      <c r="D45" s="390" t="s">
        <v>39</v>
      </c>
      <c r="E45" s="395" t="s">
        <v>3630</v>
      </c>
      <c r="F45" s="395">
        <v>1304</v>
      </c>
      <c r="G45" s="395">
        <v>1345</v>
      </c>
      <c r="H45" s="395">
        <v>1282.5</v>
      </c>
      <c r="I45" s="395" t="s">
        <v>3650</v>
      </c>
      <c r="J45" s="65" t="s">
        <v>3679</v>
      </c>
      <c r="K45" s="65">
        <f>F45-H45</f>
        <v>21.5</v>
      </c>
      <c r="L45" s="391">
        <f t="shared" si="13"/>
        <v>1.6487730061349692E-2</v>
      </c>
      <c r="M45" s="467"/>
      <c r="N45" s="468"/>
      <c r="O45" s="65" t="s">
        <v>601</v>
      </c>
      <c r="P45" s="472">
        <v>43985</v>
      </c>
      <c r="Q45" s="7"/>
      <c r="R45" s="345" t="s">
        <v>604</v>
      </c>
      <c r="S45" s="437"/>
      <c r="T45" s="437"/>
      <c r="U45" s="437"/>
      <c r="V45" s="437"/>
      <c r="W45" s="437"/>
      <c r="X45" s="437"/>
      <c r="Y45" s="437"/>
      <c r="Z45" s="437"/>
      <c r="AA45" s="437"/>
    </row>
    <row r="46" spans="1:27" s="417" customFormat="1" ht="15" customHeight="1">
      <c r="A46" s="504">
        <v>15</v>
      </c>
      <c r="B46" s="505">
        <v>43985</v>
      </c>
      <c r="C46" s="506"/>
      <c r="D46" s="507" t="s">
        <v>3671</v>
      </c>
      <c r="E46" s="508" t="s">
        <v>3630</v>
      </c>
      <c r="F46" s="508">
        <v>340</v>
      </c>
      <c r="G46" s="508">
        <v>352</v>
      </c>
      <c r="H46" s="508">
        <v>339</v>
      </c>
      <c r="I46" s="508">
        <v>320</v>
      </c>
      <c r="J46" s="509" t="s">
        <v>3692</v>
      </c>
      <c r="K46" s="509">
        <f>F46-H46</f>
        <v>1</v>
      </c>
      <c r="L46" s="510">
        <f t="shared" si="13"/>
        <v>2.9411764705882353E-3</v>
      </c>
      <c r="M46" s="508"/>
      <c r="N46" s="508"/>
      <c r="O46" s="509" t="s">
        <v>710</v>
      </c>
      <c r="P46" s="511">
        <v>43987</v>
      </c>
      <c r="Q46" s="7"/>
      <c r="R46" s="345" t="s">
        <v>604</v>
      </c>
      <c r="S46" s="437"/>
      <c r="T46" s="437"/>
      <c r="U46" s="437"/>
      <c r="V46" s="437"/>
      <c r="W46" s="437"/>
      <c r="X46" s="437"/>
      <c r="Y46" s="437"/>
      <c r="Z46" s="437"/>
      <c r="AA46" s="437"/>
    </row>
    <row r="47" spans="1:27" s="417" customFormat="1" ht="15" customHeight="1">
      <c r="A47" s="495">
        <v>16</v>
      </c>
      <c r="B47" s="496">
        <v>43985</v>
      </c>
      <c r="C47" s="497"/>
      <c r="D47" s="488" t="s">
        <v>471</v>
      </c>
      <c r="E47" s="489" t="s">
        <v>602</v>
      </c>
      <c r="F47" s="489">
        <v>297</v>
      </c>
      <c r="G47" s="489">
        <v>288</v>
      </c>
      <c r="H47" s="489">
        <v>288</v>
      </c>
      <c r="I47" s="489" t="s">
        <v>3672</v>
      </c>
      <c r="J47" s="492" t="s">
        <v>3673</v>
      </c>
      <c r="K47" s="492">
        <f>H47-F47</f>
        <v>-9</v>
      </c>
      <c r="L47" s="498">
        <f t="shared" ref="L47:L48" si="14">K47/F47</f>
        <v>-3.0303030303030304E-2</v>
      </c>
      <c r="M47" s="499"/>
      <c r="N47" s="500"/>
      <c r="O47" s="492" t="s">
        <v>665</v>
      </c>
      <c r="P47" s="502">
        <v>43985</v>
      </c>
      <c r="Q47" s="7"/>
      <c r="R47" s="345" t="s">
        <v>3188</v>
      </c>
      <c r="S47" s="437"/>
      <c r="T47" s="437"/>
      <c r="U47" s="437"/>
      <c r="V47" s="437"/>
      <c r="W47" s="437"/>
      <c r="X47" s="437"/>
      <c r="Y47" s="437"/>
      <c r="Z47" s="437"/>
      <c r="AA47" s="437"/>
    </row>
    <row r="48" spans="1:27" s="417" customFormat="1" ht="15" customHeight="1">
      <c r="A48" s="464">
        <v>17</v>
      </c>
      <c r="B48" s="465">
        <v>43985</v>
      </c>
      <c r="C48" s="466"/>
      <c r="D48" s="390" t="s">
        <v>3674</v>
      </c>
      <c r="E48" s="395" t="s">
        <v>3630</v>
      </c>
      <c r="F48" s="395">
        <v>144.5</v>
      </c>
      <c r="G48" s="395">
        <v>150.5</v>
      </c>
      <c r="H48" s="395">
        <v>141</v>
      </c>
      <c r="I48" s="395" t="s">
        <v>3675</v>
      </c>
      <c r="J48" s="65" t="s">
        <v>3683</v>
      </c>
      <c r="K48" s="65">
        <f>F48-H48</f>
        <v>3.5</v>
      </c>
      <c r="L48" s="391">
        <f t="shared" si="14"/>
        <v>2.4221453287197232E-2</v>
      </c>
      <c r="M48" s="467"/>
      <c r="N48" s="468"/>
      <c r="O48" s="65" t="s">
        <v>601</v>
      </c>
      <c r="P48" s="469">
        <v>43986</v>
      </c>
      <c r="Q48" s="7"/>
      <c r="R48" s="345" t="s">
        <v>604</v>
      </c>
      <c r="S48" s="437"/>
      <c r="T48" s="437"/>
      <c r="U48" s="437"/>
      <c r="V48" s="437"/>
      <c r="W48" s="437"/>
      <c r="X48" s="437"/>
      <c r="Y48" s="437"/>
      <c r="Z48" s="437"/>
      <c r="AA48" s="437"/>
    </row>
    <row r="49" spans="1:27" s="417" customFormat="1" ht="15" customHeight="1">
      <c r="A49" s="464">
        <v>18</v>
      </c>
      <c r="B49" s="465">
        <v>43986</v>
      </c>
      <c r="C49" s="466"/>
      <c r="D49" s="390" t="s">
        <v>187</v>
      </c>
      <c r="E49" s="395" t="s">
        <v>3630</v>
      </c>
      <c r="F49" s="395">
        <v>321</v>
      </c>
      <c r="G49" s="395">
        <v>332</v>
      </c>
      <c r="H49" s="395">
        <v>315.5</v>
      </c>
      <c r="I49" s="395">
        <v>302</v>
      </c>
      <c r="J49" s="65" t="s">
        <v>3690</v>
      </c>
      <c r="K49" s="65">
        <f>F49-H49</f>
        <v>5.5</v>
      </c>
      <c r="L49" s="391">
        <f t="shared" ref="L49:L52" si="15">K49/F49</f>
        <v>1.7133956386292833E-2</v>
      </c>
      <c r="M49" s="467"/>
      <c r="N49" s="468"/>
      <c r="O49" s="65" t="s">
        <v>601</v>
      </c>
      <c r="P49" s="472">
        <v>43986</v>
      </c>
      <c r="Q49" s="7"/>
      <c r="R49" s="345" t="s">
        <v>3188</v>
      </c>
      <c r="S49" s="437"/>
      <c r="T49" s="437"/>
      <c r="U49" s="437"/>
      <c r="V49" s="437"/>
      <c r="W49" s="437"/>
      <c r="X49" s="437"/>
      <c r="Y49" s="437"/>
      <c r="Z49" s="437"/>
      <c r="AA49" s="437"/>
    </row>
    <row r="50" spans="1:27" s="417" customFormat="1" ht="15" customHeight="1">
      <c r="A50" s="495">
        <v>19</v>
      </c>
      <c r="B50" s="496">
        <v>43987</v>
      </c>
      <c r="C50" s="497"/>
      <c r="D50" s="488" t="s">
        <v>115</v>
      </c>
      <c r="E50" s="489" t="s">
        <v>3630</v>
      </c>
      <c r="F50" s="489">
        <v>147.5</v>
      </c>
      <c r="G50" s="489">
        <v>152</v>
      </c>
      <c r="H50" s="489">
        <v>153</v>
      </c>
      <c r="I50" s="489" t="s">
        <v>3697</v>
      </c>
      <c r="J50" s="492" t="s">
        <v>3714</v>
      </c>
      <c r="K50" s="492">
        <f>F50-H50</f>
        <v>-5.5</v>
      </c>
      <c r="L50" s="498">
        <f t="shared" si="15"/>
        <v>-3.7288135593220341E-2</v>
      </c>
      <c r="M50" s="499"/>
      <c r="N50" s="500"/>
      <c r="O50" s="492" t="s">
        <v>665</v>
      </c>
      <c r="P50" s="501">
        <v>43990</v>
      </c>
      <c r="Q50" s="7"/>
      <c r="R50" s="345" t="s">
        <v>604</v>
      </c>
      <c r="S50" s="437"/>
      <c r="T50" s="437"/>
      <c r="U50" s="437"/>
      <c r="V50" s="437"/>
      <c r="W50" s="437"/>
      <c r="X50" s="437"/>
      <c r="Y50" s="437"/>
      <c r="Z50" s="437"/>
      <c r="AA50" s="437"/>
    </row>
    <row r="51" spans="1:27" s="417" customFormat="1" ht="15" customHeight="1">
      <c r="A51" s="464">
        <v>20</v>
      </c>
      <c r="B51" s="465">
        <v>43987</v>
      </c>
      <c r="C51" s="466"/>
      <c r="D51" s="390" t="s">
        <v>47</v>
      </c>
      <c r="E51" s="395" t="s">
        <v>3630</v>
      </c>
      <c r="F51" s="395">
        <v>192</v>
      </c>
      <c r="G51" s="395">
        <v>198</v>
      </c>
      <c r="H51" s="395">
        <v>188</v>
      </c>
      <c r="I51" s="395">
        <v>180</v>
      </c>
      <c r="J51" s="65" t="s">
        <v>3723</v>
      </c>
      <c r="K51" s="65">
        <f>F51-H51</f>
        <v>4</v>
      </c>
      <c r="L51" s="391">
        <f t="shared" si="15"/>
        <v>2.0833333333333332E-2</v>
      </c>
      <c r="M51" s="467"/>
      <c r="N51" s="468"/>
      <c r="O51" s="65" t="s">
        <v>601</v>
      </c>
      <c r="P51" s="469">
        <v>43991</v>
      </c>
      <c r="Q51" s="7"/>
      <c r="R51" s="345" t="s">
        <v>3188</v>
      </c>
      <c r="S51" s="437"/>
      <c r="T51" s="437"/>
      <c r="U51" s="437"/>
      <c r="V51" s="437"/>
      <c r="W51" s="437"/>
      <c r="X51" s="437"/>
      <c r="Y51" s="437"/>
      <c r="Z51" s="437"/>
      <c r="AA51" s="437"/>
    </row>
    <row r="52" spans="1:27" s="417" customFormat="1" ht="15" customHeight="1">
      <c r="A52" s="495">
        <v>21</v>
      </c>
      <c r="B52" s="496">
        <v>43990</v>
      </c>
      <c r="C52" s="497"/>
      <c r="D52" s="488" t="s">
        <v>147</v>
      </c>
      <c r="E52" s="489" t="s">
        <v>602</v>
      </c>
      <c r="F52" s="489">
        <v>920</v>
      </c>
      <c r="G52" s="489">
        <v>880</v>
      </c>
      <c r="H52" s="489">
        <v>887.5</v>
      </c>
      <c r="I52" s="489" t="s">
        <v>3701</v>
      </c>
      <c r="J52" s="492" t="s">
        <v>3721</v>
      </c>
      <c r="K52" s="492">
        <f>H52-F52</f>
        <v>-32.5</v>
      </c>
      <c r="L52" s="498">
        <f t="shared" si="15"/>
        <v>-3.5326086956521736E-2</v>
      </c>
      <c r="M52" s="499"/>
      <c r="N52" s="500"/>
      <c r="O52" s="492" t="s">
        <v>665</v>
      </c>
      <c r="P52" s="501">
        <v>43992</v>
      </c>
      <c r="Q52" s="7"/>
      <c r="R52" s="345" t="s">
        <v>3188</v>
      </c>
      <c r="S52" s="437"/>
      <c r="T52" s="437"/>
      <c r="U52" s="437"/>
      <c r="V52" s="437"/>
      <c r="W52" s="437"/>
      <c r="X52" s="437"/>
      <c r="Y52" s="437"/>
      <c r="Z52" s="437"/>
      <c r="AA52" s="437"/>
    </row>
    <row r="53" spans="1:27" s="417" customFormat="1" ht="15" customHeight="1">
      <c r="A53" s="464">
        <v>22</v>
      </c>
      <c r="B53" s="465">
        <v>43990</v>
      </c>
      <c r="C53" s="466"/>
      <c r="D53" s="390" t="s">
        <v>39</v>
      </c>
      <c r="E53" s="395" t="s">
        <v>3630</v>
      </c>
      <c r="F53" s="395">
        <v>1306</v>
      </c>
      <c r="G53" s="395">
        <v>1345</v>
      </c>
      <c r="H53" s="395">
        <v>1282.5</v>
      </c>
      <c r="I53" s="395" t="s">
        <v>3650</v>
      </c>
      <c r="J53" s="65" t="s">
        <v>3713</v>
      </c>
      <c r="K53" s="65">
        <f>F53-H53</f>
        <v>23.5</v>
      </c>
      <c r="L53" s="391">
        <f t="shared" ref="L53" si="16">K53/F53</f>
        <v>1.7993874425727412E-2</v>
      </c>
      <c r="M53" s="467"/>
      <c r="N53" s="468"/>
      <c r="O53" s="65" t="s">
        <v>601</v>
      </c>
      <c r="P53" s="472">
        <v>43990</v>
      </c>
      <c r="Q53" s="7"/>
      <c r="R53" s="345" t="s">
        <v>604</v>
      </c>
      <c r="S53" s="437"/>
      <c r="T53" s="437"/>
      <c r="U53" s="437"/>
      <c r="V53" s="437"/>
      <c r="W53" s="437"/>
      <c r="X53" s="437"/>
      <c r="Y53" s="437"/>
      <c r="Z53" s="437"/>
      <c r="AA53" s="437"/>
    </row>
    <row r="54" spans="1:27" s="417" customFormat="1" ht="15" customHeight="1">
      <c r="A54" s="464">
        <v>23</v>
      </c>
      <c r="B54" s="465">
        <v>43990</v>
      </c>
      <c r="C54" s="466"/>
      <c r="D54" s="390" t="s">
        <v>3703</v>
      </c>
      <c r="E54" s="395" t="s">
        <v>3630</v>
      </c>
      <c r="F54" s="395">
        <v>5820</v>
      </c>
      <c r="G54" s="395">
        <v>6030</v>
      </c>
      <c r="H54" s="395">
        <v>5720</v>
      </c>
      <c r="I54" s="395" t="s">
        <v>3704</v>
      </c>
      <c r="J54" s="65" t="s">
        <v>3705</v>
      </c>
      <c r="K54" s="65">
        <f>F54-H54</f>
        <v>100</v>
      </c>
      <c r="L54" s="391">
        <f t="shared" ref="L54:L55" si="17">K54/F54</f>
        <v>1.7182130584192441E-2</v>
      </c>
      <c r="M54" s="467"/>
      <c r="N54" s="468"/>
      <c r="O54" s="65" t="s">
        <v>601</v>
      </c>
      <c r="P54" s="472">
        <v>43990</v>
      </c>
      <c r="Q54" s="7"/>
      <c r="R54" s="345" t="s">
        <v>3188</v>
      </c>
      <c r="S54" s="437"/>
      <c r="T54" s="437"/>
      <c r="U54" s="437"/>
      <c r="V54" s="437"/>
      <c r="W54" s="437"/>
      <c r="X54" s="437"/>
      <c r="Y54" s="437"/>
      <c r="Z54" s="437"/>
      <c r="AA54" s="437"/>
    </row>
    <row r="55" spans="1:27" s="417" customFormat="1" ht="15" customHeight="1">
      <c r="A55" s="495">
        <v>24</v>
      </c>
      <c r="B55" s="496">
        <v>43990</v>
      </c>
      <c r="C55" s="497"/>
      <c r="D55" s="488" t="s">
        <v>527</v>
      </c>
      <c r="E55" s="489" t="s">
        <v>602</v>
      </c>
      <c r="F55" s="489">
        <v>404.5</v>
      </c>
      <c r="G55" s="489">
        <v>389</v>
      </c>
      <c r="H55" s="489">
        <v>388</v>
      </c>
      <c r="I55" s="489" t="s">
        <v>3706</v>
      </c>
      <c r="J55" s="492" t="s">
        <v>3751</v>
      </c>
      <c r="K55" s="492">
        <f>H55-F55</f>
        <v>-16.5</v>
      </c>
      <c r="L55" s="498">
        <f t="shared" si="17"/>
        <v>-4.0791100123609397E-2</v>
      </c>
      <c r="M55" s="499"/>
      <c r="N55" s="500"/>
      <c r="O55" s="492" t="s">
        <v>665</v>
      </c>
      <c r="P55" s="501">
        <v>43994</v>
      </c>
      <c r="Q55" s="7"/>
      <c r="R55" s="345" t="s">
        <v>604</v>
      </c>
      <c r="S55" s="437"/>
      <c r="T55" s="437"/>
      <c r="U55" s="437"/>
      <c r="V55" s="437"/>
      <c r="W55" s="437"/>
      <c r="X55" s="437"/>
      <c r="Y55" s="437"/>
      <c r="Z55" s="437"/>
      <c r="AA55" s="437"/>
    </row>
    <row r="56" spans="1:27" s="417" customFormat="1" ht="15" customHeight="1">
      <c r="A56" s="495">
        <v>25</v>
      </c>
      <c r="B56" s="496">
        <v>43990</v>
      </c>
      <c r="C56" s="497"/>
      <c r="D56" s="488" t="s">
        <v>111</v>
      </c>
      <c r="E56" s="489" t="s">
        <v>602</v>
      </c>
      <c r="F56" s="489">
        <v>1017.5</v>
      </c>
      <c r="G56" s="489">
        <v>988</v>
      </c>
      <c r="H56" s="489">
        <v>985</v>
      </c>
      <c r="I56" s="489" t="s">
        <v>3707</v>
      </c>
      <c r="J56" s="492" t="s">
        <v>3721</v>
      </c>
      <c r="K56" s="492">
        <f>H56-F56</f>
        <v>-32.5</v>
      </c>
      <c r="L56" s="498">
        <f t="shared" ref="L56" si="18">K56/F56</f>
        <v>-3.1941031941031942E-2</v>
      </c>
      <c r="M56" s="499"/>
      <c r="N56" s="500"/>
      <c r="O56" s="492" t="s">
        <v>665</v>
      </c>
      <c r="P56" s="501">
        <v>43991</v>
      </c>
      <c r="Q56" s="7"/>
      <c r="R56" s="345" t="s">
        <v>604</v>
      </c>
      <c r="S56" s="437"/>
      <c r="T56" s="437"/>
      <c r="U56" s="437"/>
      <c r="V56" s="437"/>
      <c r="W56" s="437"/>
      <c r="X56" s="437"/>
      <c r="Y56" s="437"/>
      <c r="Z56" s="437"/>
      <c r="AA56" s="437"/>
    </row>
    <row r="57" spans="1:27" s="417" customFormat="1" ht="15" customHeight="1">
      <c r="A57" s="495">
        <v>26</v>
      </c>
      <c r="B57" s="496">
        <v>43990</v>
      </c>
      <c r="C57" s="497"/>
      <c r="D57" s="488" t="s">
        <v>281</v>
      </c>
      <c r="E57" s="489" t="s">
        <v>602</v>
      </c>
      <c r="F57" s="489">
        <v>785</v>
      </c>
      <c r="G57" s="489">
        <v>755</v>
      </c>
      <c r="H57" s="489">
        <v>752.5</v>
      </c>
      <c r="I57" s="489" t="s">
        <v>3708</v>
      </c>
      <c r="J57" s="492" t="s">
        <v>3721</v>
      </c>
      <c r="K57" s="492">
        <f>H57-F57</f>
        <v>-32.5</v>
      </c>
      <c r="L57" s="498">
        <f t="shared" ref="L57" si="19">K57/F57</f>
        <v>-4.1401273885350316E-2</v>
      </c>
      <c r="M57" s="499"/>
      <c r="N57" s="500"/>
      <c r="O57" s="492" t="s">
        <v>665</v>
      </c>
      <c r="P57" s="501">
        <v>43992</v>
      </c>
      <c r="Q57" s="7"/>
      <c r="R57" s="345" t="s">
        <v>3188</v>
      </c>
      <c r="S57" s="437"/>
      <c r="T57" s="437"/>
      <c r="U57" s="437"/>
      <c r="V57" s="437"/>
      <c r="W57" s="437"/>
      <c r="X57" s="437"/>
      <c r="Y57" s="437"/>
      <c r="Z57" s="437"/>
      <c r="AA57" s="437"/>
    </row>
    <row r="58" spans="1:27" s="417" customFormat="1" ht="15" customHeight="1">
      <c r="A58" s="464">
        <v>27</v>
      </c>
      <c r="B58" s="465">
        <v>43991</v>
      </c>
      <c r="C58" s="466"/>
      <c r="D58" s="390" t="s">
        <v>3720</v>
      </c>
      <c r="E58" s="395" t="s">
        <v>3630</v>
      </c>
      <c r="F58" s="395">
        <v>1578</v>
      </c>
      <c r="G58" s="395">
        <v>1615</v>
      </c>
      <c r="H58" s="395">
        <v>1556.5</v>
      </c>
      <c r="I58" s="395">
        <v>1500</v>
      </c>
      <c r="J58" s="65" t="s">
        <v>3679</v>
      </c>
      <c r="K58" s="65">
        <f>F58-H58</f>
        <v>21.5</v>
      </c>
      <c r="L58" s="391">
        <f t="shared" ref="L58" si="20">K58/F58</f>
        <v>1.3624841571609633E-2</v>
      </c>
      <c r="M58" s="467"/>
      <c r="N58" s="468"/>
      <c r="O58" s="65" t="s">
        <v>601</v>
      </c>
      <c r="P58" s="472">
        <v>43991</v>
      </c>
      <c r="Q58" s="7"/>
      <c r="R58" s="345" t="s">
        <v>604</v>
      </c>
      <c r="S58" s="437"/>
      <c r="T58" s="437"/>
      <c r="U58" s="437"/>
      <c r="V58" s="437"/>
      <c r="W58" s="437"/>
      <c r="X58" s="437"/>
      <c r="Y58" s="437"/>
      <c r="Z58" s="437"/>
      <c r="AA58" s="437"/>
    </row>
    <row r="59" spans="1:27" s="417" customFormat="1" ht="15" customHeight="1">
      <c r="A59" s="464">
        <v>28</v>
      </c>
      <c r="B59" s="465">
        <v>43991</v>
      </c>
      <c r="C59" s="466"/>
      <c r="D59" s="390" t="s">
        <v>190</v>
      </c>
      <c r="E59" s="395" t="s">
        <v>3630</v>
      </c>
      <c r="F59" s="395">
        <v>1019</v>
      </c>
      <c r="G59" s="395">
        <v>1055</v>
      </c>
      <c r="H59" s="395">
        <v>997.5</v>
      </c>
      <c r="I59" s="395" t="s">
        <v>3725</v>
      </c>
      <c r="J59" s="65" t="s">
        <v>3679</v>
      </c>
      <c r="K59" s="65">
        <f>F59-H59</f>
        <v>21.5</v>
      </c>
      <c r="L59" s="391">
        <f t="shared" ref="L59:L60" si="21">K59/F59</f>
        <v>2.1099116781157997E-2</v>
      </c>
      <c r="M59" s="467"/>
      <c r="N59" s="468"/>
      <c r="O59" s="65" t="s">
        <v>601</v>
      </c>
      <c r="P59" s="472">
        <v>43991</v>
      </c>
      <c r="Q59" s="7"/>
      <c r="R59" s="345" t="s">
        <v>604</v>
      </c>
      <c r="S59" s="437"/>
      <c r="T59" s="437"/>
      <c r="U59" s="437"/>
      <c r="V59" s="437"/>
      <c r="W59" s="437"/>
      <c r="X59" s="437"/>
      <c r="Y59" s="437"/>
      <c r="Z59" s="437"/>
      <c r="AA59" s="437"/>
    </row>
    <row r="60" spans="1:27" s="417" customFormat="1" ht="15" customHeight="1">
      <c r="A60" s="464">
        <v>29</v>
      </c>
      <c r="B60" s="465">
        <v>43991</v>
      </c>
      <c r="C60" s="466"/>
      <c r="D60" s="390" t="s">
        <v>68</v>
      </c>
      <c r="E60" s="395" t="s">
        <v>3630</v>
      </c>
      <c r="F60" s="395">
        <v>363</v>
      </c>
      <c r="G60" s="395">
        <v>377</v>
      </c>
      <c r="H60" s="395">
        <v>354.5</v>
      </c>
      <c r="I60" s="395" t="s">
        <v>3722</v>
      </c>
      <c r="J60" s="65" t="s">
        <v>3726</v>
      </c>
      <c r="K60" s="65">
        <f>F60-H60</f>
        <v>8.5</v>
      </c>
      <c r="L60" s="391">
        <f t="shared" si="21"/>
        <v>2.3415977961432508E-2</v>
      </c>
      <c r="M60" s="467"/>
      <c r="N60" s="468"/>
      <c r="O60" s="65" t="s">
        <v>601</v>
      </c>
      <c r="P60" s="469">
        <v>43992</v>
      </c>
      <c r="Q60" s="7"/>
      <c r="R60" s="345" t="s">
        <v>604</v>
      </c>
      <c r="S60" s="437"/>
      <c r="T60" s="437"/>
      <c r="U60" s="437"/>
      <c r="V60" s="437"/>
      <c r="W60" s="437"/>
      <c r="X60" s="437"/>
      <c r="Y60" s="437"/>
      <c r="Z60" s="437"/>
      <c r="AA60" s="437"/>
    </row>
    <row r="61" spans="1:27" s="417" customFormat="1" ht="15" customHeight="1">
      <c r="A61" s="464">
        <v>30</v>
      </c>
      <c r="B61" s="465">
        <v>43992</v>
      </c>
      <c r="C61" s="466"/>
      <c r="D61" s="390" t="s">
        <v>190</v>
      </c>
      <c r="E61" s="395" t="s">
        <v>3630</v>
      </c>
      <c r="F61" s="395">
        <v>1006</v>
      </c>
      <c r="G61" s="395">
        <v>1045</v>
      </c>
      <c r="H61" s="395">
        <v>985</v>
      </c>
      <c r="I61" s="395" t="s">
        <v>3725</v>
      </c>
      <c r="J61" s="65" t="s">
        <v>651</v>
      </c>
      <c r="K61" s="65">
        <f>F61-H61</f>
        <v>21</v>
      </c>
      <c r="L61" s="391">
        <f t="shared" ref="L61:L63" si="22">K61/F61</f>
        <v>2.0874751491053677E-2</v>
      </c>
      <c r="M61" s="467"/>
      <c r="N61" s="468"/>
      <c r="O61" s="65" t="s">
        <v>601</v>
      </c>
      <c r="P61" s="472">
        <v>43992</v>
      </c>
      <c r="Q61" s="7"/>
      <c r="R61" s="345" t="s">
        <v>604</v>
      </c>
      <c r="S61" s="437"/>
      <c r="T61" s="437"/>
      <c r="U61" s="437"/>
      <c r="V61" s="437"/>
      <c r="W61" s="437"/>
      <c r="X61" s="437"/>
      <c r="Y61" s="437"/>
      <c r="Z61" s="437"/>
      <c r="AA61" s="437"/>
    </row>
    <row r="62" spans="1:27" s="417" customFormat="1" ht="15" customHeight="1">
      <c r="A62" s="464">
        <v>31</v>
      </c>
      <c r="B62" s="465">
        <v>43992</v>
      </c>
      <c r="C62" s="466"/>
      <c r="D62" s="390" t="s">
        <v>47</v>
      </c>
      <c r="E62" s="395" t="s">
        <v>3630</v>
      </c>
      <c r="F62" s="395">
        <v>192.75</v>
      </c>
      <c r="G62" s="395">
        <v>198</v>
      </c>
      <c r="H62" s="395">
        <v>184.5</v>
      </c>
      <c r="I62" s="395" t="s">
        <v>3727</v>
      </c>
      <c r="J62" s="65" t="s">
        <v>3752</v>
      </c>
      <c r="K62" s="65">
        <f t="shared" ref="K62:K63" si="23">F62-H62</f>
        <v>8.25</v>
      </c>
      <c r="L62" s="391">
        <f t="shared" si="22"/>
        <v>4.2801556420233464E-2</v>
      </c>
      <c r="M62" s="467"/>
      <c r="N62" s="468"/>
      <c r="O62" s="65" t="s">
        <v>601</v>
      </c>
      <c r="P62" s="469">
        <v>43994</v>
      </c>
      <c r="Q62" s="7"/>
      <c r="R62" s="345" t="s">
        <v>3188</v>
      </c>
      <c r="S62" s="437"/>
      <c r="T62" s="437"/>
      <c r="U62" s="437"/>
      <c r="V62" s="437"/>
      <c r="W62" s="437"/>
      <c r="X62" s="437"/>
      <c r="Y62" s="437"/>
      <c r="Z62" s="437"/>
      <c r="AA62" s="437"/>
    </row>
    <row r="63" spans="1:27" s="417" customFormat="1" ht="15" customHeight="1">
      <c r="A63" s="464">
        <v>32</v>
      </c>
      <c r="B63" s="465">
        <v>43992</v>
      </c>
      <c r="C63" s="466"/>
      <c r="D63" s="390" t="s">
        <v>42</v>
      </c>
      <c r="E63" s="395" t="s">
        <v>3630</v>
      </c>
      <c r="F63" s="395">
        <v>342.5</v>
      </c>
      <c r="G63" s="395">
        <v>353</v>
      </c>
      <c r="H63" s="395">
        <v>332</v>
      </c>
      <c r="I63" s="395" t="s">
        <v>3728</v>
      </c>
      <c r="J63" s="65" t="s">
        <v>3670</v>
      </c>
      <c r="K63" s="65">
        <f t="shared" si="23"/>
        <v>10.5</v>
      </c>
      <c r="L63" s="391">
        <f t="shared" si="22"/>
        <v>3.0656934306569343E-2</v>
      </c>
      <c r="M63" s="467"/>
      <c r="N63" s="468"/>
      <c r="O63" s="65" t="s">
        <v>601</v>
      </c>
      <c r="P63" s="469">
        <v>43994</v>
      </c>
      <c r="Q63" s="7"/>
      <c r="R63" s="345" t="s">
        <v>604</v>
      </c>
      <c r="S63" s="437"/>
      <c r="T63" s="437"/>
      <c r="U63" s="437"/>
      <c r="V63" s="437"/>
      <c r="W63" s="437"/>
      <c r="X63" s="437"/>
      <c r="Y63" s="437"/>
      <c r="Z63" s="437"/>
      <c r="AA63" s="437"/>
    </row>
    <row r="64" spans="1:27" s="417" customFormat="1" ht="15" customHeight="1">
      <c r="A64" s="464">
        <v>33</v>
      </c>
      <c r="B64" s="465">
        <v>43992</v>
      </c>
      <c r="C64" s="466"/>
      <c r="D64" s="390" t="s">
        <v>183</v>
      </c>
      <c r="E64" s="395" t="s">
        <v>602</v>
      </c>
      <c r="F64" s="395">
        <v>857.5</v>
      </c>
      <c r="G64" s="395">
        <v>835</v>
      </c>
      <c r="H64" s="395">
        <v>875.5</v>
      </c>
      <c r="I64" s="395">
        <v>900</v>
      </c>
      <c r="J64" s="65" t="s">
        <v>3729</v>
      </c>
      <c r="K64" s="65">
        <f>H64-F64</f>
        <v>18</v>
      </c>
      <c r="L64" s="391">
        <f t="shared" ref="L64:L65" si="24">K64/F64</f>
        <v>2.099125364431487E-2</v>
      </c>
      <c r="M64" s="467"/>
      <c r="N64" s="468"/>
      <c r="O64" s="65" t="s">
        <v>601</v>
      </c>
      <c r="P64" s="472">
        <v>43992</v>
      </c>
      <c r="Q64" s="7"/>
      <c r="R64" s="345" t="s">
        <v>604</v>
      </c>
      <c r="S64" s="437"/>
      <c r="T64" s="437"/>
      <c r="U64" s="437"/>
      <c r="V64" s="437"/>
      <c r="W64" s="437"/>
      <c r="X64" s="437"/>
      <c r="Y64" s="437"/>
      <c r="Z64" s="437"/>
      <c r="AA64" s="437"/>
    </row>
    <row r="65" spans="1:34" s="417" customFormat="1" ht="15" customHeight="1">
      <c r="A65" s="495">
        <v>34</v>
      </c>
      <c r="B65" s="496">
        <v>43992</v>
      </c>
      <c r="C65" s="497"/>
      <c r="D65" s="488" t="s">
        <v>92</v>
      </c>
      <c r="E65" s="489" t="s">
        <v>602</v>
      </c>
      <c r="F65" s="489">
        <v>2390</v>
      </c>
      <c r="G65" s="489">
        <v>2320</v>
      </c>
      <c r="H65" s="489">
        <v>2350</v>
      </c>
      <c r="I65" s="489" t="s">
        <v>3730</v>
      </c>
      <c r="J65" s="492" t="s">
        <v>3750</v>
      </c>
      <c r="K65" s="492">
        <f>H65-F65</f>
        <v>-40</v>
      </c>
      <c r="L65" s="498">
        <f t="shared" si="24"/>
        <v>-1.6736401673640166E-2</v>
      </c>
      <c r="M65" s="499"/>
      <c r="N65" s="500"/>
      <c r="O65" s="492" t="s">
        <v>665</v>
      </c>
      <c r="P65" s="501">
        <v>43994</v>
      </c>
      <c r="Q65" s="7"/>
      <c r="R65" s="345" t="s">
        <v>3188</v>
      </c>
      <c r="S65" s="437"/>
      <c r="T65" s="437"/>
      <c r="U65" s="437"/>
      <c r="V65" s="437"/>
      <c r="W65" s="437"/>
      <c r="X65" s="437"/>
      <c r="Y65" s="437"/>
      <c r="Z65" s="437"/>
      <c r="AA65" s="437"/>
    </row>
    <row r="66" spans="1:34" s="417" customFormat="1" ht="15" customHeight="1">
      <c r="A66" s="495">
        <v>35</v>
      </c>
      <c r="B66" s="496">
        <v>43993</v>
      </c>
      <c r="C66" s="497"/>
      <c r="D66" s="488" t="s">
        <v>348</v>
      </c>
      <c r="E66" s="489" t="s">
        <v>602</v>
      </c>
      <c r="F66" s="489">
        <v>225</v>
      </c>
      <c r="G66" s="489">
        <v>219</v>
      </c>
      <c r="H66" s="489">
        <v>219</v>
      </c>
      <c r="I66" s="489" t="s">
        <v>3742</v>
      </c>
      <c r="J66" s="492" t="s">
        <v>3743</v>
      </c>
      <c r="K66" s="492">
        <f>H66-F66</f>
        <v>-6</v>
      </c>
      <c r="L66" s="498">
        <f t="shared" ref="L66:L67" si="25">K66/F66</f>
        <v>-2.6666666666666668E-2</v>
      </c>
      <c r="M66" s="499"/>
      <c r="N66" s="500"/>
      <c r="O66" s="492" t="s">
        <v>665</v>
      </c>
      <c r="P66" s="501">
        <v>43993</v>
      </c>
      <c r="Q66" s="7"/>
      <c r="R66" s="345" t="s">
        <v>3188</v>
      </c>
      <c r="S66" s="437"/>
      <c r="T66" s="437"/>
      <c r="U66" s="437"/>
      <c r="V66" s="437"/>
      <c r="W66" s="437"/>
      <c r="X66" s="437"/>
      <c r="Y66" s="437"/>
      <c r="Z66" s="437"/>
      <c r="AA66" s="437"/>
    </row>
    <row r="67" spans="1:34" s="417" customFormat="1" ht="15" customHeight="1">
      <c r="A67" s="495">
        <v>36</v>
      </c>
      <c r="B67" s="496">
        <v>43993</v>
      </c>
      <c r="C67" s="497"/>
      <c r="D67" s="488" t="s">
        <v>301</v>
      </c>
      <c r="E67" s="489" t="s">
        <v>602</v>
      </c>
      <c r="F67" s="489">
        <v>186.5</v>
      </c>
      <c r="G67" s="489">
        <v>180</v>
      </c>
      <c r="H67" s="489">
        <v>183</v>
      </c>
      <c r="I67" s="489" t="s">
        <v>3744</v>
      </c>
      <c r="J67" s="492" t="s">
        <v>3753</v>
      </c>
      <c r="K67" s="492">
        <f>H67-F67</f>
        <v>-3.5</v>
      </c>
      <c r="L67" s="498">
        <f t="shared" si="25"/>
        <v>-1.876675603217158E-2</v>
      </c>
      <c r="M67" s="499"/>
      <c r="N67" s="500"/>
      <c r="O67" s="492" t="s">
        <v>665</v>
      </c>
      <c r="P67" s="501">
        <v>43994</v>
      </c>
      <c r="Q67" s="7"/>
      <c r="R67" s="345" t="s">
        <v>604</v>
      </c>
      <c r="S67" s="437"/>
      <c r="T67" s="437"/>
      <c r="U67" s="437"/>
      <c r="V67" s="437"/>
      <c r="W67" s="437"/>
      <c r="X67" s="437"/>
      <c r="Y67" s="437"/>
      <c r="Z67" s="437"/>
      <c r="AA67" s="437"/>
    </row>
    <row r="68" spans="1:34" s="417" customFormat="1" ht="15" customHeight="1">
      <c r="A68" s="398">
        <v>37</v>
      </c>
      <c r="B68" s="422">
        <v>43994</v>
      </c>
      <c r="C68" s="379"/>
      <c r="D68" s="380" t="s">
        <v>47</v>
      </c>
      <c r="E68" s="421" t="s">
        <v>3630</v>
      </c>
      <c r="F68" s="421" t="s">
        <v>3764</v>
      </c>
      <c r="G68" s="403">
        <v>197</v>
      </c>
      <c r="H68" s="403"/>
      <c r="I68" s="421" t="s">
        <v>3664</v>
      </c>
      <c r="J68" s="402" t="s">
        <v>603</v>
      </c>
      <c r="K68" s="402"/>
      <c r="L68" s="382"/>
      <c r="M68" s="475"/>
      <c r="N68" s="476"/>
      <c r="O68" s="402"/>
      <c r="P68" s="485"/>
      <c r="Q68" s="7"/>
      <c r="R68" s="345" t="s">
        <v>3188</v>
      </c>
      <c r="S68" s="437"/>
      <c r="T68" s="437"/>
      <c r="U68" s="437"/>
      <c r="V68" s="437"/>
      <c r="W68" s="437"/>
      <c r="X68" s="437"/>
      <c r="Y68" s="437"/>
      <c r="Z68" s="437"/>
      <c r="AA68" s="437"/>
    </row>
    <row r="69" spans="1:34" s="417" customFormat="1" ht="15" customHeight="1">
      <c r="A69" s="398">
        <v>38</v>
      </c>
      <c r="B69" s="422">
        <v>43994</v>
      </c>
      <c r="C69" s="379"/>
      <c r="D69" s="380" t="s">
        <v>42</v>
      </c>
      <c r="E69" s="421" t="s">
        <v>3630</v>
      </c>
      <c r="F69" s="421" t="s">
        <v>3765</v>
      </c>
      <c r="G69" s="403">
        <v>354</v>
      </c>
      <c r="H69" s="403"/>
      <c r="I69" s="421" t="s">
        <v>3766</v>
      </c>
      <c r="J69" s="402" t="s">
        <v>603</v>
      </c>
      <c r="K69" s="402"/>
      <c r="L69" s="382"/>
      <c r="M69" s="475"/>
      <c r="N69" s="476"/>
      <c r="O69" s="402"/>
      <c r="P69" s="485"/>
      <c r="Q69" s="7"/>
      <c r="R69" s="345" t="s">
        <v>3188</v>
      </c>
      <c r="S69" s="437"/>
      <c r="T69" s="437"/>
      <c r="U69" s="437"/>
      <c r="V69" s="437"/>
      <c r="W69" s="437"/>
      <c r="X69" s="437"/>
      <c r="Y69" s="437"/>
      <c r="Z69" s="437"/>
      <c r="AA69" s="437"/>
    </row>
    <row r="70" spans="1:34" s="417" customFormat="1" ht="15" customHeight="1">
      <c r="A70" s="398">
        <v>39</v>
      </c>
      <c r="B70" s="422">
        <v>43997</v>
      </c>
      <c r="C70" s="379"/>
      <c r="D70" s="380" t="s">
        <v>87</v>
      </c>
      <c r="E70" s="421" t="s">
        <v>602</v>
      </c>
      <c r="F70" s="421" t="s">
        <v>3775</v>
      </c>
      <c r="G70" s="403">
        <v>375</v>
      </c>
      <c r="H70" s="403"/>
      <c r="I70" s="421" t="s">
        <v>3776</v>
      </c>
      <c r="J70" s="402" t="s">
        <v>603</v>
      </c>
      <c r="K70" s="402"/>
      <c r="L70" s="382"/>
      <c r="M70" s="475"/>
      <c r="N70" s="476"/>
      <c r="O70" s="402"/>
      <c r="P70" s="485"/>
      <c r="Q70" s="7"/>
      <c r="R70" s="345" t="s">
        <v>604</v>
      </c>
      <c r="S70" s="437"/>
      <c r="T70" s="437"/>
      <c r="U70" s="437"/>
      <c r="V70" s="437"/>
      <c r="W70" s="437"/>
      <c r="X70" s="437"/>
      <c r="Y70" s="437"/>
      <c r="Z70" s="437"/>
      <c r="AA70" s="437"/>
    </row>
    <row r="71" spans="1:34" s="417" customFormat="1" ht="15" customHeight="1">
      <c r="A71" s="398">
        <v>40</v>
      </c>
      <c r="B71" s="422">
        <v>43997</v>
      </c>
      <c r="C71" s="379"/>
      <c r="D71" s="380" t="s">
        <v>3777</v>
      </c>
      <c r="E71" s="421" t="s">
        <v>602</v>
      </c>
      <c r="F71" s="421" t="s">
        <v>3778</v>
      </c>
      <c r="G71" s="403">
        <v>675</v>
      </c>
      <c r="H71" s="403"/>
      <c r="I71" s="421" t="s">
        <v>3779</v>
      </c>
      <c r="J71" s="402" t="s">
        <v>603</v>
      </c>
      <c r="K71" s="402"/>
      <c r="L71" s="382"/>
      <c r="M71" s="475"/>
      <c r="N71" s="476"/>
      <c r="O71" s="402"/>
      <c r="P71" s="485"/>
      <c r="Q71" s="7"/>
      <c r="R71" s="345" t="s">
        <v>604</v>
      </c>
      <c r="S71" s="437"/>
      <c r="T71" s="437"/>
      <c r="U71" s="437"/>
      <c r="V71" s="437"/>
      <c r="W71" s="437"/>
      <c r="X71" s="437"/>
      <c r="Y71" s="437"/>
      <c r="Z71" s="437"/>
      <c r="AA71" s="437"/>
    </row>
    <row r="72" spans="1:34" s="417" customFormat="1" ht="15" customHeight="1">
      <c r="A72" s="398">
        <v>41</v>
      </c>
      <c r="B72" s="422">
        <v>43997</v>
      </c>
      <c r="C72" s="379"/>
      <c r="D72" s="380" t="s">
        <v>102</v>
      </c>
      <c r="E72" s="421" t="s">
        <v>602</v>
      </c>
      <c r="F72" s="421" t="s">
        <v>3780</v>
      </c>
      <c r="G72" s="403">
        <v>388</v>
      </c>
      <c r="H72" s="403"/>
      <c r="I72" s="421" t="s">
        <v>3706</v>
      </c>
      <c r="J72" s="402" t="s">
        <v>603</v>
      </c>
      <c r="K72" s="402"/>
      <c r="L72" s="382"/>
      <c r="M72" s="475"/>
      <c r="N72" s="476"/>
      <c r="O72" s="402"/>
      <c r="P72" s="485"/>
      <c r="Q72" s="7"/>
      <c r="R72" s="345" t="s">
        <v>3188</v>
      </c>
      <c r="S72" s="437"/>
      <c r="T72" s="437"/>
      <c r="U72" s="437"/>
      <c r="V72" s="437"/>
      <c r="W72" s="437"/>
      <c r="X72" s="437"/>
      <c r="Y72" s="437"/>
      <c r="Z72" s="437"/>
      <c r="AA72" s="437"/>
    </row>
    <row r="73" spans="1:34" s="417" customFormat="1" ht="15" customHeight="1">
      <c r="A73" s="398">
        <v>42</v>
      </c>
      <c r="B73" s="422">
        <v>43997</v>
      </c>
      <c r="C73" s="379"/>
      <c r="D73" s="380" t="s">
        <v>194</v>
      </c>
      <c r="E73" s="421" t="s">
        <v>602</v>
      </c>
      <c r="F73" s="421" t="s">
        <v>3781</v>
      </c>
      <c r="G73" s="403">
        <v>975</v>
      </c>
      <c r="H73" s="403"/>
      <c r="I73" s="421" t="s">
        <v>3782</v>
      </c>
      <c r="J73" s="402" t="s">
        <v>603</v>
      </c>
      <c r="K73" s="402"/>
      <c r="L73" s="382"/>
      <c r="M73" s="475"/>
      <c r="N73" s="476"/>
      <c r="O73" s="402"/>
      <c r="P73" s="485"/>
      <c r="Q73" s="7"/>
      <c r="R73" s="345" t="s">
        <v>604</v>
      </c>
      <c r="S73" s="437"/>
      <c r="T73" s="437"/>
      <c r="U73" s="437"/>
      <c r="V73" s="437"/>
      <c r="W73" s="437"/>
      <c r="X73" s="437"/>
      <c r="Y73" s="437"/>
      <c r="Z73" s="437"/>
      <c r="AA73" s="437"/>
    </row>
    <row r="74" spans="1:34" s="417" customFormat="1" ht="15" customHeight="1">
      <c r="A74" s="398"/>
      <c r="B74" s="422"/>
      <c r="C74" s="379"/>
      <c r="D74" s="380"/>
      <c r="E74" s="421"/>
      <c r="F74" s="421"/>
      <c r="G74" s="403"/>
      <c r="H74" s="403"/>
      <c r="I74" s="421"/>
      <c r="J74" s="402"/>
      <c r="K74" s="402"/>
      <c r="L74" s="382"/>
      <c r="M74" s="475"/>
      <c r="N74" s="476"/>
      <c r="O74" s="402"/>
      <c r="P74" s="485"/>
      <c r="Q74" s="7"/>
      <c r="R74" s="345"/>
      <c r="S74" s="437"/>
      <c r="T74" s="437"/>
      <c r="U74" s="437"/>
      <c r="V74" s="437"/>
      <c r="W74" s="437"/>
      <c r="X74" s="437"/>
      <c r="Y74" s="437"/>
      <c r="Z74" s="437"/>
      <c r="AA74" s="437"/>
    </row>
    <row r="75" spans="1:34" s="417" customFormat="1" ht="15" customHeight="1">
      <c r="A75" s="398"/>
      <c r="B75" s="422"/>
      <c r="C75" s="379"/>
      <c r="D75" s="380"/>
      <c r="E75" s="421"/>
      <c r="F75" s="421"/>
      <c r="G75" s="403"/>
      <c r="H75" s="403"/>
      <c r="I75" s="421"/>
      <c r="J75" s="402"/>
      <c r="K75" s="402"/>
      <c r="L75" s="382"/>
      <c r="M75" s="475"/>
      <c r="N75" s="476"/>
      <c r="O75" s="402"/>
      <c r="P75" s="485"/>
      <c r="Q75" s="7"/>
      <c r="R75" s="345"/>
      <c r="S75" s="437"/>
      <c r="T75" s="437"/>
      <c r="U75" s="437"/>
      <c r="V75" s="437"/>
      <c r="W75" s="437"/>
      <c r="X75" s="437"/>
      <c r="Y75" s="437"/>
      <c r="Z75" s="437"/>
      <c r="AA75" s="437"/>
    </row>
    <row r="76" spans="1:34" s="417" customFormat="1" ht="15" customHeight="1">
      <c r="A76" s="398"/>
      <c r="B76" s="422"/>
      <c r="C76" s="379"/>
      <c r="D76" s="380"/>
      <c r="E76" s="421"/>
      <c r="F76" s="421"/>
      <c r="G76" s="403"/>
      <c r="H76" s="403"/>
      <c r="I76" s="421"/>
      <c r="J76" s="402"/>
      <c r="K76" s="402"/>
      <c r="L76" s="382"/>
      <c r="M76" s="475"/>
      <c r="N76" s="476"/>
      <c r="O76" s="402"/>
      <c r="P76" s="485"/>
      <c r="Q76" s="7"/>
      <c r="R76" s="345"/>
      <c r="S76" s="437"/>
      <c r="T76" s="437"/>
      <c r="U76" s="437"/>
      <c r="V76" s="437"/>
      <c r="W76" s="437"/>
      <c r="X76" s="437"/>
      <c r="Y76" s="437"/>
      <c r="Z76" s="437"/>
      <c r="AA76" s="437"/>
    </row>
    <row r="77" spans="1:34" s="417" customFormat="1" ht="15" customHeight="1">
      <c r="A77" s="398"/>
      <c r="B77" s="422"/>
      <c r="C77" s="379"/>
      <c r="D77" s="380"/>
      <c r="E77" s="421"/>
      <c r="F77" s="421"/>
      <c r="G77" s="403"/>
      <c r="H77" s="403"/>
      <c r="I77" s="421"/>
      <c r="J77" s="402"/>
      <c r="K77" s="402"/>
      <c r="L77" s="382"/>
      <c r="M77" s="475"/>
      <c r="N77" s="476"/>
      <c r="O77" s="402"/>
      <c r="P77" s="485"/>
      <c r="Q77" s="7"/>
      <c r="R77" s="345"/>
      <c r="S77" s="437"/>
      <c r="T77" s="437"/>
      <c r="U77" s="437"/>
      <c r="V77" s="437"/>
      <c r="W77" s="437"/>
      <c r="X77" s="437"/>
      <c r="Y77" s="437"/>
      <c r="Z77" s="437"/>
      <c r="AA77" s="437"/>
    </row>
    <row r="78" spans="1:34" ht="15" customHeight="1">
      <c r="A78" s="398"/>
      <c r="B78" s="422"/>
      <c r="C78" s="379"/>
      <c r="D78" s="428"/>
      <c r="E78" s="421"/>
      <c r="F78" s="470"/>
      <c r="G78" s="470"/>
      <c r="H78" s="470"/>
      <c r="I78" s="470"/>
      <c r="J78" s="471"/>
      <c r="K78" s="470"/>
      <c r="L78" s="470"/>
      <c r="M78" s="381"/>
      <c r="N78" s="383"/>
      <c r="O78" s="383"/>
      <c r="P78" s="384"/>
      <c r="Q78" s="11"/>
      <c r="R78" s="12"/>
      <c r="S78" s="16"/>
      <c r="T78" s="16"/>
      <c r="U78" s="16"/>
      <c r="V78" s="16"/>
      <c r="W78" s="16"/>
      <c r="X78" s="16"/>
      <c r="Y78" s="16"/>
      <c r="Z78" s="16"/>
      <c r="AA78" s="16"/>
    </row>
    <row r="79" spans="1:34" ht="44.25" customHeight="1">
      <c r="A79" s="23" t="s">
        <v>605</v>
      </c>
      <c r="B79" s="39"/>
      <c r="C79" s="39"/>
      <c r="D79" s="40"/>
      <c r="E79" s="36"/>
      <c r="F79" s="36"/>
      <c r="G79" s="35"/>
      <c r="H79" s="35"/>
      <c r="I79" s="36"/>
      <c r="J79" s="17"/>
      <c r="K79" s="80"/>
      <c r="L79" s="81"/>
      <c r="M79" s="80"/>
      <c r="N79" s="82"/>
      <c r="O79" s="80"/>
      <c r="P79" s="82"/>
      <c r="Q79" s="16"/>
      <c r="R79" s="12"/>
      <c r="S79" s="16"/>
      <c r="T79" s="16"/>
      <c r="U79" s="16"/>
      <c r="V79" s="16"/>
      <c r="W79" s="16"/>
      <c r="X79" s="16"/>
      <c r="Y79" s="16"/>
      <c r="Z79" s="5"/>
      <c r="AA79" s="5"/>
      <c r="AB79" s="5"/>
    </row>
    <row r="80" spans="1:34" s="6" customFormat="1">
      <c r="A80" s="29" t="s">
        <v>606</v>
      </c>
      <c r="B80" s="23"/>
      <c r="C80" s="23"/>
      <c r="D80" s="23"/>
      <c r="E80" s="5"/>
      <c r="F80" s="30" t="s">
        <v>607</v>
      </c>
      <c r="G80" s="41"/>
      <c r="H80" s="42"/>
      <c r="I80" s="83"/>
      <c r="J80" s="17"/>
      <c r="K80" s="84"/>
      <c r="L80" s="85"/>
      <c r="M80" s="86"/>
      <c r="N80" s="87"/>
      <c r="O80" s="88"/>
      <c r="P80" s="5"/>
      <c r="Q80" s="4"/>
      <c r="R80" s="12"/>
      <c r="Z80" s="9"/>
      <c r="AA80" s="9"/>
      <c r="AB80" s="9"/>
      <c r="AC80" s="9"/>
      <c r="AD80" s="9"/>
      <c r="AE80" s="9"/>
      <c r="AF80" s="9"/>
      <c r="AG80" s="9"/>
      <c r="AH80" s="9"/>
    </row>
    <row r="81" spans="1:34" s="9" customFormat="1" ht="14.25" customHeight="1">
      <c r="A81" s="29"/>
      <c r="B81" s="23"/>
      <c r="C81" s="23"/>
      <c r="D81" s="23"/>
      <c r="E81" s="32"/>
      <c r="F81" s="30" t="s">
        <v>609</v>
      </c>
      <c r="G81" s="41"/>
      <c r="H81" s="42"/>
      <c r="I81" s="83"/>
      <c r="J81" s="17"/>
      <c r="K81" s="84"/>
      <c r="L81" s="85"/>
      <c r="M81" s="86"/>
      <c r="N81" s="87"/>
      <c r="O81" s="88"/>
      <c r="P81" s="5"/>
      <c r="Q81" s="4"/>
      <c r="R81" s="12"/>
      <c r="S81" s="6"/>
      <c r="Y81" s="6"/>
      <c r="Z81" s="6"/>
    </row>
    <row r="82" spans="1:34" s="9" customFormat="1" ht="14.25" customHeight="1">
      <c r="A82" s="23"/>
      <c r="B82" s="23"/>
      <c r="C82" s="23"/>
      <c r="D82" s="23"/>
      <c r="E82" s="32"/>
      <c r="F82" s="17"/>
      <c r="G82" s="17"/>
      <c r="H82" s="31"/>
      <c r="I82" s="36"/>
      <c r="J82" s="72"/>
      <c r="K82" s="69"/>
      <c r="L82" s="70"/>
      <c r="M82" s="17"/>
      <c r="N82" s="73"/>
      <c r="O82" s="57"/>
      <c r="P82" s="8"/>
      <c r="Q82" s="4"/>
      <c r="R82" s="12"/>
      <c r="S82" s="6"/>
      <c r="Y82" s="6"/>
      <c r="Z82" s="6"/>
    </row>
    <row r="83" spans="1:34" s="9" customFormat="1" ht="15">
      <c r="A83" s="43" t="s">
        <v>616</v>
      </c>
      <c r="B83" s="43"/>
      <c r="C83" s="43"/>
      <c r="D83" s="43"/>
      <c r="E83" s="32"/>
      <c r="F83" s="17"/>
      <c r="G83" s="12"/>
      <c r="H83" s="17"/>
      <c r="I83" s="12"/>
      <c r="J83" s="89"/>
      <c r="K83" s="12"/>
      <c r="L83" s="12"/>
      <c r="M83" s="12"/>
      <c r="N83" s="12"/>
      <c r="O83" s="90"/>
      <c r="P83"/>
      <c r="Q83" s="4"/>
      <c r="R83" s="12"/>
      <c r="S83" s="6"/>
      <c r="Y83" s="6"/>
      <c r="Z83" s="6"/>
    </row>
    <row r="84" spans="1:34" s="9" customFormat="1" ht="38.25">
      <c r="A84" s="21" t="s">
        <v>16</v>
      </c>
      <c r="B84" s="21" t="s">
        <v>576</v>
      </c>
      <c r="C84" s="21"/>
      <c r="D84" s="22" t="s">
        <v>589</v>
      </c>
      <c r="E84" s="21" t="s">
        <v>590</v>
      </c>
      <c r="F84" s="21" t="s">
        <v>591</v>
      </c>
      <c r="G84" s="21" t="s">
        <v>611</v>
      </c>
      <c r="H84" s="21" t="s">
        <v>593</v>
      </c>
      <c r="I84" s="21" t="s">
        <v>594</v>
      </c>
      <c r="J84" s="20" t="s">
        <v>595</v>
      </c>
      <c r="K84" s="78" t="s">
        <v>617</v>
      </c>
      <c r="L84" s="78" t="s">
        <v>613</v>
      </c>
      <c r="M84" s="21" t="s">
        <v>614</v>
      </c>
      <c r="N84" s="20" t="s">
        <v>598</v>
      </c>
      <c r="O84" s="91" t="s">
        <v>599</v>
      </c>
      <c r="P84" s="5"/>
      <c r="Q84" s="4"/>
      <c r="R84" s="17"/>
      <c r="S84" s="6"/>
      <c r="Y84" s="6"/>
      <c r="Z84" s="6"/>
    </row>
    <row r="85" spans="1:34" s="9" customFormat="1" ht="14.25">
      <c r="A85" s="459">
        <v>1</v>
      </c>
      <c r="B85" s="449">
        <v>43986</v>
      </c>
      <c r="C85" s="449"/>
      <c r="D85" s="390" t="s">
        <v>3684</v>
      </c>
      <c r="E85" s="395" t="s">
        <v>3630</v>
      </c>
      <c r="F85" s="395">
        <v>10070</v>
      </c>
      <c r="G85" s="448">
        <v>10230</v>
      </c>
      <c r="H85" s="448">
        <v>9980</v>
      </c>
      <c r="I85" s="474" t="s">
        <v>3685</v>
      </c>
      <c r="J85" s="65" t="s">
        <v>3686</v>
      </c>
      <c r="K85" s="65">
        <f t="shared" ref="K85" si="26">L85*M85</f>
        <v>6750</v>
      </c>
      <c r="L85" s="65">
        <f>F85-H85</f>
        <v>90</v>
      </c>
      <c r="M85" s="65">
        <v>75</v>
      </c>
      <c r="N85" s="65" t="s">
        <v>601</v>
      </c>
      <c r="O85" s="503">
        <v>43986</v>
      </c>
      <c r="P85" s="404"/>
      <c r="Q85" s="404"/>
      <c r="R85" s="345" t="s">
        <v>604</v>
      </c>
      <c r="S85" s="40"/>
      <c r="Y85" s="6"/>
      <c r="Z85" s="6"/>
    </row>
    <row r="86" spans="1:34" s="9" customFormat="1" ht="14.25">
      <c r="A86" s="459">
        <v>2</v>
      </c>
      <c r="B86" s="449">
        <v>43987</v>
      </c>
      <c r="C86" s="456"/>
      <c r="D86" s="390" t="s">
        <v>3684</v>
      </c>
      <c r="E86" s="395" t="s">
        <v>3630</v>
      </c>
      <c r="F86" s="395">
        <v>10130</v>
      </c>
      <c r="G86" s="448">
        <v>10270</v>
      </c>
      <c r="H86" s="448">
        <v>10045</v>
      </c>
      <c r="I86" s="474" t="s">
        <v>3694</v>
      </c>
      <c r="J86" s="65" t="s">
        <v>3695</v>
      </c>
      <c r="K86" s="65">
        <f t="shared" ref="K86" si="27">L86*M86</f>
        <v>6375</v>
      </c>
      <c r="L86" s="65">
        <f>F86-H86</f>
        <v>85</v>
      </c>
      <c r="M86" s="65">
        <v>75</v>
      </c>
      <c r="N86" s="65" t="s">
        <v>601</v>
      </c>
      <c r="O86" s="503">
        <v>43987</v>
      </c>
      <c r="P86" s="404"/>
      <c r="Q86" s="404"/>
      <c r="R86" s="345" t="s">
        <v>604</v>
      </c>
      <c r="S86" s="40"/>
      <c r="Y86" s="6"/>
      <c r="Z86" s="6"/>
    </row>
    <row r="87" spans="1:34" s="9" customFormat="1" ht="14.25">
      <c r="A87" s="553"/>
      <c r="B87" s="554"/>
      <c r="C87" s="450"/>
      <c r="D87" s="401"/>
      <c r="E87" s="451"/>
      <c r="F87" s="452"/>
      <c r="G87" s="451"/>
      <c r="H87" s="451"/>
      <c r="I87" s="451"/>
      <c r="J87" s="554"/>
      <c r="K87" s="453"/>
      <c r="L87" s="549"/>
      <c r="M87" s="549"/>
      <c r="N87" s="549"/>
      <c r="O87" s="551"/>
      <c r="P87" s="404"/>
      <c r="Q87" s="404"/>
      <c r="R87" s="345"/>
      <c r="S87" s="40"/>
      <c r="Y87" s="6"/>
      <c r="Z87" s="6"/>
    </row>
    <row r="88" spans="1:34" s="9" customFormat="1" ht="14.25">
      <c r="A88" s="553"/>
      <c r="B88" s="554"/>
      <c r="C88" s="450"/>
      <c r="D88" s="401"/>
      <c r="E88" s="451"/>
      <c r="F88" s="454"/>
      <c r="G88" s="451"/>
      <c r="H88" s="451"/>
      <c r="I88" s="451"/>
      <c r="J88" s="554"/>
      <c r="K88" s="453"/>
      <c r="L88" s="550"/>
      <c r="M88" s="550"/>
      <c r="N88" s="550"/>
      <c r="O88" s="552"/>
      <c r="P88" s="4"/>
      <c r="Q88" s="4"/>
      <c r="R88" s="436"/>
      <c r="S88" s="6"/>
      <c r="Y88" s="6"/>
      <c r="Z88" s="6"/>
    </row>
    <row r="89" spans="1:34" s="9" customFormat="1" ht="14.25">
      <c r="A89" s="553"/>
      <c r="B89" s="554"/>
      <c r="C89" s="450"/>
      <c r="D89" s="401"/>
      <c r="E89" s="451"/>
      <c r="F89" s="452"/>
      <c r="G89" s="451"/>
      <c r="H89" s="451"/>
      <c r="I89" s="451"/>
      <c r="J89" s="554"/>
      <c r="K89" s="453"/>
      <c r="L89" s="549"/>
      <c r="M89" s="549"/>
      <c r="N89" s="549"/>
      <c r="O89" s="551"/>
      <c r="P89" s="4"/>
      <c r="Q89" s="4"/>
      <c r="R89" s="436"/>
      <c r="S89" s="6"/>
      <c r="Y89" s="6"/>
      <c r="Z89" s="6"/>
    </row>
    <row r="90" spans="1:34" s="9" customFormat="1" ht="14.25">
      <c r="A90" s="553"/>
      <c r="B90" s="554"/>
      <c r="C90" s="450"/>
      <c r="D90" s="401"/>
      <c r="E90" s="451"/>
      <c r="F90" s="454"/>
      <c r="G90" s="451"/>
      <c r="H90" s="451"/>
      <c r="I90" s="451"/>
      <c r="J90" s="554"/>
      <c r="K90" s="453"/>
      <c r="L90" s="550"/>
      <c r="M90" s="550"/>
      <c r="N90" s="550"/>
      <c r="O90" s="552"/>
      <c r="P90" s="4"/>
      <c r="Q90" s="4"/>
      <c r="R90" s="436"/>
      <c r="S90" s="6"/>
      <c r="Y90" s="6"/>
      <c r="Z90" s="6"/>
    </row>
    <row r="91" spans="1:34" s="9" customFormat="1" ht="14.25">
      <c r="A91" s="429"/>
      <c r="B91" s="430"/>
      <c r="C91" s="430"/>
      <c r="D91" s="431"/>
      <c r="E91" s="429"/>
      <c r="F91" s="432"/>
      <c r="G91" s="429"/>
      <c r="H91" s="429"/>
      <c r="I91" s="429"/>
      <c r="J91" s="433"/>
      <c r="K91" s="433"/>
      <c r="L91" s="434"/>
      <c r="M91" s="433"/>
      <c r="N91" s="433"/>
      <c r="O91" s="435"/>
      <c r="P91" s="4"/>
      <c r="Q91" s="4"/>
      <c r="R91" s="94"/>
      <c r="S91" s="6"/>
      <c r="Y91" s="6"/>
      <c r="Z91" s="6"/>
    </row>
    <row r="92" spans="1:34" s="9" customFormat="1" ht="15">
      <c r="A92" s="385"/>
      <c r="B92" s="386"/>
      <c r="C92" s="386"/>
      <c r="D92" s="387"/>
      <c r="E92" s="385"/>
      <c r="F92" s="396"/>
      <c r="G92" s="385"/>
      <c r="H92" s="385"/>
      <c r="I92" s="385"/>
      <c r="J92" s="386"/>
      <c r="K92" s="80"/>
      <c r="L92" s="385"/>
      <c r="M92" s="385"/>
      <c r="N92" s="385"/>
      <c r="O92" s="397"/>
      <c r="P92" s="4"/>
      <c r="Q92" s="4"/>
      <c r="R92" s="94"/>
      <c r="S92" s="6"/>
      <c r="Y92" s="6"/>
      <c r="Z92" s="6"/>
    </row>
    <row r="93" spans="1:34" s="6" customFormat="1">
      <c r="A93" s="44"/>
      <c r="B93" s="45"/>
      <c r="C93" s="46"/>
      <c r="D93" s="47"/>
      <c r="E93" s="48"/>
      <c r="F93" s="49"/>
      <c r="G93" s="49"/>
      <c r="H93" s="49"/>
      <c r="I93" s="49"/>
      <c r="J93" s="17"/>
      <c r="K93" s="92"/>
      <c r="L93" s="92"/>
      <c r="M93" s="17"/>
      <c r="N93" s="16"/>
      <c r="O93" s="93"/>
      <c r="P93" s="5"/>
      <c r="Q93" s="4"/>
      <c r="R93" s="17"/>
      <c r="Z93" s="9"/>
      <c r="AA93" s="9"/>
      <c r="AB93" s="9"/>
      <c r="AC93" s="9"/>
      <c r="AD93" s="9"/>
      <c r="AE93" s="9"/>
      <c r="AF93" s="9"/>
      <c r="AG93" s="9"/>
      <c r="AH93" s="9"/>
    </row>
    <row r="94" spans="1:34" s="6" customFormat="1" ht="15">
      <c r="A94" s="50" t="s">
        <v>618</v>
      </c>
      <c r="B94" s="50"/>
      <c r="C94" s="50"/>
      <c r="D94" s="50"/>
      <c r="E94" s="51"/>
      <c r="F94" s="49"/>
      <c r="G94" s="49"/>
      <c r="H94" s="49"/>
      <c r="I94" s="49"/>
      <c r="J94" s="53"/>
      <c r="K94" s="12"/>
      <c r="L94" s="12"/>
      <c r="M94" s="12"/>
      <c r="N94" s="11"/>
      <c r="O94" s="53"/>
      <c r="P94" s="5"/>
      <c r="Q94" s="4"/>
      <c r="R94" s="17"/>
      <c r="Z94" s="9"/>
      <c r="AA94" s="9"/>
      <c r="AB94" s="9"/>
      <c r="AC94" s="9"/>
      <c r="AD94" s="9"/>
      <c r="AE94" s="9"/>
      <c r="AF94" s="9"/>
      <c r="AG94" s="9"/>
      <c r="AH94" s="9"/>
    </row>
    <row r="95" spans="1:34" s="6" customFormat="1" ht="38.25">
      <c r="A95" s="21" t="s">
        <v>16</v>
      </c>
      <c r="B95" s="21" t="s">
        <v>576</v>
      </c>
      <c r="C95" s="21"/>
      <c r="D95" s="22" t="s">
        <v>589</v>
      </c>
      <c r="E95" s="21" t="s">
        <v>590</v>
      </c>
      <c r="F95" s="21" t="s">
        <v>591</v>
      </c>
      <c r="G95" s="52" t="s">
        <v>611</v>
      </c>
      <c r="H95" s="21" t="s">
        <v>593</v>
      </c>
      <c r="I95" s="21" t="s">
        <v>594</v>
      </c>
      <c r="J95" s="20" t="s">
        <v>595</v>
      </c>
      <c r="K95" s="20" t="s">
        <v>619</v>
      </c>
      <c r="L95" s="78" t="s">
        <v>613</v>
      </c>
      <c r="M95" s="21" t="s">
        <v>614</v>
      </c>
      <c r="N95" s="21" t="s">
        <v>598</v>
      </c>
      <c r="O95" s="22" t="s">
        <v>599</v>
      </c>
      <c r="P95" s="5"/>
      <c r="Q95" s="4"/>
      <c r="R95" s="17"/>
      <c r="Z95" s="9"/>
      <c r="AA95" s="9"/>
      <c r="AB95" s="9"/>
      <c r="AC95" s="9"/>
      <c r="AD95" s="9"/>
      <c r="AE95" s="9"/>
      <c r="AF95" s="9"/>
      <c r="AG95" s="9"/>
      <c r="AH95" s="9"/>
    </row>
    <row r="96" spans="1:34" s="40" customFormat="1" ht="14.25">
      <c r="A96" s="459">
        <v>1</v>
      </c>
      <c r="B96" s="449">
        <v>43983</v>
      </c>
      <c r="C96" s="449"/>
      <c r="D96" s="390" t="s">
        <v>3652</v>
      </c>
      <c r="E96" s="395" t="s">
        <v>602</v>
      </c>
      <c r="F96" s="395">
        <v>80.5</v>
      </c>
      <c r="G96" s="448">
        <v>40</v>
      </c>
      <c r="H96" s="448">
        <v>93.5</v>
      </c>
      <c r="I96" s="474" t="s">
        <v>3653</v>
      </c>
      <c r="J96" s="65" t="s">
        <v>3631</v>
      </c>
      <c r="K96" s="65">
        <f t="shared" ref="K96" si="28">L96*M96</f>
        <v>975</v>
      </c>
      <c r="L96" s="65">
        <f t="shared" ref="L96" si="29">H96-F96</f>
        <v>13</v>
      </c>
      <c r="M96" s="65">
        <v>75</v>
      </c>
      <c r="N96" s="65" t="s">
        <v>601</v>
      </c>
      <c r="O96" s="473">
        <v>43983</v>
      </c>
      <c r="P96" s="404"/>
      <c r="Q96" s="404"/>
      <c r="R96" s="345" t="s">
        <v>604</v>
      </c>
      <c r="Z96" s="417"/>
      <c r="AA96" s="417"/>
      <c r="AB96" s="417"/>
      <c r="AC96" s="417"/>
      <c r="AD96" s="417"/>
      <c r="AE96" s="417"/>
      <c r="AF96" s="417"/>
      <c r="AG96" s="417"/>
      <c r="AH96" s="417"/>
    </row>
    <row r="97" spans="1:34" s="40" customFormat="1" ht="14.25">
      <c r="A97" s="486">
        <v>2</v>
      </c>
      <c r="B97" s="487">
        <v>43983</v>
      </c>
      <c r="C97" s="487"/>
      <c r="D97" s="488" t="s">
        <v>3654</v>
      </c>
      <c r="E97" s="489" t="s">
        <v>602</v>
      </c>
      <c r="F97" s="489">
        <v>67</v>
      </c>
      <c r="G97" s="490">
        <v>40</v>
      </c>
      <c r="H97" s="490">
        <v>40</v>
      </c>
      <c r="I97" s="491" t="s">
        <v>3655</v>
      </c>
      <c r="J97" s="492" t="s">
        <v>3662</v>
      </c>
      <c r="K97" s="492">
        <f t="shared" ref="K97" si="30">L97*M97</f>
        <v>-2025</v>
      </c>
      <c r="L97" s="492">
        <f t="shared" ref="L97" si="31">H97-F97</f>
        <v>-27</v>
      </c>
      <c r="M97" s="492">
        <v>75</v>
      </c>
      <c r="N97" s="492" t="s">
        <v>665</v>
      </c>
      <c r="O97" s="493">
        <v>43984</v>
      </c>
      <c r="P97" s="404"/>
      <c r="Q97" s="404"/>
      <c r="R97" s="345" t="s">
        <v>604</v>
      </c>
      <c r="Z97" s="417"/>
      <c r="AA97" s="417"/>
      <c r="AB97" s="417"/>
      <c r="AC97" s="417"/>
      <c r="AD97" s="417"/>
      <c r="AE97" s="417"/>
      <c r="AF97" s="417"/>
      <c r="AG97" s="417"/>
      <c r="AH97" s="417"/>
    </row>
    <row r="98" spans="1:34" s="40" customFormat="1" ht="14.25">
      <c r="A98" s="486">
        <v>3</v>
      </c>
      <c r="B98" s="487">
        <v>43984</v>
      </c>
      <c r="C98" s="487"/>
      <c r="D98" s="488" t="s">
        <v>3652</v>
      </c>
      <c r="E98" s="489" t="s">
        <v>602</v>
      </c>
      <c r="F98" s="489">
        <v>52</v>
      </c>
      <c r="G98" s="490">
        <v>15</v>
      </c>
      <c r="H98" s="490">
        <v>15</v>
      </c>
      <c r="I98" s="491" t="s">
        <v>3661</v>
      </c>
      <c r="J98" s="492" t="s">
        <v>3693</v>
      </c>
      <c r="K98" s="492">
        <f t="shared" ref="K98" si="32">L98*M98</f>
        <v>-2775</v>
      </c>
      <c r="L98" s="492">
        <f t="shared" ref="L98" si="33">H98-F98</f>
        <v>-37</v>
      </c>
      <c r="M98" s="492">
        <v>75</v>
      </c>
      <c r="N98" s="492" t="s">
        <v>665</v>
      </c>
      <c r="O98" s="493">
        <v>43989</v>
      </c>
      <c r="P98" s="404"/>
      <c r="Q98" s="404"/>
      <c r="R98" s="345" t="s">
        <v>604</v>
      </c>
      <c r="Z98" s="417"/>
      <c r="AA98" s="417"/>
      <c r="AB98" s="417"/>
      <c r="AC98" s="417"/>
      <c r="AD98" s="417"/>
      <c r="AE98" s="417"/>
      <c r="AF98" s="417"/>
      <c r="AG98" s="417"/>
      <c r="AH98" s="417"/>
    </row>
    <row r="99" spans="1:34" s="40" customFormat="1" ht="14.25">
      <c r="A99" s="459">
        <v>4</v>
      </c>
      <c r="B99" s="449">
        <v>43985</v>
      </c>
      <c r="C99" s="449"/>
      <c r="D99" s="390" t="s">
        <v>3676</v>
      </c>
      <c r="E99" s="395" t="s">
        <v>602</v>
      </c>
      <c r="F99" s="395">
        <v>3.2</v>
      </c>
      <c r="G99" s="448">
        <v>1.4</v>
      </c>
      <c r="H99" s="448">
        <v>4.0999999999999996</v>
      </c>
      <c r="I99" s="474" t="s">
        <v>3677</v>
      </c>
      <c r="J99" s="65" t="s">
        <v>3678</v>
      </c>
      <c r="K99" s="65">
        <f t="shared" ref="K99" si="34">L99*M99</f>
        <v>2249.9999999999986</v>
      </c>
      <c r="L99" s="65">
        <f t="shared" ref="L99" si="35">H99-F99</f>
        <v>0.89999999999999947</v>
      </c>
      <c r="M99" s="65">
        <v>2500</v>
      </c>
      <c r="N99" s="65" t="s">
        <v>601</v>
      </c>
      <c r="O99" s="473">
        <v>43985</v>
      </c>
      <c r="P99" s="404"/>
      <c r="Q99" s="404"/>
      <c r="R99" s="345" t="s">
        <v>604</v>
      </c>
      <c r="Z99" s="417"/>
      <c r="AA99" s="417"/>
      <c r="AB99" s="417"/>
      <c r="AC99" s="417"/>
      <c r="AD99" s="417"/>
      <c r="AE99" s="417"/>
      <c r="AF99" s="417"/>
      <c r="AG99" s="417"/>
      <c r="AH99" s="417"/>
    </row>
    <row r="100" spans="1:34" s="40" customFormat="1" ht="14.25">
      <c r="A100" s="459">
        <v>5</v>
      </c>
      <c r="B100" s="449">
        <v>43986</v>
      </c>
      <c r="C100" s="449"/>
      <c r="D100" s="390" t="s">
        <v>3687</v>
      </c>
      <c r="E100" s="395" t="s">
        <v>602</v>
      </c>
      <c r="F100" s="395">
        <v>280</v>
      </c>
      <c r="G100" s="448">
        <v>90</v>
      </c>
      <c r="H100" s="448">
        <v>325</v>
      </c>
      <c r="I100" s="474" t="s">
        <v>3688</v>
      </c>
      <c r="J100" s="65" t="s">
        <v>3689</v>
      </c>
      <c r="K100" s="65">
        <f t="shared" ref="K100:K101" si="36">L100*M100</f>
        <v>900</v>
      </c>
      <c r="L100" s="65">
        <f t="shared" ref="L100:L101" si="37">H100-F100</f>
        <v>45</v>
      </c>
      <c r="M100" s="65">
        <v>20</v>
      </c>
      <c r="N100" s="65" t="s">
        <v>601</v>
      </c>
      <c r="O100" s="503">
        <v>43986</v>
      </c>
      <c r="P100" s="404"/>
      <c r="Q100" s="404"/>
      <c r="R100" s="345" t="s">
        <v>604</v>
      </c>
      <c r="Z100" s="417"/>
      <c r="AA100" s="417"/>
      <c r="AB100" s="417"/>
      <c r="AC100" s="417"/>
      <c r="AD100" s="417"/>
      <c r="AE100" s="417"/>
      <c r="AF100" s="417"/>
      <c r="AG100" s="417"/>
      <c r="AH100" s="417"/>
    </row>
    <row r="101" spans="1:34" s="40" customFormat="1" ht="14.25">
      <c r="A101" s="459">
        <v>6</v>
      </c>
      <c r="B101" s="449">
        <v>43987</v>
      </c>
      <c r="C101" s="449"/>
      <c r="D101" s="390" t="s">
        <v>3676</v>
      </c>
      <c r="E101" s="395" t="s">
        <v>602</v>
      </c>
      <c r="F101" s="395">
        <v>3</v>
      </c>
      <c r="G101" s="448">
        <v>1.4</v>
      </c>
      <c r="H101" s="448">
        <v>3.65</v>
      </c>
      <c r="I101" s="474" t="s">
        <v>3677</v>
      </c>
      <c r="J101" s="65" t="s">
        <v>3715</v>
      </c>
      <c r="K101" s="65">
        <f t="shared" si="36"/>
        <v>1624.9999999999998</v>
      </c>
      <c r="L101" s="65">
        <f t="shared" si="37"/>
        <v>0.64999999999999991</v>
      </c>
      <c r="M101" s="65">
        <v>2500</v>
      </c>
      <c r="N101" s="65" t="s">
        <v>601</v>
      </c>
      <c r="O101" s="473">
        <v>43985</v>
      </c>
      <c r="P101" s="404"/>
      <c r="Q101" s="404"/>
      <c r="R101" s="345" t="s">
        <v>604</v>
      </c>
      <c r="Z101" s="417"/>
      <c r="AA101" s="417"/>
      <c r="AB101" s="417"/>
      <c r="AC101" s="417"/>
      <c r="AD101" s="417"/>
      <c r="AE101" s="417"/>
      <c r="AF101" s="417"/>
      <c r="AG101" s="417"/>
      <c r="AH101" s="417"/>
    </row>
    <row r="102" spans="1:34" s="40" customFormat="1" ht="14.25">
      <c r="A102" s="486">
        <v>7</v>
      </c>
      <c r="B102" s="487">
        <v>43987</v>
      </c>
      <c r="C102" s="487"/>
      <c r="D102" s="488" t="s">
        <v>3687</v>
      </c>
      <c r="E102" s="489" t="s">
        <v>602</v>
      </c>
      <c r="F102" s="489">
        <v>265</v>
      </c>
      <c r="G102" s="490">
        <v>90</v>
      </c>
      <c r="H102" s="490">
        <v>72.5</v>
      </c>
      <c r="I102" s="491" t="s">
        <v>3698</v>
      </c>
      <c r="J102" s="492" t="s">
        <v>3702</v>
      </c>
      <c r="K102" s="492">
        <f t="shared" ref="K102:K103" si="38">L102*M102</f>
        <v>-3850</v>
      </c>
      <c r="L102" s="492">
        <f t="shared" ref="L102:L103" si="39">H102-F102</f>
        <v>-192.5</v>
      </c>
      <c r="M102" s="492">
        <v>20</v>
      </c>
      <c r="N102" s="492" t="s">
        <v>665</v>
      </c>
      <c r="O102" s="493">
        <v>43989</v>
      </c>
      <c r="P102" s="404"/>
      <c r="Q102" s="404"/>
      <c r="R102" s="345" t="s">
        <v>604</v>
      </c>
      <c r="Z102" s="417"/>
      <c r="AA102" s="417"/>
      <c r="AB102" s="417"/>
      <c r="AC102" s="417"/>
      <c r="AD102" s="417"/>
      <c r="AE102" s="417"/>
      <c r="AF102" s="417"/>
      <c r="AG102" s="417"/>
      <c r="AH102" s="417"/>
    </row>
    <row r="103" spans="1:34" s="40" customFormat="1" ht="14.25">
      <c r="A103" s="459">
        <v>8</v>
      </c>
      <c r="B103" s="449">
        <v>43991</v>
      </c>
      <c r="C103" s="449"/>
      <c r="D103" s="390" t="s">
        <v>3716</v>
      </c>
      <c r="E103" s="395" t="s">
        <v>602</v>
      </c>
      <c r="F103" s="395">
        <v>225</v>
      </c>
      <c r="G103" s="448"/>
      <c r="H103" s="448">
        <v>295</v>
      </c>
      <c r="I103" s="474" t="s">
        <v>3698</v>
      </c>
      <c r="J103" s="65" t="s">
        <v>776</v>
      </c>
      <c r="K103" s="65">
        <f t="shared" si="38"/>
        <v>1400</v>
      </c>
      <c r="L103" s="65">
        <f t="shared" si="39"/>
        <v>70</v>
      </c>
      <c r="M103" s="65">
        <v>20</v>
      </c>
      <c r="N103" s="65" t="s">
        <v>601</v>
      </c>
      <c r="O103" s="503">
        <v>43991</v>
      </c>
      <c r="P103" s="404"/>
      <c r="Q103" s="404"/>
      <c r="R103" s="345" t="s">
        <v>604</v>
      </c>
      <c r="Z103" s="417"/>
      <c r="AA103" s="417"/>
      <c r="AB103" s="417"/>
      <c r="AC103" s="417"/>
      <c r="AD103" s="417"/>
      <c r="AE103" s="417"/>
      <c r="AF103" s="417"/>
      <c r="AG103" s="417"/>
      <c r="AH103" s="417"/>
    </row>
    <row r="104" spans="1:34" s="40" customFormat="1" ht="14.25">
      <c r="A104" s="459">
        <v>9</v>
      </c>
      <c r="B104" s="449">
        <v>43992</v>
      </c>
      <c r="C104" s="449"/>
      <c r="D104" s="390" t="s">
        <v>3731</v>
      </c>
      <c r="E104" s="395" t="s">
        <v>602</v>
      </c>
      <c r="F104" s="395">
        <v>63</v>
      </c>
      <c r="G104" s="448">
        <v>18</v>
      </c>
      <c r="H104" s="448">
        <v>77</v>
      </c>
      <c r="I104" s="474" t="s">
        <v>3732</v>
      </c>
      <c r="J104" s="65" t="s">
        <v>3659</v>
      </c>
      <c r="K104" s="65">
        <f t="shared" ref="K104" si="40">L104*M104</f>
        <v>1050</v>
      </c>
      <c r="L104" s="65">
        <f t="shared" ref="L104" si="41">H104-F104</f>
        <v>14</v>
      </c>
      <c r="M104" s="65">
        <v>75</v>
      </c>
      <c r="N104" s="65" t="s">
        <v>601</v>
      </c>
      <c r="O104" s="503">
        <v>43992</v>
      </c>
      <c r="P104" s="404"/>
      <c r="Q104" s="404"/>
      <c r="R104" s="345" t="s">
        <v>604</v>
      </c>
      <c r="Z104" s="417"/>
      <c r="AA104" s="417"/>
      <c r="AB104" s="417"/>
      <c r="AC104" s="417"/>
      <c r="AD104" s="417"/>
      <c r="AE104" s="417"/>
      <c r="AF104" s="417"/>
      <c r="AG104" s="417"/>
      <c r="AH104" s="417"/>
    </row>
    <row r="105" spans="1:34" s="40" customFormat="1" ht="14.25">
      <c r="A105" s="459">
        <v>10</v>
      </c>
      <c r="B105" s="449">
        <v>43992</v>
      </c>
      <c r="C105" s="449"/>
      <c r="D105" s="390" t="s">
        <v>3733</v>
      </c>
      <c r="E105" s="395" t="s">
        <v>602</v>
      </c>
      <c r="F105" s="395">
        <v>39.5</v>
      </c>
      <c r="G105" s="448"/>
      <c r="H105" s="448">
        <v>52.5</v>
      </c>
      <c r="I105" s="474"/>
      <c r="J105" s="65" t="s">
        <v>3631</v>
      </c>
      <c r="K105" s="65">
        <f t="shared" ref="K105" si="42">L105*M105</f>
        <v>975</v>
      </c>
      <c r="L105" s="65">
        <f t="shared" ref="L105" si="43">H105-F105</f>
        <v>13</v>
      </c>
      <c r="M105" s="65">
        <v>75</v>
      </c>
      <c r="N105" s="65" t="s">
        <v>601</v>
      </c>
      <c r="O105" s="503">
        <v>43992</v>
      </c>
      <c r="P105" s="404"/>
      <c r="Q105" s="404"/>
      <c r="R105" s="345" t="s">
        <v>604</v>
      </c>
      <c r="Z105" s="417"/>
      <c r="AA105" s="417"/>
      <c r="AB105" s="417"/>
      <c r="AC105" s="417"/>
      <c r="AD105" s="417"/>
      <c r="AE105" s="417"/>
      <c r="AF105" s="417"/>
      <c r="AG105" s="417"/>
      <c r="AH105" s="417"/>
    </row>
    <row r="106" spans="1:34" s="40" customFormat="1" ht="14.25">
      <c r="A106" s="459">
        <v>11</v>
      </c>
      <c r="B106" s="449">
        <v>43992</v>
      </c>
      <c r="C106" s="449"/>
      <c r="D106" s="390" t="s">
        <v>3733</v>
      </c>
      <c r="E106" s="395" t="s">
        <v>602</v>
      </c>
      <c r="F106" s="395">
        <v>31</v>
      </c>
      <c r="G106" s="448"/>
      <c r="H106" s="448">
        <v>41</v>
      </c>
      <c r="I106" s="474"/>
      <c r="J106" s="65" t="s">
        <v>3648</v>
      </c>
      <c r="K106" s="65">
        <f t="shared" ref="K106" si="44">L106*M106</f>
        <v>750</v>
      </c>
      <c r="L106" s="65">
        <f t="shared" ref="L106" si="45">H106-F106</f>
        <v>10</v>
      </c>
      <c r="M106" s="65">
        <v>75</v>
      </c>
      <c r="N106" s="65" t="s">
        <v>601</v>
      </c>
      <c r="O106" s="503">
        <v>43992</v>
      </c>
      <c r="P106" s="404"/>
      <c r="Q106" s="404"/>
      <c r="R106" s="345" t="s">
        <v>604</v>
      </c>
      <c r="Z106" s="417"/>
      <c r="AA106" s="417"/>
      <c r="AB106" s="417"/>
      <c r="AC106" s="417"/>
      <c r="AD106" s="417"/>
      <c r="AE106" s="417"/>
      <c r="AF106" s="417"/>
      <c r="AG106" s="417"/>
      <c r="AH106" s="417"/>
    </row>
    <row r="107" spans="1:34" s="40" customFormat="1" ht="14.25">
      <c r="A107" s="459">
        <v>12</v>
      </c>
      <c r="B107" s="449">
        <v>43992</v>
      </c>
      <c r="C107" s="449"/>
      <c r="D107" s="390" t="s">
        <v>3733</v>
      </c>
      <c r="E107" s="395" t="s">
        <v>602</v>
      </c>
      <c r="F107" s="395">
        <v>31</v>
      </c>
      <c r="G107" s="448"/>
      <c r="H107" s="448">
        <v>41</v>
      </c>
      <c r="I107" s="474"/>
      <c r="J107" s="65" t="s">
        <v>3648</v>
      </c>
      <c r="K107" s="65">
        <f t="shared" ref="K107:K109" si="46">L107*M107</f>
        <v>750</v>
      </c>
      <c r="L107" s="65">
        <f t="shared" ref="L107:L109" si="47">H107-F107</f>
        <v>10</v>
      </c>
      <c r="M107" s="65">
        <v>75</v>
      </c>
      <c r="N107" s="65" t="s">
        <v>601</v>
      </c>
      <c r="O107" s="503">
        <v>43992</v>
      </c>
      <c r="P107" s="404"/>
      <c r="Q107" s="404"/>
      <c r="R107" s="345" t="s">
        <v>604</v>
      </c>
      <c r="Z107" s="417"/>
      <c r="AA107" s="417"/>
      <c r="AB107" s="417"/>
      <c r="AC107" s="417"/>
      <c r="AD107" s="417"/>
      <c r="AE107" s="417"/>
      <c r="AF107" s="417"/>
      <c r="AG107" s="417"/>
      <c r="AH107" s="417"/>
    </row>
    <row r="108" spans="1:34" s="40" customFormat="1" ht="14.25">
      <c r="A108" s="459">
        <v>13</v>
      </c>
      <c r="B108" s="449">
        <v>43993</v>
      </c>
      <c r="C108" s="456"/>
      <c r="D108" s="390" t="s">
        <v>3716</v>
      </c>
      <c r="E108" s="395" t="s">
        <v>602</v>
      </c>
      <c r="F108" s="395">
        <v>120</v>
      </c>
      <c r="G108" s="448"/>
      <c r="H108" s="448">
        <v>175</v>
      </c>
      <c r="I108" s="474" t="s">
        <v>3737</v>
      </c>
      <c r="J108" s="65" t="s">
        <v>725</v>
      </c>
      <c r="K108" s="65">
        <f t="shared" si="46"/>
        <v>1100</v>
      </c>
      <c r="L108" s="65">
        <f t="shared" si="47"/>
        <v>55</v>
      </c>
      <c r="M108" s="65">
        <v>20</v>
      </c>
      <c r="N108" s="65" t="s">
        <v>601</v>
      </c>
      <c r="O108" s="503">
        <v>43993</v>
      </c>
      <c r="P108" s="404"/>
      <c r="Q108" s="404"/>
      <c r="R108" s="345" t="s">
        <v>604</v>
      </c>
      <c r="Z108" s="417"/>
      <c r="AA108" s="417"/>
      <c r="AB108" s="417"/>
      <c r="AC108" s="417"/>
      <c r="AD108" s="417"/>
      <c r="AE108" s="417"/>
      <c r="AF108" s="417"/>
      <c r="AG108" s="417"/>
      <c r="AH108" s="417"/>
    </row>
    <row r="109" spans="1:34" s="40" customFormat="1" ht="14.25">
      <c r="A109" s="459">
        <v>14</v>
      </c>
      <c r="B109" s="449">
        <v>43993</v>
      </c>
      <c r="C109" s="449"/>
      <c r="D109" s="390" t="s">
        <v>3736</v>
      </c>
      <c r="E109" s="395" t="s">
        <v>602</v>
      </c>
      <c r="F109" s="395">
        <v>3.5</v>
      </c>
      <c r="G109" s="448">
        <v>1.4</v>
      </c>
      <c r="H109" s="448">
        <v>4.4000000000000004</v>
      </c>
      <c r="I109" s="474" t="s">
        <v>3739</v>
      </c>
      <c r="J109" s="65" t="s">
        <v>3738</v>
      </c>
      <c r="K109" s="65">
        <f t="shared" si="46"/>
        <v>2250.0000000000009</v>
      </c>
      <c r="L109" s="65">
        <f t="shared" si="47"/>
        <v>0.90000000000000036</v>
      </c>
      <c r="M109" s="65">
        <v>2500</v>
      </c>
      <c r="N109" s="65" t="s">
        <v>601</v>
      </c>
      <c r="O109" s="503">
        <v>43993</v>
      </c>
      <c r="P109" s="404"/>
      <c r="Q109" s="404"/>
      <c r="R109" s="345" t="s">
        <v>604</v>
      </c>
      <c r="Z109" s="417"/>
      <c r="AA109" s="417"/>
      <c r="AB109" s="417"/>
      <c r="AC109" s="417"/>
      <c r="AD109" s="417"/>
      <c r="AE109" s="417"/>
      <c r="AF109" s="417"/>
      <c r="AG109" s="417"/>
      <c r="AH109" s="417"/>
    </row>
    <row r="110" spans="1:34" s="40" customFormat="1" ht="14.25">
      <c r="A110" s="459">
        <v>15</v>
      </c>
      <c r="B110" s="449">
        <v>43993</v>
      </c>
      <c r="C110" s="449"/>
      <c r="D110" s="390" t="s">
        <v>3740</v>
      </c>
      <c r="E110" s="395" t="s">
        <v>602</v>
      </c>
      <c r="F110" s="395">
        <v>27</v>
      </c>
      <c r="G110" s="448">
        <v>19</v>
      </c>
      <c r="H110" s="448">
        <v>30.5</v>
      </c>
      <c r="I110" s="474" t="s">
        <v>3741</v>
      </c>
      <c r="J110" s="65" t="s">
        <v>3746</v>
      </c>
      <c r="K110" s="65">
        <f t="shared" ref="K110" si="48">L110*M110</f>
        <v>1767.5</v>
      </c>
      <c r="L110" s="65">
        <f t="shared" ref="L110" si="49">H110-F110</f>
        <v>3.5</v>
      </c>
      <c r="M110" s="65">
        <v>505</v>
      </c>
      <c r="N110" s="65" t="s">
        <v>601</v>
      </c>
      <c r="O110" s="503">
        <v>43993</v>
      </c>
      <c r="P110" s="404"/>
      <c r="Q110" s="404"/>
      <c r="R110" s="345" t="s">
        <v>604</v>
      </c>
      <c r="Z110" s="417"/>
      <c r="AA110" s="417"/>
      <c r="AB110" s="417"/>
      <c r="AC110" s="417"/>
      <c r="AD110" s="417"/>
      <c r="AE110" s="417"/>
      <c r="AF110" s="417"/>
      <c r="AG110" s="417"/>
      <c r="AH110" s="417"/>
    </row>
    <row r="111" spans="1:34" s="40" customFormat="1" ht="14.25">
      <c r="A111" s="459">
        <v>16</v>
      </c>
      <c r="B111" s="449">
        <v>43994</v>
      </c>
      <c r="C111" s="449"/>
      <c r="D111" s="390" t="s">
        <v>3754</v>
      </c>
      <c r="E111" s="395" t="s">
        <v>602</v>
      </c>
      <c r="F111" s="395">
        <v>127.5</v>
      </c>
      <c r="G111" s="448">
        <v>60</v>
      </c>
      <c r="H111" s="448">
        <v>147.5</v>
      </c>
      <c r="I111" s="474" t="s">
        <v>3760</v>
      </c>
      <c r="J111" s="65" t="s">
        <v>3691</v>
      </c>
      <c r="K111" s="65">
        <f t="shared" ref="K111" si="50">L111*M111</f>
        <v>1500</v>
      </c>
      <c r="L111" s="65">
        <f t="shared" ref="L111" si="51">H111-F111</f>
        <v>20</v>
      </c>
      <c r="M111" s="65">
        <v>75</v>
      </c>
      <c r="N111" s="65" t="s">
        <v>601</v>
      </c>
      <c r="O111" s="503">
        <v>43994</v>
      </c>
      <c r="P111" s="404"/>
      <c r="Q111" s="404"/>
      <c r="R111" s="345" t="s">
        <v>604</v>
      </c>
      <c r="Z111" s="417"/>
      <c r="AA111" s="417"/>
      <c r="AB111" s="417"/>
      <c r="AC111" s="417"/>
      <c r="AD111" s="417"/>
      <c r="AE111" s="417"/>
      <c r="AF111" s="417"/>
      <c r="AG111" s="417"/>
      <c r="AH111" s="417"/>
    </row>
    <row r="112" spans="1:34" s="40" customFormat="1" ht="14.25">
      <c r="A112" s="459">
        <v>17</v>
      </c>
      <c r="B112" s="449">
        <v>43994</v>
      </c>
      <c r="C112" s="449"/>
      <c r="D112" s="390" t="s">
        <v>3755</v>
      </c>
      <c r="E112" s="395" t="s">
        <v>602</v>
      </c>
      <c r="F112" s="395">
        <v>400</v>
      </c>
      <c r="G112" s="448">
        <v>250</v>
      </c>
      <c r="H112" s="448">
        <v>470</v>
      </c>
      <c r="I112" s="474" t="s">
        <v>3756</v>
      </c>
      <c r="J112" s="65" t="s">
        <v>776</v>
      </c>
      <c r="K112" s="65">
        <f t="shared" ref="K112" si="52">L112*M112</f>
        <v>1400</v>
      </c>
      <c r="L112" s="65">
        <f t="shared" ref="L112" si="53">H112-F112</f>
        <v>70</v>
      </c>
      <c r="M112" s="65">
        <v>20</v>
      </c>
      <c r="N112" s="65" t="s">
        <v>601</v>
      </c>
      <c r="O112" s="503">
        <v>43994</v>
      </c>
      <c r="P112" s="404"/>
      <c r="Q112" s="404"/>
      <c r="R112" s="345" t="s">
        <v>604</v>
      </c>
      <c r="Z112" s="417"/>
      <c r="AA112" s="417"/>
      <c r="AB112" s="417"/>
      <c r="AC112" s="417"/>
      <c r="AD112" s="417"/>
      <c r="AE112" s="417"/>
      <c r="AF112" s="417"/>
      <c r="AG112" s="417"/>
      <c r="AH112" s="417"/>
    </row>
    <row r="113" spans="1:34" s="40" customFormat="1" ht="14.25">
      <c r="A113" s="458">
        <v>18</v>
      </c>
      <c r="B113" s="456">
        <v>43994</v>
      </c>
      <c r="C113" s="456"/>
      <c r="D113" s="380" t="s">
        <v>3736</v>
      </c>
      <c r="E113" s="421" t="s">
        <v>602</v>
      </c>
      <c r="F113" s="421" t="s">
        <v>3757</v>
      </c>
      <c r="G113" s="457">
        <v>2.4</v>
      </c>
      <c r="H113" s="457"/>
      <c r="I113" s="512" t="s">
        <v>3761</v>
      </c>
      <c r="J113" s="402" t="s">
        <v>603</v>
      </c>
      <c r="K113" s="402"/>
      <c r="L113" s="402"/>
      <c r="M113" s="402"/>
      <c r="N113" s="402"/>
      <c r="O113" s="513"/>
      <c r="P113" s="404"/>
      <c r="Q113" s="404"/>
      <c r="R113" s="345" t="s">
        <v>604</v>
      </c>
      <c r="Z113" s="417"/>
      <c r="AA113" s="417"/>
      <c r="AB113" s="417"/>
      <c r="AC113" s="417"/>
      <c r="AD113" s="417"/>
      <c r="AE113" s="417"/>
      <c r="AF113" s="417"/>
      <c r="AG113" s="417"/>
      <c r="AH113" s="417"/>
    </row>
    <row r="114" spans="1:34" s="40" customFormat="1" ht="14.25">
      <c r="A114" s="459">
        <v>19</v>
      </c>
      <c r="B114" s="449">
        <v>43994</v>
      </c>
      <c r="C114" s="449"/>
      <c r="D114" s="390" t="s">
        <v>3758</v>
      </c>
      <c r="E114" s="395" t="s">
        <v>602</v>
      </c>
      <c r="F114" s="395">
        <v>390</v>
      </c>
      <c r="G114" s="448">
        <v>250</v>
      </c>
      <c r="H114" s="448">
        <v>450</v>
      </c>
      <c r="I114" s="474" t="s">
        <v>3756</v>
      </c>
      <c r="J114" s="65" t="s">
        <v>3149</v>
      </c>
      <c r="K114" s="65">
        <f t="shared" ref="K114:K116" si="54">L114*M114</f>
        <v>1200</v>
      </c>
      <c r="L114" s="65">
        <f t="shared" ref="L114:L116" si="55">H114-F114</f>
        <v>60</v>
      </c>
      <c r="M114" s="65">
        <v>20</v>
      </c>
      <c r="N114" s="65" t="s">
        <v>601</v>
      </c>
      <c r="O114" s="503">
        <v>43994</v>
      </c>
      <c r="P114" s="404"/>
      <c r="Q114" s="404"/>
      <c r="R114" s="345" t="s">
        <v>604</v>
      </c>
      <c r="Z114" s="417"/>
      <c r="AA114" s="417"/>
      <c r="AB114" s="417"/>
      <c r="AC114" s="417"/>
      <c r="AD114" s="417"/>
      <c r="AE114" s="417"/>
      <c r="AF114" s="417"/>
      <c r="AG114" s="417"/>
      <c r="AH114" s="417"/>
    </row>
    <row r="115" spans="1:34" s="40" customFormat="1" ht="14.25">
      <c r="A115" s="486">
        <v>20</v>
      </c>
      <c r="B115" s="487">
        <v>43994</v>
      </c>
      <c r="C115" s="487"/>
      <c r="D115" s="488" t="s">
        <v>3754</v>
      </c>
      <c r="E115" s="489" t="s">
        <v>602</v>
      </c>
      <c r="F115" s="489">
        <v>132.5</v>
      </c>
      <c r="G115" s="490">
        <v>60</v>
      </c>
      <c r="H115" s="490">
        <v>87.5</v>
      </c>
      <c r="I115" s="491" t="s">
        <v>3759</v>
      </c>
      <c r="J115" s="492" t="s">
        <v>3691</v>
      </c>
      <c r="K115" s="492">
        <f t="shared" si="54"/>
        <v>-3375</v>
      </c>
      <c r="L115" s="492">
        <f t="shared" si="55"/>
        <v>-45</v>
      </c>
      <c r="M115" s="492">
        <v>75</v>
      </c>
      <c r="N115" s="492" t="s">
        <v>665</v>
      </c>
      <c r="O115" s="534">
        <v>43994</v>
      </c>
      <c r="P115" s="404"/>
      <c r="Q115" s="404"/>
      <c r="R115" s="345" t="s">
        <v>604</v>
      </c>
      <c r="Z115" s="417"/>
      <c r="AA115" s="417"/>
      <c r="AB115" s="417"/>
      <c r="AC115" s="417"/>
      <c r="AD115" s="417"/>
      <c r="AE115" s="417"/>
      <c r="AF115" s="417"/>
      <c r="AG115" s="417"/>
      <c r="AH115" s="417"/>
    </row>
    <row r="116" spans="1:34" s="40" customFormat="1" ht="14.25">
      <c r="A116" s="486">
        <v>21</v>
      </c>
      <c r="B116" s="487">
        <v>43994</v>
      </c>
      <c r="C116" s="487"/>
      <c r="D116" s="488" t="s">
        <v>3758</v>
      </c>
      <c r="E116" s="489" t="s">
        <v>602</v>
      </c>
      <c r="F116" s="489">
        <v>390</v>
      </c>
      <c r="G116" s="490">
        <v>250</v>
      </c>
      <c r="H116" s="490">
        <v>250</v>
      </c>
      <c r="I116" s="491" t="s">
        <v>3756</v>
      </c>
      <c r="J116" s="492" t="s">
        <v>3691</v>
      </c>
      <c r="K116" s="492">
        <f t="shared" si="54"/>
        <v>-2800</v>
      </c>
      <c r="L116" s="492">
        <f t="shared" si="55"/>
        <v>-140</v>
      </c>
      <c r="M116" s="492">
        <v>20</v>
      </c>
      <c r="N116" s="492" t="s">
        <v>665</v>
      </c>
      <c r="O116" s="534">
        <v>43994</v>
      </c>
      <c r="P116" s="404"/>
      <c r="Q116" s="404"/>
      <c r="R116" s="345" t="s">
        <v>604</v>
      </c>
      <c r="Z116" s="417"/>
      <c r="AA116" s="417"/>
      <c r="AB116" s="417"/>
      <c r="AC116" s="417"/>
      <c r="AD116" s="417"/>
      <c r="AE116" s="417"/>
      <c r="AF116" s="417"/>
      <c r="AG116" s="417"/>
      <c r="AH116" s="417"/>
    </row>
    <row r="117" spans="1:34" s="40" customFormat="1" ht="14.25">
      <c r="A117" s="458">
        <v>22</v>
      </c>
      <c r="B117" s="456">
        <v>43997</v>
      </c>
      <c r="C117" s="456"/>
      <c r="D117" s="380" t="s">
        <v>3783</v>
      </c>
      <c r="E117" s="421" t="s">
        <v>602</v>
      </c>
      <c r="F117" s="421" t="s">
        <v>3784</v>
      </c>
      <c r="G117" s="457">
        <v>14</v>
      </c>
      <c r="H117" s="457"/>
      <c r="I117" s="512" t="s">
        <v>3785</v>
      </c>
      <c r="J117" s="402" t="s">
        <v>603</v>
      </c>
      <c r="K117" s="402"/>
      <c r="L117" s="402"/>
      <c r="M117" s="402"/>
      <c r="N117" s="402"/>
      <c r="O117" s="513"/>
      <c r="P117" s="404"/>
      <c r="Q117" s="404"/>
      <c r="R117" s="345" t="s">
        <v>604</v>
      </c>
      <c r="Z117" s="417"/>
      <c r="AA117" s="417"/>
      <c r="AB117" s="417"/>
      <c r="AC117" s="417"/>
      <c r="AD117" s="417"/>
      <c r="AE117" s="417"/>
      <c r="AF117" s="417"/>
      <c r="AG117" s="417"/>
      <c r="AH117" s="417"/>
    </row>
    <row r="118" spans="1:34" s="40" customFormat="1" ht="14.25">
      <c r="A118" s="458">
        <v>23</v>
      </c>
      <c r="B118" s="456"/>
      <c r="C118" s="456"/>
      <c r="D118" s="380"/>
      <c r="E118" s="421"/>
      <c r="F118" s="421"/>
      <c r="G118" s="457"/>
      <c r="H118" s="457"/>
      <c r="I118" s="512"/>
      <c r="J118" s="402"/>
      <c r="K118" s="402"/>
      <c r="L118" s="402"/>
      <c r="M118" s="402"/>
      <c r="N118" s="402"/>
      <c r="O118" s="513"/>
      <c r="P118" s="404"/>
      <c r="Q118" s="404"/>
      <c r="R118" s="345"/>
      <c r="Z118" s="417"/>
      <c r="AA118" s="417"/>
      <c r="AB118" s="417"/>
      <c r="AC118" s="417"/>
      <c r="AD118" s="417"/>
      <c r="AE118" s="417"/>
      <c r="AF118" s="417"/>
      <c r="AG118" s="417"/>
      <c r="AH118" s="417"/>
    </row>
    <row r="119" spans="1:34" s="40" customFormat="1" ht="14.25">
      <c r="A119" s="458"/>
      <c r="B119" s="456"/>
      <c r="C119" s="456"/>
      <c r="D119" s="380"/>
      <c r="E119" s="421"/>
      <c r="F119" s="421"/>
      <c r="G119" s="457"/>
      <c r="H119" s="457"/>
      <c r="I119" s="512"/>
      <c r="J119" s="402"/>
      <c r="K119" s="402"/>
      <c r="L119" s="402"/>
      <c r="M119" s="402"/>
      <c r="N119" s="402"/>
      <c r="O119" s="513"/>
      <c r="P119" s="404"/>
      <c r="Q119" s="404"/>
      <c r="R119" s="345"/>
      <c r="Z119" s="417"/>
      <c r="AA119" s="417"/>
      <c r="AB119" s="417"/>
      <c r="AC119" s="417"/>
      <c r="AD119" s="417"/>
      <c r="AE119" s="417"/>
      <c r="AF119" s="417"/>
      <c r="AG119" s="417"/>
      <c r="AH119" s="417"/>
    </row>
    <row r="120" spans="1:34" s="40" customFormat="1" ht="14.25">
      <c r="A120" s="458"/>
      <c r="B120" s="456"/>
      <c r="C120" s="456"/>
      <c r="D120" s="380"/>
      <c r="E120" s="421"/>
      <c r="F120" s="421"/>
      <c r="G120" s="457"/>
      <c r="H120" s="457"/>
      <c r="I120" s="421"/>
      <c r="J120" s="383"/>
      <c r="K120" s="383"/>
      <c r="L120" s="383"/>
      <c r="M120" s="383"/>
      <c r="N120" s="383"/>
      <c r="O120" s="399"/>
      <c r="P120" s="404"/>
      <c r="Q120" s="404"/>
      <c r="R120" s="345"/>
      <c r="Z120" s="417"/>
      <c r="AA120" s="417"/>
      <c r="AB120" s="417"/>
      <c r="AC120" s="417"/>
      <c r="AD120" s="417"/>
      <c r="AE120" s="417"/>
      <c r="AF120" s="417"/>
      <c r="AG120" s="417"/>
      <c r="AH120" s="417"/>
    </row>
    <row r="121" spans="1:34" s="40" customFormat="1" ht="14.25">
      <c r="A121" s="385"/>
      <c r="B121" s="386"/>
      <c r="C121" s="386"/>
      <c r="D121" s="387"/>
      <c r="E121" s="385"/>
      <c r="F121" s="418"/>
      <c r="G121" s="385"/>
      <c r="H121" s="385"/>
      <c r="I121" s="385"/>
      <c r="J121" s="386"/>
      <c r="K121" s="419"/>
      <c r="L121" s="385"/>
      <c r="M121" s="385"/>
      <c r="N121" s="385"/>
      <c r="O121" s="420"/>
      <c r="P121" s="404"/>
      <c r="Q121" s="404"/>
      <c r="R121" s="345"/>
      <c r="Z121" s="417"/>
      <c r="AA121" s="417"/>
      <c r="AB121" s="417"/>
      <c r="AC121" s="417"/>
      <c r="AD121" s="417"/>
      <c r="AE121" s="417"/>
      <c r="AF121" s="417"/>
      <c r="AG121" s="417"/>
      <c r="AH121" s="417"/>
    </row>
    <row r="122" spans="1:34" ht="15">
      <c r="A122" s="101" t="s">
        <v>620</v>
      </c>
      <c r="B122" s="102"/>
      <c r="C122" s="102"/>
      <c r="D122" s="103"/>
      <c r="E122" s="34"/>
      <c r="F122" s="32"/>
      <c r="G122" s="32"/>
      <c r="H122" s="74"/>
      <c r="I122" s="121"/>
      <c r="J122" s="122"/>
      <c r="K122" s="17"/>
      <c r="L122" s="17"/>
      <c r="M122" s="17"/>
      <c r="N122" s="11"/>
      <c r="O122" s="53"/>
      <c r="Q122" s="97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34" ht="38.25">
      <c r="A123" s="20" t="s">
        <v>16</v>
      </c>
      <c r="B123" s="21" t="s">
        <v>576</v>
      </c>
      <c r="C123" s="21"/>
      <c r="D123" s="22" t="s">
        <v>589</v>
      </c>
      <c r="E123" s="21" t="s">
        <v>590</v>
      </c>
      <c r="F123" s="21" t="s">
        <v>591</v>
      </c>
      <c r="G123" s="21" t="s">
        <v>592</v>
      </c>
      <c r="H123" s="21" t="s">
        <v>593</v>
      </c>
      <c r="I123" s="21" t="s">
        <v>594</v>
      </c>
      <c r="J123" s="20" t="s">
        <v>595</v>
      </c>
      <c r="K123" s="21" t="s">
        <v>596</v>
      </c>
      <c r="L123" s="21" t="s">
        <v>597</v>
      </c>
      <c r="M123" s="21" t="s">
        <v>598</v>
      </c>
      <c r="N123" s="22" t="s">
        <v>599</v>
      </c>
      <c r="O123" s="21" t="s">
        <v>600</v>
      </c>
      <c r="P123" s="99"/>
      <c r="Q123" s="11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34" s="8" customFormat="1">
      <c r="A124" s="405"/>
      <c r="B124" s="406"/>
      <c r="C124" s="407"/>
      <c r="D124" s="408"/>
      <c r="E124" s="409"/>
      <c r="F124" s="409"/>
      <c r="G124" s="410"/>
      <c r="H124" s="410"/>
      <c r="I124" s="409"/>
      <c r="J124" s="411"/>
      <c r="K124" s="412"/>
      <c r="L124" s="413"/>
      <c r="M124" s="414"/>
      <c r="N124" s="415"/>
      <c r="O124" s="416"/>
      <c r="P124" s="125"/>
      <c r="Q124"/>
      <c r="R124" s="96"/>
      <c r="T124" s="57"/>
      <c r="U124" s="57"/>
      <c r="V124" s="57"/>
      <c r="W124" s="57"/>
      <c r="X124" s="57"/>
      <c r="Y124" s="57"/>
      <c r="Z124" s="57"/>
    </row>
    <row r="125" spans="1:34">
      <c r="A125" s="23" t="s">
        <v>605</v>
      </c>
      <c r="B125" s="23"/>
      <c r="C125" s="23"/>
      <c r="D125" s="23"/>
      <c r="E125" s="5"/>
      <c r="F125" s="30" t="s">
        <v>607</v>
      </c>
      <c r="G125" s="83"/>
      <c r="H125" s="83"/>
      <c r="I125" s="38"/>
      <c r="J125" s="86"/>
      <c r="K125" s="84"/>
      <c r="L125" s="85"/>
      <c r="M125" s="86"/>
      <c r="N125" s="87"/>
      <c r="O125" s="126"/>
      <c r="P125" s="11"/>
      <c r="Q125" s="16"/>
      <c r="R125" s="98"/>
      <c r="S125" s="16"/>
      <c r="T125" s="16"/>
      <c r="U125" s="16"/>
      <c r="V125" s="16"/>
      <c r="W125" s="16"/>
      <c r="X125" s="16"/>
      <c r="Y125" s="16"/>
    </row>
    <row r="126" spans="1:34">
      <c r="A126" s="29" t="s">
        <v>606</v>
      </c>
      <c r="B126" s="23"/>
      <c r="C126" s="23"/>
      <c r="D126" s="23"/>
      <c r="E126" s="32"/>
      <c r="F126" s="30" t="s">
        <v>609</v>
      </c>
      <c r="G126" s="12"/>
      <c r="H126" s="12"/>
      <c r="I126" s="12"/>
      <c r="J126" s="53"/>
      <c r="K126" s="12"/>
      <c r="L126" s="12"/>
      <c r="M126" s="12"/>
      <c r="N126" s="11"/>
      <c r="O126" s="53"/>
      <c r="Q126" s="7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34">
      <c r="A127" s="29"/>
      <c r="B127" s="23"/>
      <c r="C127" s="23"/>
      <c r="D127" s="23"/>
      <c r="E127" s="32"/>
      <c r="F127" s="30"/>
      <c r="G127" s="12"/>
      <c r="H127" s="12"/>
      <c r="I127" s="12"/>
      <c r="J127" s="53"/>
      <c r="K127" s="12"/>
      <c r="L127" s="12"/>
      <c r="M127" s="12"/>
      <c r="N127" s="11"/>
      <c r="O127" s="53"/>
      <c r="Q127" s="7"/>
      <c r="R127" s="83"/>
      <c r="S127" s="16"/>
      <c r="T127" s="16"/>
      <c r="U127" s="16"/>
      <c r="V127" s="16"/>
      <c r="W127" s="16"/>
      <c r="X127" s="16"/>
      <c r="Y127" s="16"/>
      <c r="Z127" s="16"/>
    </row>
    <row r="128" spans="1:34">
      <c r="A128" s="29"/>
      <c r="B128" s="23"/>
      <c r="C128" s="23"/>
      <c r="D128" s="23"/>
      <c r="E128" s="32"/>
      <c r="F128" s="30"/>
      <c r="G128" s="12"/>
      <c r="H128" s="12"/>
      <c r="I128" s="12"/>
      <c r="J128" s="53"/>
      <c r="K128" s="12"/>
      <c r="L128" s="12"/>
      <c r="M128" s="12"/>
      <c r="N128" s="11"/>
      <c r="O128" s="53"/>
      <c r="Q128" s="7"/>
      <c r="R128" s="83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9"/>
      <c r="B129" s="23"/>
      <c r="C129" s="23"/>
      <c r="D129" s="23"/>
      <c r="E129" s="32"/>
      <c r="F129" s="30"/>
      <c r="G129" s="41"/>
      <c r="H129" s="42"/>
      <c r="I129" s="83"/>
      <c r="J129" s="17"/>
      <c r="K129" s="84"/>
      <c r="L129" s="85"/>
      <c r="M129" s="86"/>
      <c r="N129" s="87"/>
      <c r="O129" s="88"/>
      <c r="P129" s="5"/>
      <c r="Q129" s="11"/>
      <c r="R129" s="83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37"/>
      <c r="B130" s="45"/>
      <c r="C130" s="104"/>
      <c r="D130" s="6"/>
      <c r="E130" s="38"/>
      <c r="F130" s="83"/>
      <c r="G130" s="41"/>
      <c r="H130" s="42"/>
      <c r="I130" s="83"/>
      <c r="J130" s="17"/>
      <c r="K130" s="84"/>
      <c r="L130" s="85"/>
      <c r="M130" s="86"/>
      <c r="N130" s="87"/>
      <c r="O130" s="88"/>
      <c r="P130" s="5"/>
      <c r="Q130" s="11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 ht="15">
      <c r="A131" s="5"/>
      <c r="B131" s="105" t="s">
        <v>621</v>
      </c>
      <c r="C131" s="105"/>
      <c r="D131" s="105"/>
      <c r="E131" s="105"/>
      <c r="F131" s="17"/>
      <c r="G131" s="17"/>
      <c r="H131" s="106"/>
      <c r="I131" s="17"/>
      <c r="J131" s="75"/>
      <c r="K131" s="76"/>
      <c r="L131" s="17"/>
      <c r="M131" s="17"/>
      <c r="N131" s="16"/>
      <c r="O131" s="100"/>
      <c r="P131" s="7"/>
      <c r="Q131" s="11"/>
      <c r="R131" s="143"/>
      <c r="S131" s="16"/>
      <c r="T131" s="16"/>
      <c r="U131" s="16"/>
      <c r="V131" s="16"/>
      <c r="W131" s="16"/>
      <c r="X131" s="16"/>
      <c r="Y131" s="16"/>
      <c r="Z131" s="16"/>
    </row>
    <row r="132" spans="1:26" ht="38.25">
      <c r="A132" s="20" t="s">
        <v>16</v>
      </c>
      <c r="B132" s="21" t="s">
        <v>576</v>
      </c>
      <c r="C132" s="21"/>
      <c r="D132" s="22" t="s">
        <v>589</v>
      </c>
      <c r="E132" s="21" t="s">
        <v>590</v>
      </c>
      <c r="F132" s="21" t="s">
        <v>591</v>
      </c>
      <c r="G132" s="21" t="s">
        <v>622</v>
      </c>
      <c r="H132" s="21" t="s">
        <v>623</v>
      </c>
      <c r="I132" s="21" t="s">
        <v>594</v>
      </c>
      <c r="J132" s="61" t="s">
        <v>595</v>
      </c>
      <c r="K132" s="21" t="s">
        <v>596</v>
      </c>
      <c r="L132" s="21" t="s">
        <v>597</v>
      </c>
      <c r="M132" s="21" t="s">
        <v>598</v>
      </c>
      <c r="N132" s="22" t="s">
        <v>599</v>
      </c>
      <c r="O132" s="100"/>
      <c r="P132" s="7"/>
      <c r="Q132" s="11"/>
      <c r="R132" s="143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1</v>
      </c>
      <c r="B133" s="107">
        <v>41579</v>
      </c>
      <c r="C133" s="107"/>
      <c r="D133" s="108" t="s">
        <v>624</v>
      </c>
      <c r="E133" s="109" t="s">
        <v>625</v>
      </c>
      <c r="F133" s="110">
        <v>82</v>
      </c>
      <c r="G133" s="109" t="s">
        <v>626</v>
      </c>
      <c r="H133" s="109">
        <v>100</v>
      </c>
      <c r="I133" s="127">
        <v>100</v>
      </c>
      <c r="J133" s="128" t="s">
        <v>627</v>
      </c>
      <c r="K133" s="129">
        <f t="shared" ref="K133:K164" si="56">H133-F133</f>
        <v>18</v>
      </c>
      <c r="L133" s="130">
        <f t="shared" ref="L133:L164" si="57">K133/F133</f>
        <v>0.21951219512195122</v>
      </c>
      <c r="M133" s="131" t="s">
        <v>601</v>
      </c>
      <c r="N133" s="132">
        <v>42657</v>
      </c>
      <c r="O133" s="53"/>
      <c r="P133" s="11"/>
      <c r="Q133" s="16"/>
      <c r="R133" s="143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2</v>
      </c>
      <c r="B134" s="107">
        <v>41794</v>
      </c>
      <c r="C134" s="107"/>
      <c r="D134" s="108" t="s">
        <v>628</v>
      </c>
      <c r="E134" s="109" t="s">
        <v>602</v>
      </c>
      <c r="F134" s="110">
        <v>257</v>
      </c>
      <c r="G134" s="109" t="s">
        <v>626</v>
      </c>
      <c r="H134" s="109">
        <v>300</v>
      </c>
      <c r="I134" s="127">
        <v>300</v>
      </c>
      <c r="J134" s="128" t="s">
        <v>627</v>
      </c>
      <c r="K134" s="129">
        <f t="shared" si="56"/>
        <v>43</v>
      </c>
      <c r="L134" s="130">
        <f t="shared" si="57"/>
        <v>0.16731517509727625</v>
      </c>
      <c r="M134" s="131" t="s">
        <v>601</v>
      </c>
      <c r="N134" s="132">
        <v>41822</v>
      </c>
      <c r="O134" s="53"/>
      <c r="P134" s="11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3</v>
      </c>
      <c r="B135" s="107">
        <v>41828</v>
      </c>
      <c r="C135" s="107"/>
      <c r="D135" s="108" t="s">
        <v>629</v>
      </c>
      <c r="E135" s="109" t="s">
        <v>602</v>
      </c>
      <c r="F135" s="110">
        <v>393</v>
      </c>
      <c r="G135" s="109" t="s">
        <v>626</v>
      </c>
      <c r="H135" s="109">
        <v>468</v>
      </c>
      <c r="I135" s="127">
        <v>468</v>
      </c>
      <c r="J135" s="128" t="s">
        <v>627</v>
      </c>
      <c r="K135" s="129">
        <f t="shared" si="56"/>
        <v>75</v>
      </c>
      <c r="L135" s="130">
        <f t="shared" si="57"/>
        <v>0.19083969465648856</v>
      </c>
      <c r="M135" s="131" t="s">
        <v>601</v>
      </c>
      <c r="N135" s="132">
        <v>41863</v>
      </c>
      <c r="O135" s="53"/>
      <c r="P135" s="11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4</v>
      </c>
      <c r="B136" s="107">
        <v>41857</v>
      </c>
      <c r="C136" s="107"/>
      <c r="D136" s="108" t="s">
        <v>630</v>
      </c>
      <c r="E136" s="109" t="s">
        <v>602</v>
      </c>
      <c r="F136" s="110">
        <v>205</v>
      </c>
      <c r="G136" s="109" t="s">
        <v>626</v>
      </c>
      <c r="H136" s="109">
        <v>275</v>
      </c>
      <c r="I136" s="127">
        <v>250</v>
      </c>
      <c r="J136" s="128" t="s">
        <v>627</v>
      </c>
      <c r="K136" s="129">
        <f t="shared" si="56"/>
        <v>70</v>
      </c>
      <c r="L136" s="130">
        <f t="shared" si="57"/>
        <v>0.34146341463414637</v>
      </c>
      <c r="M136" s="131" t="s">
        <v>601</v>
      </c>
      <c r="N136" s="132">
        <v>41962</v>
      </c>
      <c r="O136" s="53"/>
      <c r="P136" s="11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5</v>
      </c>
      <c r="B137" s="107">
        <v>41886</v>
      </c>
      <c r="C137" s="107"/>
      <c r="D137" s="108" t="s">
        <v>631</v>
      </c>
      <c r="E137" s="109" t="s">
        <v>602</v>
      </c>
      <c r="F137" s="110">
        <v>162</v>
      </c>
      <c r="G137" s="109" t="s">
        <v>626</v>
      </c>
      <c r="H137" s="109">
        <v>190</v>
      </c>
      <c r="I137" s="127">
        <v>190</v>
      </c>
      <c r="J137" s="128" t="s">
        <v>627</v>
      </c>
      <c r="K137" s="129">
        <f t="shared" si="56"/>
        <v>28</v>
      </c>
      <c r="L137" s="130">
        <f t="shared" si="57"/>
        <v>0.1728395061728395</v>
      </c>
      <c r="M137" s="131" t="s">
        <v>601</v>
      </c>
      <c r="N137" s="132">
        <v>42006</v>
      </c>
      <c r="O137" s="53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6</v>
      </c>
      <c r="B138" s="107">
        <v>41886</v>
      </c>
      <c r="C138" s="107"/>
      <c r="D138" s="108" t="s">
        <v>632</v>
      </c>
      <c r="E138" s="109" t="s">
        <v>602</v>
      </c>
      <c r="F138" s="110">
        <v>75</v>
      </c>
      <c r="G138" s="109" t="s">
        <v>626</v>
      </c>
      <c r="H138" s="109">
        <v>91.5</v>
      </c>
      <c r="I138" s="127" t="s">
        <v>633</v>
      </c>
      <c r="J138" s="128" t="s">
        <v>634</v>
      </c>
      <c r="K138" s="129">
        <f t="shared" si="56"/>
        <v>16.5</v>
      </c>
      <c r="L138" s="130">
        <f t="shared" si="57"/>
        <v>0.22</v>
      </c>
      <c r="M138" s="131" t="s">
        <v>601</v>
      </c>
      <c r="N138" s="132">
        <v>41954</v>
      </c>
      <c r="O138" s="53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7</v>
      </c>
      <c r="B139" s="107">
        <v>41913</v>
      </c>
      <c r="C139" s="107"/>
      <c r="D139" s="108" t="s">
        <v>635</v>
      </c>
      <c r="E139" s="109" t="s">
        <v>602</v>
      </c>
      <c r="F139" s="110">
        <v>850</v>
      </c>
      <c r="G139" s="109" t="s">
        <v>626</v>
      </c>
      <c r="H139" s="109">
        <v>982.5</v>
      </c>
      <c r="I139" s="127">
        <v>1050</v>
      </c>
      <c r="J139" s="128" t="s">
        <v>636</v>
      </c>
      <c r="K139" s="129">
        <f t="shared" si="56"/>
        <v>132.5</v>
      </c>
      <c r="L139" s="130">
        <f t="shared" si="57"/>
        <v>0.15588235294117647</v>
      </c>
      <c r="M139" s="131" t="s">
        <v>601</v>
      </c>
      <c r="N139" s="132">
        <v>42039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8</v>
      </c>
      <c r="B140" s="107">
        <v>41913</v>
      </c>
      <c r="C140" s="107"/>
      <c r="D140" s="108" t="s">
        <v>637</v>
      </c>
      <c r="E140" s="109" t="s">
        <v>602</v>
      </c>
      <c r="F140" s="110">
        <v>475</v>
      </c>
      <c r="G140" s="109" t="s">
        <v>626</v>
      </c>
      <c r="H140" s="109">
        <v>515</v>
      </c>
      <c r="I140" s="127">
        <v>600</v>
      </c>
      <c r="J140" s="128" t="s">
        <v>638</v>
      </c>
      <c r="K140" s="129">
        <f t="shared" si="56"/>
        <v>40</v>
      </c>
      <c r="L140" s="130">
        <f t="shared" si="57"/>
        <v>8.4210526315789472E-2</v>
      </c>
      <c r="M140" s="131" t="s">
        <v>601</v>
      </c>
      <c r="N140" s="132">
        <v>41939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9</v>
      </c>
      <c r="B141" s="107">
        <v>41913</v>
      </c>
      <c r="C141" s="107"/>
      <c r="D141" s="108" t="s">
        <v>639</v>
      </c>
      <c r="E141" s="109" t="s">
        <v>602</v>
      </c>
      <c r="F141" s="110">
        <v>86</v>
      </c>
      <c r="G141" s="109" t="s">
        <v>626</v>
      </c>
      <c r="H141" s="109">
        <v>99</v>
      </c>
      <c r="I141" s="127">
        <v>140</v>
      </c>
      <c r="J141" s="128" t="s">
        <v>640</v>
      </c>
      <c r="K141" s="129">
        <f t="shared" si="56"/>
        <v>13</v>
      </c>
      <c r="L141" s="130">
        <f t="shared" si="57"/>
        <v>0.15116279069767441</v>
      </c>
      <c r="M141" s="131" t="s">
        <v>601</v>
      </c>
      <c r="N141" s="132">
        <v>41939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10</v>
      </c>
      <c r="B142" s="107">
        <v>41926</v>
      </c>
      <c r="C142" s="107"/>
      <c r="D142" s="108" t="s">
        <v>641</v>
      </c>
      <c r="E142" s="109" t="s">
        <v>602</v>
      </c>
      <c r="F142" s="110">
        <v>496.6</v>
      </c>
      <c r="G142" s="109" t="s">
        <v>626</v>
      </c>
      <c r="H142" s="109">
        <v>621</v>
      </c>
      <c r="I142" s="127">
        <v>580</v>
      </c>
      <c r="J142" s="128" t="s">
        <v>627</v>
      </c>
      <c r="K142" s="129">
        <f t="shared" si="56"/>
        <v>124.39999999999998</v>
      </c>
      <c r="L142" s="130">
        <f t="shared" si="57"/>
        <v>0.25050342327829234</v>
      </c>
      <c r="M142" s="131" t="s">
        <v>601</v>
      </c>
      <c r="N142" s="132">
        <v>42605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11</v>
      </c>
      <c r="B143" s="107">
        <v>41926</v>
      </c>
      <c r="C143" s="107"/>
      <c r="D143" s="108" t="s">
        <v>642</v>
      </c>
      <c r="E143" s="109" t="s">
        <v>602</v>
      </c>
      <c r="F143" s="110">
        <v>2481.9</v>
      </c>
      <c r="G143" s="109" t="s">
        <v>626</v>
      </c>
      <c r="H143" s="109">
        <v>2840</v>
      </c>
      <c r="I143" s="127">
        <v>2870</v>
      </c>
      <c r="J143" s="128" t="s">
        <v>643</v>
      </c>
      <c r="K143" s="129">
        <f t="shared" si="56"/>
        <v>358.09999999999991</v>
      </c>
      <c r="L143" s="130">
        <f t="shared" si="57"/>
        <v>0.14428462065353154</v>
      </c>
      <c r="M143" s="131" t="s">
        <v>601</v>
      </c>
      <c r="N143" s="132">
        <v>42017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12</v>
      </c>
      <c r="B144" s="107">
        <v>41928</v>
      </c>
      <c r="C144" s="107"/>
      <c r="D144" s="108" t="s">
        <v>644</v>
      </c>
      <c r="E144" s="109" t="s">
        <v>602</v>
      </c>
      <c r="F144" s="110">
        <v>84.5</v>
      </c>
      <c r="G144" s="109" t="s">
        <v>626</v>
      </c>
      <c r="H144" s="109">
        <v>93</v>
      </c>
      <c r="I144" s="127">
        <v>110</v>
      </c>
      <c r="J144" s="128" t="s">
        <v>645</v>
      </c>
      <c r="K144" s="129">
        <f t="shared" si="56"/>
        <v>8.5</v>
      </c>
      <c r="L144" s="130">
        <f t="shared" si="57"/>
        <v>0.10059171597633136</v>
      </c>
      <c r="M144" s="131" t="s">
        <v>601</v>
      </c>
      <c r="N144" s="132">
        <v>41939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13</v>
      </c>
      <c r="B145" s="107">
        <v>41928</v>
      </c>
      <c r="C145" s="107"/>
      <c r="D145" s="108" t="s">
        <v>646</v>
      </c>
      <c r="E145" s="109" t="s">
        <v>602</v>
      </c>
      <c r="F145" s="110">
        <v>401</v>
      </c>
      <c r="G145" s="109" t="s">
        <v>626</v>
      </c>
      <c r="H145" s="109">
        <v>428</v>
      </c>
      <c r="I145" s="127">
        <v>450</v>
      </c>
      <c r="J145" s="128" t="s">
        <v>647</v>
      </c>
      <c r="K145" s="129">
        <f t="shared" si="56"/>
        <v>27</v>
      </c>
      <c r="L145" s="130">
        <f t="shared" si="57"/>
        <v>6.7331670822942641E-2</v>
      </c>
      <c r="M145" s="131" t="s">
        <v>601</v>
      </c>
      <c r="N145" s="132">
        <v>42020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14</v>
      </c>
      <c r="B146" s="107">
        <v>41928</v>
      </c>
      <c r="C146" s="107"/>
      <c r="D146" s="108" t="s">
        <v>648</v>
      </c>
      <c r="E146" s="109" t="s">
        <v>602</v>
      </c>
      <c r="F146" s="110">
        <v>101</v>
      </c>
      <c r="G146" s="109" t="s">
        <v>626</v>
      </c>
      <c r="H146" s="109">
        <v>112</v>
      </c>
      <c r="I146" s="127">
        <v>120</v>
      </c>
      <c r="J146" s="128" t="s">
        <v>649</v>
      </c>
      <c r="K146" s="129">
        <f t="shared" si="56"/>
        <v>11</v>
      </c>
      <c r="L146" s="130">
        <f t="shared" si="57"/>
        <v>0.10891089108910891</v>
      </c>
      <c r="M146" s="131" t="s">
        <v>601</v>
      </c>
      <c r="N146" s="132">
        <v>41939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15</v>
      </c>
      <c r="B147" s="107">
        <v>41954</v>
      </c>
      <c r="C147" s="107"/>
      <c r="D147" s="108" t="s">
        <v>650</v>
      </c>
      <c r="E147" s="109" t="s">
        <v>602</v>
      </c>
      <c r="F147" s="110">
        <v>59</v>
      </c>
      <c r="G147" s="109" t="s">
        <v>626</v>
      </c>
      <c r="H147" s="109">
        <v>76</v>
      </c>
      <c r="I147" s="127">
        <v>76</v>
      </c>
      <c r="J147" s="128" t="s">
        <v>627</v>
      </c>
      <c r="K147" s="129">
        <f t="shared" si="56"/>
        <v>17</v>
      </c>
      <c r="L147" s="130">
        <f t="shared" si="57"/>
        <v>0.28813559322033899</v>
      </c>
      <c r="M147" s="131" t="s">
        <v>601</v>
      </c>
      <c r="N147" s="132">
        <v>43032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16</v>
      </c>
      <c r="B148" s="107">
        <v>41954</v>
      </c>
      <c r="C148" s="107"/>
      <c r="D148" s="108" t="s">
        <v>639</v>
      </c>
      <c r="E148" s="109" t="s">
        <v>602</v>
      </c>
      <c r="F148" s="110">
        <v>99</v>
      </c>
      <c r="G148" s="109" t="s">
        <v>626</v>
      </c>
      <c r="H148" s="109">
        <v>120</v>
      </c>
      <c r="I148" s="127">
        <v>120</v>
      </c>
      <c r="J148" s="128" t="s">
        <v>651</v>
      </c>
      <c r="K148" s="129">
        <f t="shared" si="56"/>
        <v>21</v>
      </c>
      <c r="L148" s="130">
        <f t="shared" si="57"/>
        <v>0.21212121212121213</v>
      </c>
      <c r="M148" s="131" t="s">
        <v>601</v>
      </c>
      <c r="N148" s="132">
        <v>41960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17</v>
      </c>
      <c r="B149" s="107">
        <v>41956</v>
      </c>
      <c r="C149" s="107"/>
      <c r="D149" s="108" t="s">
        <v>652</v>
      </c>
      <c r="E149" s="109" t="s">
        <v>602</v>
      </c>
      <c r="F149" s="110">
        <v>22</v>
      </c>
      <c r="G149" s="109" t="s">
        <v>626</v>
      </c>
      <c r="H149" s="109">
        <v>33.549999999999997</v>
      </c>
      <c r="I149" s="127">
        <v>32</v>
      </c>
      <c r="J149" s="128" t="s">
        <v>653</v>
      </c>
      <c r="K149" s="129">
        <f t="shared" si="56"/>
        <v>11.549999999999997</v>
      </c>
      <c r="L149" s="130">
        <f t="shared" si="57"/>
        <v>0.52499999999999991</v>
      </c>
      <c r="M149" s="131" t="s">
        <v>601</v>
      </c>
      <c r="N149" s="132">
        <v>42188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18</v>
      </c>
      <c r="B150" s="107">
        <v>41976</v>
      </c>
      <c r="C150" s="107"/>
      <c r="D150" s="108" t="s">
        <v>654</v>
      </c>
      <c r="E150" s="109" t="s">
        <v>602</v>
      </c>
      <c r="F150" s="110">
        <v>440</v>
      </c>
      <c r="G150" s="109" t="s">
        <v>626</v>
      </c>
      <c r="H150" s="109">
        <v>520</v>
      </c>
      <c r="I150" s="127">
        <v>520</v>
      </c>
      <c r="J150" s="128" t="s">
        <v>655</v>
      </c>
      <c r="K150" s="129">
        <f t="shared" si="56"/>
        <v>80</v>
      </c>
      <c r="L150" s="130">
        <f t="shared" si="57"/>
        <v>0.18181818181818182</v>
      </c>
      <c r="M150" s="131" t="s">
        <v>601</v>
      </c>
      <c r="N150" s="132">
        <v>42208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19</v>
      </c>
      <c r="B151" s="107">
        <v>41976</v>
      </c>
      <c r="C151" s="107"/>
      <c r="D151" s="108" t="s">
        <v>656</v>
      </c>
      <c r="E151" s="109" t="s">
        <v>602</v>
      </c>
      <c r="F151" s="110">
        <v>360</v>
      </c>
      <c r="G151" s="109" t="s">
        <v>626</v>
      </c>
      <c r="H151" s="109">
        <v>427</v>
      </c>
      <c r="I151" s="127">
        <v>425</v>
      </c>
      <c r="J151" s="128" t="s">
        <v>657</v>
      </c>
      <c r="K151" s="129">
        <f t="shared" si="56"/>
        <v>67</v>
      </c>
      <c r="L151" s="130">
        <f t="shared" si="57"/>
        <v>0.18611111111111112</v>
      </c>
      <c r="M151" s="131" t="s">
        <v>601</v>
      </c>
      <c r="N151" s="132">
        <v>42058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20</v>
      </c>
      <c r="B152" s="107">
        <v>42012</v>
      </c>
      <c r="C152" s="107"/>
      <c r="D152" s="108" t="s">
        <v>658</v>
      </c>
      <c r="E152" s="109" t="s">
        <v>602</v>
      </c>
      <c r="F152" s="110">
        <v>360</v>
      </c>
      <c r="G152" s="109" t="s">
        <v>626</v>
      </c>
      <c r="H152" s="109">
        <v>455</v>
      </c>
      <c r="I152" s="127">
        <v>420</v>
      </c>
      <c r="J152" s="128" t="s">
        <v>659</v>
      </c>
      <c r="K152" s="129">
        <f t="shared" si="56"/>
        <v>95</v>
      </c>
      <c r="L152" s="130">
        <f t="shared" si="57"/>
        <v>0.2638888888888889</v>
      </c>
      <c r="M152" s="131" t="s">
        <v>601</v>
      </c>
      <c r="N152" s="132">
        <v>42024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21</v>
      </c>
      <c r="B153" s="107">
        <v>42012</v>
      </c>
      <c r="C153" s="107"/>
      <c r="D153" s="108" t="s">
        <v>660</v>
      </c>
      <c r="E153" s="109" t="s">
        <v>602</v>
      </c>
      <c r="F153" s="110">
        <v>130</v>
      </c>
      <c r="G153" s="109"/>
      <c r="H153" s="109">
        <v>175.5</v>
      </c>
      <c r="I153" s="127">
        <v>165</v>
      </c>
      <c r="J153" s="128" t="s">
        <v>661</v>
      </c>
      <c r="K153" s="129">
        <f t="shared" si="56"/>
        <v>45.5</v>
      </c>
      <c r="L153" s="130">
        <f t="shared" si="57"/>
        <v>0.35</v>
      </c>
      <c r="M153" s="131" t="s">
        <v>601</v>
      </c>
      <c r="N153" s="132">
        <v>43088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22</v>
      </c>
      <c r="B154" s="107">
        <v>42040</v>
      </c>
      <c r="C154" s="107"/>
      <c r="D154" s="108" t="s">
        <v>391</v>
      </c>
      <c r="E154" s="109" t="s">
        <v>625</v>
      </c>
      <c r="F154" s="110">
        <v>98</v>
      </c>
      <c r="G154" s="109"/>
      <c r="H154" s="109">
        <v>120</v>
      </c>
      <c r="I154" s="127">
        <v>120</v>
      </c>
      <c r="J154" s="128" t="s">
        <v>627</v>
      </c>
      <c r="K154" s="129">
        <f t="shared" si="56"/>
        <v>22</v>
      </c>
      <c r="L154" s="130">
        <f t="shared" si="57"/>
        <v>0.22448979591836735</v>
      </c>
      <c r="M154" s="131" t="s">
        <v>601</v>
      </c>
      <c r="N154" s="132">
        <v>42753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23</v>
      </c>
      <c r="B155" s="107">
        <v>42040</v>
      </c>
      <c r="C155" s="107"/>
      <c r="D155" s="108" t="s">
        <v>662</v>
      </c>
      <c r="E155" s="109" t="s">
        <v>625</v>
      </c>
      <c r="F155" s="110">
        <v>196</v>
      </c>
      <c r="G155" s="109"/>
      <c r="H155" s="109">
        <v>262</v>
      </c>
      <c r="I155" s="127">
        <v>255</v>
      </c>
      <c r="J155" s="128" t="s">
        <v>627</v>
      </c>
      <c r="K155" s="129">
        <f t="shared" si="56"/>
        <v>66</v>
      </c>
      <c r="L155" s="130">
        <f t="shared" si="57"/>
        <v>0.33673469387755101</v>
      </c>
      <c r="M155" s="131" t="s">
        <v>601</v>
      </c>
      <c r="N155" s="132">
        <v>42599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5">
        <v>24</v>
      </c>
      <c r="B156" s="111">
        <v>42067</v>
      </c>
      <c r="C156" s="111"/>
      <c r="D156" s="112" t="s">
        <v>390</v>
      </c>
      <c r="E156" s="113" t="s">
        <v>625</v>
      </c>
      <c r="F156" s="114">
        <v>235</v>
      </c>
      <c r="G156" s="114"/>
      <c r="H156" s="115">
        <v>77</v>
      </c>
      <c r="I156" s="133" t="s">
        <v>663</v>
      </c>
      <c r="J156" s="134" t="s">
        <v>664</v>
      </c>
      <c r="K156" s="135">
        <f t="shared" si="56"/>
        <v>-158</v>
      </c>
      <c r="L156" s="136">
        <f t="shared" si="57"/>
        <v>-0.67234042553191486</v>
      </c>
      <c r="M156" s="137" t="s">
        <v>665</v>
      </c>
      <c r="N156" s="138">
        <v>43522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25</v>
      </c>
      <c r="B157" s="107">
        <v>42067</v>
      </c>
      <c r="C157" s="107"/>
      <c r="D157" s="108" t="s">
        <v>482</v>
      </c>
      <c r="E157" s="109" t="s">
        <v>625</v>
      </c>
      <c r="F157" s="110">
        <v>185</v>
      </c>
      <c r="G157" s="109"/>
      <c r="H157" s="109">
        <v>224</v>
      </c>
      <c r="I157" s="127" t="s">
        <v>666</v>
      </c>
      <c r="J157" s="128" t="s">
        <v>627</v>
      </c>
      <c r="K157" s="129">
        <f t="shared" si="56"/>
        <v>39</v>
      </c>
      <c r="L157" s="130">
        <f t="shared" si="57"/>
        <v>0.21081081081081082</v>
      </c>
      <c r="M157" s="131" t="s">
        <v>601</v>
      </c>
      <c r="N157" s="132">
        <v>42647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366">
        <v>26</v>
      </c>
      <c r="B158" s="116">
        <v>42090</v>
      </c>
      <c r="C158" s="116"/>
      <c r="D158" s="117" t="s">
        <v>667</v>
      </c>
      <c r="E158" s="118" t="s">
        <v>625</v>
      </c>
      <c r="F158" s="119">
        <v>49.5</v>
      </c>
      <c r="G158" s="120"/>
      <c r="H158" s="120">
        <v>15.85</v>
      </c>
      <c r="I158" s="120">
        <v>67</v>
      </c>
      <c r="J158" s="139" t="s">
        <v>668</v>
      </c>
      <c r="K158" s="120">
        <f t="shared" si="56"/>
        <v>-33.65</v>
      </c>
      <c r="L158" s="140">
        <f t="shared" si="57"/>
        <v>-0.67979797979797973</v>
      </c>
      <c r="M158" s="137" t="s">
        <v>665</v>
      </c>
      <c r="N158" s="141">
        <v>43627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27</v>
      </c>
      <c r="B159" s="107">
        <v>42093</v>
      </c>
      <c r="C159" s="107"/>
      <c r="D159" s="108" t="s">
        <v>669</v>
      </c>
      <c r="E159" s="109" t="s">
        <v>625</v>
      </c>
      <c r="F159" s="110">
        <v>183.5</v>
      </c>
      <c r="G159" s="109"/>
      <c r="H159" s="109">
        <v>219</v>
      </c>
      <c r="I159" s="127">
        <v>218</v>
      </c>
      <c r="J159" s="128" t="s">
        <v>670</v>
      </c>
      <c r="K159" s="129">
        <f t="shared" si="56"/>
        <v>35.5</v>
      </c>
      <c r="L159" s="130">
        <f t="shared" si="57"/>
        <v>0.19346049046321526</v>
      </c>
      <c r="M159" s="131" t="s">
        <v>601</v>
      </c>
      <c r="N159" s="132">
        <v>42103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28</v>
      </c>
      <c r="B160" s="107">
        <v>42114</v>
      </c>
      <c r="C160" s="107"/>
      <c r="D160" s="108" t="s">
        <v>671</v>
      </c>
      <c r="E160" s="109" t="s">
        <v>625</v>
      </c>
      <c r="F160" s="110">
        <f>(227+237)/2</f>
        <v>232</v>
      </c>
      <c r="G160" s="109"/>
      <c r="H160" s="109">
        <v>298</v>
      </c>
      <c r="I160" s="127">
        <v>298</v>
      </c>
      <c r="J160" s="128" t="s">
        <v>627</v>
      </c>
      <c r="K160" s="129">
        <f t="shared" si="56"/>
        <v>66</v>
      </c>
      <c r="L160" s="130">
        <f t="shared" si="57"/>
        <v>0.28448275862068967</v>
      </c>
      <c r="M160" s="131" t="s">
        <v>601</v>
      </c>
      <c r="N160" s="132">
        <v>42823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29</v>
      </c>
      <c r="B161" s="107">
        <v>42128</v>
      </c>
      <c r="C161" s="107"/>
      <c r="D161" s="108" t="s">
        <v>672</v>
      </c>
      <c r="E161" s="109" t="s">
        <v>602</v>
      </c>
      <c r="F161" s="110">
        <v>385</v>
      </c>
      <c r="G161" s="109"/>
      <c r="H161" s="109">
        <f>212.5+331</f>
        <v>543.5</v>
      </c>
      <c r="I161" s="127">
        <v>510</v>
      </c>
      <c r="J161" s="128" t="s">
        <v>673</v>
      </c>
      <c r="K161" s="129">
        <f t="shared" si="56"/>
        <v>158.5</v>
      </c>
      <c r="L161" s="130">
        <f t="shared" si="57"/>
        <v>0.41168831168831171</v>
      </c>
      <c r="M161" s="131" t="s">
        <v>601</v>
      </c>
      <c r="N161" s="132">
        <v>42235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30</v>
      </c>
      <c r="B162" s="107">
        <v>42128</v>
      </c>
      <c r="C162" s="107"/>
      <c r="D162" s="108" t="s">
        <v>674</v>
      </c>
      <c r="E162" s="109" t="s">
        <v>602</v>
      </c>
      <c r="F162" s="110">
        <v>115.5</v>
      </c>
      <c r="G162" s="109"/>
      <c r="H162" s="109">
        <v>146</v>
      </c>
      <c r="I162" s="127">
        <v>142</v>
      </c>
      <c r="J162" s="128" t="s">
        <v>675</v>
      </c>
      <c r="K162" s="129">
        <f t="shared" si="56"/>
        <v>30.5</v>
      </c>
      <c r="L162" s="130">
        <f t="shared" si="57"/>
        <v>0.26406926406926406</v>
      </c>
      <c r="M162" s="131" t="s">
        <v>601</v>
      </c>
      <c r="N162" s="132">
        <v>42202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31</v>
      </c>
      <c r="B163" s="107">
        <v>42151</v>
      </c>
      <c r="C163" s="107"/>
      <c r="D163" s="108" t="s">
        <v>676</v>
      </c>
      <c r="E163" s="109" t="s">
        <v>602</v>
      </c>
      <c r="F163" s="110">
        <v>237.5</v>
      </c>
      <c r="G163" s="109"/>
      <c r="H163" s="109">
        <v>279.5</v>
      </c>
      <c r="I163" s="127">
        <v>278</v>
      </c>
      <c r="J163" s="128" t="s">
        <v>627</v>
      </c>
      <c r="K163" s="129">
        <f t="shared" si="56"/>
        <v>42</v>
      </c>
      <c r="L163" s="130">
        <f t="shared" si="57"/>
        <v>0.17684210526315788</v>
      </c>
      <c r="M163" s="131" t="s">
        <v>601</v>
      </c>
      <c r="N163" s="132">
        <v>42222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32</v>
      </c>
      <c r="B164" s="107">
        <v>42174</v>
      </c>
      <c r="C164" s="107"/>
      <c r="D164" s="108" t="s">
        <v>646</v>
      </c>
      <c r="E164" s="109" t="s">
        <v>625</v>
      </c>
      <c r="F164" s="110">
        <v>340</v>
      </c>
      <c r="G164" s="109"/>
      <c r="H164" s="109">
        <v>448</v>
      </c>
      <c r="I164" s="127">
        <v>448</v>
      </c>
      <c r="J164" s="128" t="s">
        <v>627</v>
      </c>
      <c r="K164" s="129">
        <f t="shared" si="56"/>
        <v>108</v>
      </c>
      <c r="L164" s="130">
        <f t="shared" si="57"/>
        <v>0.31764705882352939</v>
      </c>
      <c r="M164" s="131" t="s">
        <v>601</v>
      </c>
      <c r="N164" s="132">
        <v>43018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33</v>
      </c>
      <c r="B165" s="107">
        <v>42191</v>
      </c>
      <c r="C165" s="107"/>
      <c r="D165" s="108" t="s">
        <v>677</v>
      </c>
      <c r="E165" s="109" t="s">
        <v>625</v>
      </c>
      <c r="F165" s="110">
        <v>390</v>
      </c>
      <c r="G165" s="109"/>
      <c r="H165" s="109">
        <v>460</v>
      </c>
      <c r="I165" s="127">
        <v>460</v>
      </c>
      <c r="J165" s="128" t="s">
        <v>627</v>
      </c>
      <c r="K165" s="129">
        <f t="shared" ref="K165:K185" si="58">H165-F165</f>
        <v>70</v>
      </c>
      <c r="L165" s="130">
        <f t="shared" ref="L165:L185" si="59">K165/F165</f>
        <v>0.17948717948717949</v>
      </c>
      <c r="M165" s="131" t="s">
        <v>601</v>
      </c>
      <c r="N165" s="132">
        <v>42478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5">
        <v>34</v>
      </c>
      <c r="B166" s="111">
        <v>42195</v>
      </c>
      <c r="C166" s="111"/>
      <c r="D166" s="112" t="s">
        <v>678</v>
      </c>
      <c r="E166" s="113" t="s">
        <v>625</v>
      </c>
      <c r="F166" s="114">
        <v>122.5</v>
      </c>
      <c r="G166" s="114"/>
      <c r="H166" s="115">
        <v>61</v>
      </c>
      <c r="I166" s="133">
        <v>172</v>
      </c>
      <c r="J166" s="134" t="s">
        <v>679</v>
      </c>
      <c r="K166" s="135">
        <f t="shared" si="58"/>
        <v>-61.5</v>
      </c>
      <c r="L166" s="136">
        <f t="shared" si="59"/>
        <v>-0.50204081632653064</v>
      </c>
      <c r="M166" s="137" t="s">
        <v>665</v>
      </c>
      <c r="N166" s="138">
        <v>43333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35</v>
      </c>
      <c r="B167" s="107">
        <v>42219</v>
      </c>
      <c r="C167" s="107"/>
      <c r="D167" s="108" t="s">
        <v>680</v>
      </c>
      <c r="E167" s="109" t="s">
        <v>625</v>
      </c>
      <c r="F167" s="110">
        <v>297.5</v>
      </c>
      <c r="G167" s="109"/>
      <c r="H167" s="109">
        <v>350</v>
      </c>
      <c r="I167" s="127">
        <v>360</v>
      </c>
      <c r="J167" s="128" t="s">
        <v>681</v>
      </c>
      <c r="K167" s="129">
        <f t="shared" si="58"/>
        <v>52.5</v>
      </c>
      <c r="L167" s="130">
        <f t="shared" si="59"/>
        <v>0.17647058823529413</v>
      </c>
      <c r="M167" s="131" t="s">
        <v>601</v>
      </c>
      <c r="N167" s="132">
        <v>42232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36</v>
      </c>
      <c r="B168" s="107">
        <v>42219</v>
      </c>
      <c r="C168" s="107"/>
      <c r="D168" s="108" t="s">
        <v>682</v>
      </c>
      <c r="E168" s="109" t="s">
        <v>625</v>
      </c>
      <c r="F168" s="110">
        <v>115.5</v>
      </c>
      <c r="G168" s="109"/>
      <c r="H168" s="109">
        <v>149</v>
      </c>
      <c r="I168" s="127">
        <v>140</v>
      </c>
      <c r="J168" s="142" t="s">
        <v>683</v>
      </c>
      <c r="K168" s="129">
        <f t="shared" si="58"/>
        <v>33.5</v>
      </c>
      <c r="L168" s="130">
        <f t="shared" si="59"/>
        <v>0.29004329004329005</v>
      </c>
      <c r="M168" s="131" t="s">
        <v>601</v>
      </c>
      <c r="N168" s="132">
        <v>42740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37</v>
      </c>
      <c r="B169" s="107">
        <v>42251</v>
      </c>
      <c r="C169" s="107"/>
      <c r="D169" s="108" t="s">
        <v>676</v>
      </c>
      <c r="E169" s="109" t="s">
        <v>625</v>
      </c>
      <c r="F169" s="110">
        <v>226</v>
      </c>
      <c r="G169" s="109"/>
      <c r="H169" s="109">
        <v>292</v>
      </c>
      <c r="I169" s="127">
        <v>292</v>
      </c>
      <c r="J169" s="128" t="s">
        <v>684</v>
      </c>
      <c r="K169" s="129">
        <f t="shared" si="58"/>
        <v>66</v>
      </c>
      <c r="L169" s="130">
        <f t="shared" si="59"/>
        <v>0.29203539823008851</v>
      </c>
      <c r="M169" s="131" t="s">
        <v>601</v>
      </c>
      <c r="N169" s="132">
        <v>42286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38</v>
      </c>
      <c r="B170" s="107">
        <v>42254</v>
      </c>
      <c r="C170" s="107"/>
      <c r="D170" s="108" t="s">
        <v>671</v>
      </c>
      <c r="E170" s="109" t="s">
        <v>625</v>
      </c>
      <c r="F170" s="110">
        <v>232.5</v>
      </c>
      <c r="G170" s="109"/>
      <c r="H170" s="109">
        <v>312.5</v>
      </c>
      <c r="I170" s="127">
        <v>310</v>
      </c>
      <c r="J170" s="128" t="s">
        <v>627</v>
      </c>
      <c r="K170" s="129">
        <f t="shared" si="58"/>
        <v>80</v>
      </c>
      <c r="L170" s="130">
        <f t="shared" si="59"/>
        <v>0.34408602150537637</v>
      </c>
      <c r="M170" s="131" t="s">
        <v>601</v>
      </c>
      <c r="N170" s="132">
        <v>42823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39</v>
      </c>
      <c r="B171" s="107">
        <v>42268</v>
      </c>
      <c r="C171" s="107"/>
      <c r="D171" s="108" t="s">
        <v>685</v>
      </c>
      <c r="E171" s="109" t="s">
        <v>625</v>
      </c>
      <c r="F171" s="110">
        <v>196.5</v>
      </c>
      <c r="G171" s="109"/>
      <c r="H171" s="109">
        <v>238</v>
      </c>
      <c r="I171" s="127">
        <v>238</v>
      </c>
      <c r="J171" s="128" t="s">
        <v>684</v>
      </c>
      <c r="K171" s="129">
        <f t="shared" si="58"/>
        <v>41.5</v>
      </c>
      <c r="L171" s="130">
        <f t="shared" si="59"/>
        <v>0.21119592875318066</v>
      </c>
      <c r="M171" s="131" t="s">
        <v>601</v>
      </c>
      <c r="N171" s="132">
        <v>42291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40</v>
      </c>
      <c r="B172" s="107">
        <v>42271</v>
      </c>
      <c r="C172" s="107"/>
      <c r="D172" s="108" t="s">
        <v>624</v>
      </c>
      <c r="E172" s="109" t="s">
        <v>625</v>
      </c>
      <c r="F172" s="110">
        <v>65</v>
      </c>
      <c r="G172" s="109"/>
      <c r="H172" s="109">
        <v>82</v>
      </c>
      <c r="I172" s="127">
        <v>82</v>
      </c>
      <c r="J172" s="128" t="s">
        <v>684</v>
      </c>
      <c r="K172" s="129">
        <f t="shared" si="58"/>
        <v>17</v>
      </c>
      <c r="L172" s="130">
        <f t="shared" si="59"/>
        <v>0.26153846153846155</v>
      </c>
      <c r="M172" s="131" t="s">
        <v>601</v>
      </c>
      <c r="N172" s="132">
        <v>42578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41</v>
      </c>
      <c r="B173" s="107">
        <v>42291</v>
      </c>
      <c r="C173" s="107"/>
      <c r="D173" s="108" t="s">
        <v>686</v>
      </c>
      <c r="E173" s="109" t="s">
        <v>625</v>
      </c>
      <c r="F173" s="110">
        <v>144</v>
      </c>
      <c r="G173" s="109"/>
      <c r="H173" s="109">
        <v>182.5</v>
      </c>
      <c r="I173" s="127">
        <v>181</v>
      </c>
      <c r="J173" s="128" t="s">
        <v>684</v>
      </c>
      <c r="K173" s="129">
        <f t="shared" si="58"/>
        <v>38.5</v>
      </c>
      <c r="L173" s="130">
        <f t="shared" si="59"/>
        <v>0.2673611111111111</v>
      </c>
      <c r="M173" s="131" t="s">
        <v>601</v>
      </c>
      <c r="N173" s="132">
        <v>42817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42</v>
      </c>
      <c r="B174" s="107">
        <v>42291</v>
      </c>
      <c r="C174" s="107"/>
      <c r="D174" s="108" t="s">
        <v>687</v>
      </c>
      <c r="E174" s="109" t="s">
        <v>625</v>
      </c>
      <c r="F174" s="110">
        <v>264</v>
      </c>
      <c r="G174" s="109"/>
      <c r="H174" s="109">
        <v>311</v>
      </c>
      <c r="I174" s="127">
        <v>311</v>
      </c>
      <c r="J174" s="128" t="s">
        <v>684</v>
      </c>
      <c r="K174" s="129">
        <f t="shared" si="58"/>
        <v>47</v>
      </c>
      <c r="L174" s="130">
        <f t="shared" si="59"/>
        <v>0.17803030303030304</v>
      </c>
      <c r="M174" s="131" t="s">
        <v>601</v>
      </c>
      <c r="N174" s="132">
        <v>42604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43</v>
      </c>
      <c r="B175" s="107">
        <v>42318</v>
      </c>
      <c r="C175" s="107"/>
      <c r="D175" s="108" t="s">
        <v>688</v>
      </c>
      <c r="E175" s="109" t="s">
        <v>602</v>
      </c>
      <c r="F175" s="110">
        <v>549.5</v>
      </c>
      <c r="G175" s="109"/>
      <c r="H175" s="109">
        <v>630</v>
      </c>
      <c r="I175" s="127">
        <v>630</v>
      </c>
      <c r="J175" s="128" t="s">
        <v>684</v>
      </c>
      <c r="K175" s="129">
        <f t="shared" si="58"/>
        <v>80.5</v>
      </c>
      <c r="L175" s="130">
        <f t="shared" si="59"/>
        <v>0.1464968152866242</v>
      </c>
      <c r="M175" s="131" t="s">
        <v>601</v>
      </c>
      <c r="N175" s="132">
        <v>42419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44</v>
      </c>
      <c r="B176" s="107">
        <v>42342</v>
      </c>
      <c r="C176" s="107"/>
      <c r="D176" s="108" t="s">
        <v>689</v>
      </c>
      <c r="E176" s="109" t="s">
        <v>625</v>
      </c>
      <c r="F176" s="110">
        <v>1027.5</v>
      </c>
      <c r="G176" s="109"/>
      <c r="H176" s="109">
        <v>1315</v>
      </c>
      <c r="I176" s="127">
        <v>1250</v>
      </c>
      <c r="J176" s="128" t="s">
        <v>684</v>
      </c>
      <c r="K176" s="129">
        <f t="shared" si="58"/>
        <v>287.5</v>
      </c>
      <c r="L176" s="130">
        <f t="shared" si="59"/>
        <v>0.27980535279805352</v>
      </c>
      <c r="M176" s="131" t="s">
        <v>601</v>
      </c>
      <c r="N176" s="132">
        <v>43244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45</v>
      </c>
      <c r="B177" s="107">
        <v>42367</v>
      </c>
      <c r="C177" s="107"/>
      <c r="D177" s="108" t="s">
        <v>690</v>
      </c>
      <c r="E177" s="109" t="s">
        <v>625</v>
      </c>
      <c r="F177" s="110">
        <v>465</v>
      </c>
      <c r="G177" s="109"/>
      <c r="H177" s="109">
        <v>540</v>
      </c>
      <c r="I177" s="127">
        <v>540</v>
      </c>
      <c r="J177" s="128" t="s">
        <v>684</v>
      </c>
      <c r="K177" s="129">
        <f t="shared" si="58"/>
        <v>75</v>
      </c>
      <c r="L177" s="130">
        <f t="shared" si="59"/>
        <v>0.16129032258064516</v>
      </c>
      <c r="M177" s="131" t="s">
        <v>601</v>
      </c>
      <c r="N177" s="132">
        <v>42530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46</v>
      </c>
      <c r="B178" s="107">
        <v>42380</v>
      </c>
      <c r="C178" s="107"/>
      <c r="D178" s="108" t="s">
        <v>391</v>
      </c>
      <c r="E178" s="109" t="s">
        <v>602</v>
      </c>
      <c r="F178" s="110">
        <v>81</v>
      </c>
      <c r="G178" s="109"/>
      <c r="H178" s="109">
        <v>110</v>
      </c>
      <c r="I178" s="127">
        <v>110</v>
      </c>
      <c r="J178" s="128" t="s">
        <v>684</v>
      </c>
      <c r="K178" s="129">
        <f t="shared" si="58"/>
        <v>29</v>
      </c>
      <c r="L178" s="130">
        <f t="shared" si="59"/>
        <v>0.35802469135802467</v>
      </c>
      <c r="M178" s="131" t="s">
        <v>601</v>
      </c>
      <c r="N178" s="132">
        <v>42745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47</v>
      </c>
      <c r="B179" s="107">
        <v>42382</v>
      </c>
      <c r="C179" s="107"/>
      <c r="D179" s="108" t="s">
        <v>691</v>
      </c>
      <c r="E179" s="109" t="s">
        <v>602</v>
      </c>
      <c r="F179" s="110">
        <v>417.5</v>
      </c>
      <c r="G179" s="109"/>
      <c r="H179" s="109">
        <v>547</v>
      </c>
      <c r="I179" s="127">
        <v>535</v>
      </c>
      <c r="J179" s="128" t="s">
        <v>684</v>
      </c>
      <c r="K179" s="129">
        <f t="shared" si="58"/>
        <v>129.5</v>
      </c>
      <c r="L179" s="130">
        <f t="shared" si="59"/>
        <v>0.31017964071856285</v>
      </c>
      <c r="M179" s="131" t="s">
        <v>601</v>
      </c>
      <c r="N179" s="132">
        <v>42578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48</v>
      </c>
      <c r="B180" s="107">
        <v>42408</v>
      </c>
      <c r="C180" s="107"/>
      <c r="D180" s="108" t="s">
        <v>692</v>
      </c>
      <c r="E180" s="109" t="s">
        <v>625</v>
      </c>
      <c r="F180" s="110">
        <v>650</v>
      </c>
      <c r="G180" s="109"/>
      <c r="H180" s="109">
        <v>800</v>
      </c>
      <c r="I180" s="127">
        <v>800</v>
      </c>
      <c r="J180" s="128" t="s">
        <v>684</v>
      </c>
      <c r="K180" s="129">
        <f t="shared" si="58"/>
        <v>150</v>
      </c>
      <c r="L180" s="130">
        <f t="shared" si="59"/>
        <v>0.23076923076923078</v>
      </c>
      <c r="M180" s="131" t="s">
        <v>601</v>
      </c>
      <c r="N180" s="132">
        <v>43154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49</v>
      </c>
      <c r="B181" s="107">
        <v>42433</v>
      </c>
      <c r="C181" s="107"/>
      <c r="D181" s="108" t="s">
        <v>198</v>
      </c>
      <c r="E181" s="109" t="s">
        <v>625</v>
      </c>
      <c r="F181" s="110">
        <v>437.5</v>
      </c>
      <c r="G181" s="109"/>
      <c r="H181" s="109">
        <v>504.5</v>
      </c>
      <c r="I181" s="127">
        <v>522</v>
      </c>
      <c r="J181" s="128" t="s">
        <v>693</v>
      </c>
      <c r="K181" s="129">
        <f t="shared" si="58"/>
        <v>67</v>
      </c>
      <c r="L181" s="130">
        <f t="shared" si="59"/>
        <v>0.15314285714285714</v>
      </c>
      <c r="M181" s="131" t="s">
        <v>601</v>
      </c>
      <c r="N181" s="132">
        <v>42480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50</v>
      </c>
      <c r="B182" s="107">
        <v>42438</v>
      </c>
      <c r="C182" s="107"/>
      <c r="D182" s="108" t="s">
        <v>694</v>
      </c>
      <c r="E182" s="109" t="s">
        <v>625</v>
      </c>
      <c r="F182" s="110">
        <v>189.5</v>
      </c>
      <c r="G182" s="109"/>
      <c r="H182" s="109">
        <v>218</v>
      </c>
      <c r="I182" s="127">
        <v>218</v>
      </c>
      <c r="J182" s="128" t="s">
        <v>684</v>
      </c>
      <c r="K182" s="129">
        <f t="shared" si="58"/>
        <v>28.5</v>
      </c>
      <c r="L182" s="130">
        <f t="shared" si="59"/>
        <v>0.15039577836411611</v>
      </c>
      <c r="M182" s="131" t="s">
        <v>601</v>
      </c>
      <c r="N182" s="132">
        <v>43034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366">
        <v>51</v>
      </c>
      <c r="B183" s="116">
        <v>42471</v>
      </c>
      <c r="C183" s="116"/>
      <c r="D183" s="117" t="s">
        <v>695</v>
      </c>
      <c r="E183" s="118" t="s">
        <v>625</v>
      </c>
      <c r="F183" s="119">
        <v>36.5</v>
      </c>
      <c r="G183" s="120"/>
      <c r="H183" s="120">
        <v>15.85</v>
      </c>
      <c r="I183" s="120">
        <v>60</v>
      </c>
      <c r="J183" s="139" t="s">
        <v>696</v>
      </c>
      <c r="K183" s="135">
        <f t="shared" si="58"/>
        <v>-20.65</v>
      </c>
      <c r="L183" s="169">
        <f t="shared" si="59"/>
        <v>-0.5657534246575342</v>
      </c>
      <c r="M183" s="137" t="s">
        <v>665</v>
      </c>
      <c r="N183" s="170">
        <v>43627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52</v>
      </c>
      <c r="B184" s="107">
        <v>42472</v>
      </c>
      <c r="C184" s="107"/>
      <c r="D184" s="108" t="s">
        <v>697</v>
      </c>
      <c r="E184" s="109" t="s">
        <v>625</v>
      </c>
      <c r="F184" s="110">
        <v>93</v>
      </c>
      <c r="G184" s="109"/>
      <c r="H184" s="109">
        <v>149</v>
      </c>
      <c r="I184" s="127">
        <v>140</v>
      </c>
      <c r="J184" s="142" t="s">
        <v>698</v>
      </c>
      <c r="K184" s="129">
        <f t="shared" si="58"/>
        <v>56</v>
      </c>
      <c r="L184" s="130">
        <f t="shared" si="59"/>
        <v>0.60215053763440862</v>
      </c>
      <c r="M184" s="131" t="s">
        <v>601</v>
      </c>
      <c r="N184" s="132">
        <v>42740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53</v>
      </c>
      <c r="B185" s="107">
        <v>42472</v>
      </c>
      <c r="C185" s="107"/>
      <c r="D185" s="108" t="s">
        <v>699</v>
      </c>
      <c r="E185" s="109" t="s">
        <v>625</v>
      </c>
      <c r="F185" s="110">
        <v>130</v>
      </c>
      <c r="G185" s="109"/>
      <c r="H185" s="109">
        <v>150</v>
      </c>
      <c r="I185" s="127" t="s">
        <v>700</v>
      </c>
      <c r="J185" s="128" t="s">
        <v>684</v>
      </c>
      <c r="K185" s="129">
        <f t="shared" si="58"/>
        <v>20</v>
      </c>
      <c r="L185" s="130">
        <f t="shared" si="59"/>
        <v>0.15384615384615385</v>
      </c>
      <c r="M185" s="131" t="s">
        <v>601</v>
      </c>
      <c r="N185" s="132">
        <v>42564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54</v>
      </c>
      <c r="B186" s="107">
        <v>42473</v>
      </c>
      <c r="C186" s="107"/>
      <c r="D186" s="108" t="s">
        <v>355</v>
      </c>
      <c r="E186" s="109" t="s">
        <v>625</v>
      </c>
      <c r="F186" s="110">
        <v>196</v>
      </c>
      <c r="G186" s="109"/>
      <c r="H186" s="109">
        <v>299</v>
      </c>
      <c r="I186" s="127">
        <v>299</v>
      </c>
      <c r="J186" s="128" t="s">
        <v>684</v>
      </c>
      <c r="K186" s="129">
        <v>103</v>
      </c>
      <c r="L186" s="130">
        <v>0.52551020408163296</v>
      </c>
      <c r="M186" s="131" t="s">
        <v>601</v>
      </c>
      <c r="N186" s="132">
        <v>42620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55</v>
      </c>
      <c r="B187" s="107">
        <v>42473</v>
      </c>
      <c r="C187" s="107"/>
      <c r="D187" s="108" t="s">
        <v>758</v>
      </c>
      <c r="E187" s="109" t="s">
        <v>625</v>
      </c>
      <c r="F187" s="110">
        <v>88</v>
      </c>
      <c r="G187" s="109"/>
      <c r="H187" s="109">
        <v>103</v>
      </c>
      <c r="I187" s="127">
        <v>103</v>
      </c>
      <c r="J187" s="128" t="s">
        <v>684</v>
      </c>
      <c r="K187" s="129">
        <v>15</v>
      </c>
      <c r="L187" s="130">
        <v>0.170454545454545</v>
      </c>
      <c r="M187" s="131" t="s">
        <v>601</v>
      </c>
      <c r="N187" s="132">
        <v>42530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56</v>
      </c>
      <c r="B188" s="107">
        <v>42492</v>
      </c>
      <c r="C188" s="107"/>
      <c r="D188" s="108" t="s">
        <v>701</v>
      </c>
      <c r="E188" s="109" t="s">
        <v>625</v>
      </c>
      <c r="F188" s="110">
        <v>127.5</v>
      </c>
      <c r="G188" s="109"/>
      <c r="H188" s="109">
        <v>148</v>
      </c>
      <c r="I188" s="127" t="s">
        <v>702</v>
      </c>
      <c r="J188" s="128" t="s">
        <v>684</v>
      </c>
      <c r="K188" s="129">
        <f>H188-F188</f>
        <v>20.5</v>
      </c>
      <c r="L188" s="130">
        <f>K188/F188</f>
        <v>0.16078431372549021</v>
      </c>
      <c r="M188" s="131" t="s">
        <v>601</v>
      </c>
      <c r="N188" s="132">
        <v>42564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57</v>
      </c>
      <c r="B189" s="107">
        <v>42493</v>
      </c>
      <c r="C189" s="107"/>
      <c r="D189" s="108" t="s">
        <v>703</v>
      </c>
      <c r="E189" s="109" t="s">
        <v>625</v>
      </c>
      <c r="F189" s="110">
        <v>675</v>
      </c>
      <c r="G189" s="109"/>
      <c r="H189" s="109">
        <v>815</v>
      </c>
      <c r="I189" s="127" t="s">
        <v>704</v>
      </c>
      <c r="J189" s="128" t="s">
        <v>684</v>
      </c>
      <c r="K189" s="129">
        <f>H189-F189</f>
        <v>140</v>
      </c>
      <c r="L189" s="130">
        <f>K189/F189</f>
        <v>0.2074074074074074</v>
      </c>
      <c r="M189" s="131" t="s">
        <v>601</v>
      </c>
      <c r="N189" s="132">
        <v>43154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5">
        <v>58</v>
      </c>
      <c r="B190" s="111">
        <v>42522</v>
      </c>
      <c r="C190" s="111"/>
      <c r="D190" s="112" t="s">
        <v>759</v>
      </c>
      <c r="E190" s="113" t="s">
        <v>625</v>
      </c>
      <c r="F190" s="114">
        <v>500</v>
      </c>
      <c r="G190" s="114"/>
      <c r="H190" s="115">
        <v>232.5</v>
      </c>
      <c r="I190" s="133" t="s">
        <v>760</v>
      </c>
      <c r="J190" s="134" t="s">
        <v>761</v>
      </c>
      <c r="K190" s="135">
        <f>H190-F190</f>
        <v>-267.5</v>
      </c>
      <c r="L190" s="136">
        <f>K190/F190</f>
        <v>-0.53500000000000003</v>
      </c>
      <c r="M190" s="137" t="s">
        <v>665</v>
      </c>
      <c r="N190" s="138">
        <v>43735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59</v>
      </c>
      <c r="B191" s="107">
        <v>42527</v>
      </c>
      <c r="C191" s="107"/>
      <c r="D191" s="108" t="s">
        <v>705</v>
      </c>
      <c r="E191" s="109" t="s">
        <v>625</v>
      </c>
      <c r="F191" s="110">
        <v>110</v>
      </c>
      <c r="G191" s="109"/>
      <c r="H191" s="109">
        <v>126.5</v>
      </c>
      <c r="I191" s="127">
        <v>125</v>
      </c>
      <c r="J191" s="128" t="s">
        <v>634</v>
      </c>
      <c r="K191" s="129">
        <f>H191-F191</f>
        <v>16.5</v>
      </c>
      <c r="L191" s="130">
        <f>K191/F191</f>
        <v>0.15</v>
      </c>
      <c r="M191" s="131" t="s">
        <v>601</v>
      </c>
      <c r="N191" s="132">
        <v>42552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60</v>
      </c>
      <c r="B192" s="107">
        <v>42538</v>
      </c>
      <c r="C192" s="107"/>
      <c r="D192" s="108" t="s">
        <v>706</v>
      </c>
      <c r="E192" s="109" t="s">
        <v>625</v>
      </c>
      <c r="F192" s="110">
        <v>44</v>
      </c>
      <c r="G192" s="109"/>
      <c r="H192" s="109">
        <v>69.5</v>
      </c>
      <c r="I192" s="127">
        <v>69.5</v>
      </c>
      <c r="J192" s="128" t="s">
        <v>707</v>
      </c>
      <c r="K192" s="129">
        <f>H192-F192</f>
        <v>25.5</v>
      </c>
      <c r="L192" s="130">
        <f>K192/F192</f>
        <v>0.57954545454545459</v>
      </c>
      <c r="M192" s="131" t="s">
        <v>601</v>
      </c>
      <c r="N192" s="132">
        <v>42977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61</v>
      </c>
      <c r="B193" s="107">
        <v>42549</v>
      </c>
      <c r="C193" s="107"/>
      <c r="D193" s="149" t="s">
        <v>762</v>
      </c>
      <c r="E193" s="109" t="s">
        <v>625</v>
      </c>
      <c r="F193" s="110">
        <v>262.5</v>
      </c>
      <c r="G193" s="109"/>
      <c r="H193" s="109">
        <v>340</v>
      </c>
      <c r="I193" s="127">
        <v>333</v>
      </c>
      <c r="J193" s="128" t="s">
        <v>763</v>
      </c>
      <c r="K193" s="129">
        <v>77.5</v>
      </c>
      <c r="L193" s="130">
        <v>0.29523809523809502</v>
      </c>
      <c r="M193" s="131" t="s">
        <v>601</v>
      </c>
      <c r="N193" s="132">
        <v>43017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62</v>
      </c>
      <c r="B194" s="107">
        <v>42549</v>
      </c>
      <c r="C194" s="107"/>
      <c r="D194" s="149" t="s">
        <v>764</v>
      </c>
      <c r="E194" s="109" t="s">
        <v>625</v>
      </c>
      <c r="F194" s="110">
        <v>840</v>
      </c>
      <c r="G194" s="109"/>
      <c r="H194" s="109">
        <v>1230</v>
      </c>
      <c r="I194" s="127">
        <v>1230</v>
      </c>
      <c r="J194" s="128" t="s">
        <v>684</v>
      </c>
      <c r="K194" s="129">
        <v>390</v>
      </c>
      <c r="L194" s="130">
        <v>0.46428571428571402</v>
      </c>
      <c r="M194" s="131" t="s">
        <v>601</v>
      </c>
      <c r="N194" s="132">
        <v>42649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367">
        <v>63</v>
      </c>
      <c r="B195" s="144">
        <v>42556</v>
      </c>
      <c r="C195" s="144"/>
      <c r="D195" s="145" t="s">
        <v>708</v>
      </c>
      <c r="E195" s="146" t="s">
        <v>625</v>
      </c>
      <c r="F195" s="147">
        <v>395</v>
      </c>
      <c r="G195" s="148"/>
      <c r="H195" s="148">
        <f>(468.5+342.5)/2</f>
        <v>405.5</v>
      </c>
      <c r="I195" s="148">
        <v>510</v>
      </c>
      <c r="J195" s="171" t="s">
        <v>709</v>
      </c>
      <c r="K195" s="172">
        <f t="shared" ref="K195:K201" si="60">H195-F195</f>
        <v>10.5</v>
      </c>
      <c r="L195" s="173">
        <f t="shared" ref="L195:L201" si="61">K195/F195</f>
        <v>2.6582278481012658E-2</v>
      </c>
      <c r="M195" s="174" t="s">
        <v>710</v>
      </c>
      <c r="N195" s="175">
        <v>43606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5">
        <v>64</v>
      </c>
      <c r="B196" s="111">
        <v>42584</v>
      </c>
      <c r="C196" s="111"/>
      <c r="D196" s="112" t="s">
        <v>711</v>
      </c>
      <c r="E196" s="113" t="s">
        <v>602</v>
      </c>
      <c r="F196" s="114">
        <f>169.5-12.8</f>
        <v>156.69999999999999</v>
      </c>
      <c r="G196" s="114"/>
      <c r="H196" s="115">
        <v>77</v>
      </c>
      <c r="I196" s="133" t="s">
        <v>712</v>
      </c>
      <c r="J196" s="393" t="s">
        <v>3403</v>
      </c>
      <c r="K196" s="135">
        <f t="shared" si="60"/>
        <v>-79.699999999999989</v>
      </c>
      <c r="L196" s="136">
        <f t="shared" si="61"/>
        <v>-0.50861518825781749</v>
      </c>
      <c r="M196" s="137" t="s">
        <v>665</v>
      </c>
      <c r="N196" s="138">
        <v>43522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5">
        <v>65</v>
      </c>
      <c r="B197" s="111">
        <v>42586</v>
      </c>
      <c r="C197" s="111"/>
      <c r="D197" s="112" t="s">
        <v>713</v>
      </c>
      <c r="E197" s="113" t="s">
        <v>625</v>
      </c>
      <c r="F197" s="114">
        <v>400</v>
      </c>
      <c r="G197" s="114"/>
      <c r="H197" s="115">
        <v>305</v>
      </c>
      <c r="I197" s="133">
        <v>475</v>
      </c>
      <c r="J197" s="134" t="s">
        <v>714</v>
      </c>
      <c r="K197" s="135">
        <f t="shared" si="60"/>
        <v>-95</v>
      </c>
      <c r="L197" s="136">
        <f t="shared" si="61"/>
        <v>-0.23749999999999999</v>
      </c>
      <c r="M197" s="137" t="s">
        <v>665</v>
      </c>
      <c r="N197" s="138">
        <v>43606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66</v>
      </c>
      <c r="B198" s="107">
        <v>42593</v>
      </c>
      <c r="C198" s="107"/>
      <c r="D198" s="108" t="s">
        <v>715</v>
      </c>
      <c r="E198" s="109" t="s">
        <v>625</v>
      </c>
      <c r="F198" s="110">
        <v>86.5</v>
      </c>
      <c r="G198" s="109"/>
      <c r="H198" s="109">
        <v>130</v>
      </c>
      <c r="I198" s="127">
        <v>130</v>
      </c>
      <c r="J198" s="142" t="s">
        <v>716</v>
      </c>
      <c r="K198" s="129">
        <f t="shared" si="60"/>
        <v>43.5</v>
      </c>
      <c r="L198" s="130">
        <f t="shared" si="61"/>
        <v>0.50289017341040465</v>
      </c>
      <c r="M198" s="131" t="s">
        <v>601</v>
      </c>
      <c r="N198" s="132">
        <v>43091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5">
        <v>67</v>
      </c>
      <c r="B199" s="111">
        <v>42600</v>
      </c>
      <c r="C199" s="111"/>
      <c r="D199" s="112" t="s">
        <v>382</v>
      </c>
      <c r="E199" s="113" t="s">
        <v>625</v>
      </c>
      <c r="F199" s="114">
        <v>133.5</v>
      </c>
      <c r="G199" s="114"/>
      <c r="H199" s="115">
        <v>126.5</v>
      </c>
      <c r="I199" s="133">
        <v>178</v>
      </c>
      <c r="J199" s="134" t="s">
        <v>717</v>
      </c>
      <c r="K199" s="135">
        <f t="shared" si="60"/>
        <v>-7</v>
      </c>
      <c r="L199" s="136">
        <f t="shared" si="61"/>
        <v>-5.2434456928838954E-2</v>
      </c>
      <c r="M199" s="137" t="s">
        <v>665</v>
      </c>
      <c r="N199" s="138">
        <v>42615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68</v>
      </c>
      <c r="B200" s="107">
        <v>42613</v>
      </c>
      <c r="C200" s="107"/>
      <c r="D200" s="108" t="s">
        <v>718</v>
      </c>
      <c r="E200" s="109" t="s">
        <v>625</v>
      </c>
      <c r="F200" s="110">
        <v>560</v>
      </c>
      <c r="G200" s="109"/>
      <c r="H200" s="109">
        <v>725</v>
      </c>
      <c r="I200" s="127">
        <v>725</v>
      </c>
      <c r="J200" s="128" t="s">
        <v>627</v>
      </c>
      <c r="K200" s="129">
        <f t="shared" si="60"/>
        <v>165</v>
      </c>
      <c r="L200" s="130">
        <f t="shared" si="61"/>
        <v>0.29464285714285715</v>
      </c>
      <c r="M200" s="131" t="s">
        <v>601</v>
      </c>
      <c r="N200" s="132">
        <v>42456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69</v>
      </c>
      <c r="B201" s="107">
        <v>42614</v>
      </c>
      <c r="C201" s="107"/>
      <c r="D201" s="108" t="s">
        <v>719</v>
      </c>
      <c r="E201" s="109" t="s">
        <v>625</v>
      </c>
      <c r="F201" s="110">
        <v>160.5</v>
      </c>
      <c r="G201" s="109"/>
      <c r="H201" s="109">
        <v>210</v>
      </c>
      <c r="I201" s="127">
        <v>210</v>
      </c>
      <c r="J201" s="128" t="s">
        <v>627</v>
      </c>
      <c r="K201" s="129">
        <f t="shared" si="60"/>
        <v>49.5</v>
      </c>
      <c r="L201" s="130">
        <f t="shared" si="61"/>
        <v>0.30841121495327101</v>
      </c>
      <c r="M201" s="131" t="s">
        <v>601</v>
      </c>
      <c r="N201" s="132">
        <v>42871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70</v>
      </c>
      <c r="B202" s="107">
        <v>42646</v>
      </c>
      <c r="C202" s="107"/>
      <c r="D202" s="149" t="s">
        <v>406</v>
      </c>
      <c r="E202" s="109" t="s">
        <v>625</v>
      </c>
      <c r="F202" s="110">
        <v>430</v>
      </c>
      <c r="G202" s="109"/>
      <c r="H202" s="109">
        <v>596</v>
      </c>
      <c r="I202" s="127">
        <v>575</v>
      </c>
      <c r="J202" s="128" t="s">
        <v>765</v>
      </c>
      <c r="K202" s="129">
        <v>166</v>
      </c>
      <c r="L202" s="130">
        <v>0.38604651162790699</v>
      </c>
      <c r="M202" s="131" t="s">
        <v>601</v>
      </c>
      <c r="N202" s="132">
        <v>42769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71</v>
      </c>
      <c r="B203" s="107">
        <v>42657</v>
      </c>
      <c r="C203" s="107"/>
      <c r="D203" s="108" t="s">
        <v>720</v>
      </c>
      <c r="E203" s="109" t="s">
        <v>625</v>
      </c>
      <c r="F203" s="110">
        <v>280</v>
      </c>
      <c r="G203" s="109"/>
      <c r="H203" s="109">
        <v>345</v>
      </c>
      <c r="I203" s="127">
        <v>345</v>
      </c>
      <c r="J203" s="128" t="s">
        <v>627</v>
      </c>
      <c r="K203" s="129">
        <f t="shared" ref="K203:K208" si="62">H203-F203</f>
        <v>65</v>
      </c>
      <c r="L203" s="130">
        <f>K203/F203</f>
        <v>0.23214285714285715</v>
      </c>
      <c r="M203" s="131" t="s">
        <v>601</v>
      </c>
      <c r="N203" s="132">
        <v>42814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72</v>
      </c>
      <c r="B204" s="107">
        <v>42657</v>
      </c>
      <c r="C204" s="107"/>
      <c r="D204" s="108" t="s">
        <v>721</v>
      </c>
      <c r="E204" s="109" t="s">
        <v>625</v>
      </c>
      <c r="F204" s="110">
        <v>245</v>
      </c>
      <c r="G204" s="109"/>
      <c r="H204" s="109">
        <v>325.5</v>
      </c>
      <c r="I204" s="127">
        <v>330</v>
      </c>
      <c r="J204" s="128" t="s">
        <v>722</v>
      </c>
      <c r="K204" s="129">
        <f t="shared" si="62"/>
        <v>80.5</v>
      </c>
      <c r="L204" s="130">
        <f>K204/F204</f>
        <v>0.32857142857142857</v>
      </c>
      <c r="M204" s="131" t="s">
        <v>601</v>
      </c>
      <c r="N204" s="132">
        <v>42769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73</v>
      </c>
      <c r="B205" s="107">
        <v>42660</v>
      </c>
      <c r="C205" s="107"/>
      <c r="D205" s="108" t="s">
        <v>350</v>
      </c>
      <c r="E205" s="109" t="s">
        <v>625</v>
      </c>
      <c r="F205" s="110">
        <v>125</v>
      </c>
      <c r="G205" s="109"/>
      <c r="H205" s="109">
        <v>160</v>
      </c>
      <c r="I205" s="127">
        <v>160</v>
      </c>
      <c r="J205" s="128" t="s">
        <v>684</v>
      </c>
      <c r="K205" s="129">
        <f t="shared" si="62"/>
        <v>35</v>
      </c>
      <c r="L205" s="130">
        <v>0.28000000000000003</v>
      </c>
      <c r="M205" s="131" t="s">
        <v>601</v>
      </c>
      <c r="N205" s="132">
        <v>42803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74</v>
      </c>
      <c r="B206" s="107">
        <v>42660</v>
      </c>
      <c r="C206" s="107"/>
      <c r="D206" s="108" t="s">
        <v>484</v>
      </c>
      <c r="E206" s="109" t="s">
        <v>625</v>
      </c>
      <c r="F206" s="110">
        <v>114</v>
      </c>
      <c r="G206" s="109"/>
      <c r="H206" s="109">
        <v>145</v>
      </c>
      <c r="I206" s="127">
        <v>145</v>
      </c>
      <c r="J206" s="128" t="s">
        <v>684</v>
      </c>
      <c r="K206" s="129">
        <f t="shared" si="62"/>
        <v>31</v>
      </c>
      <c r="L206" s="130">
        <f>K206/F206</f>
        <v>0.27192982456140352</v>
      </c>
      <c r="M206" s="131" t="s">
        <v>601</v>
      </c>
      <c r="N206" s="132">
        <v>42859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75</v>
      </c>
      <c r="B207" s="107">
        <v>42660</v>
      </c>
      <c r="C207" s="107"/>
      <c r="D207" s="108" t="s">
        <v>723</v>
      </c>
      <c r="E207" s="109" t="s">
        <v>625</v>
      </c>
      <c r="F207" s="110">
        <v>212</v>
      </c>
      <c r="G207" s="109"/>
      <c r="H207" s="109">
        <v>280</v>
      </c>
      <c r="I207" s="127">
        <v>276</v>
      </c>
      <c r="J207" s="128" t="s">
        <v>724</v>
      </c>
      <c r="K207" s="129">
        <f t="shared" si="62"/>
        <v>68</v>
      </c>
      <c r="L207" s="130">
        <f>K207/F207</f>
        <v>0.32075471698113206</v>
      </c>
      <c r="M207" s="131" t="s">
        <v>601</v>
      </c>
      <c r="N207" s="132">
        <v>42858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76</v>
      </c>
      <c r="B208" s="107">
        <v>42678</v>
      </c>
      <c r="C208" s="107"/>
      <c r="D208" s="108" t="s">
        <v>152</v>
      </c>
      <c r="E208" s="109" t="s">
        <v>625</v>
      </c>
      <c r="F208" s="110">
        <v>155</v>
      </c>
      <c r="G208" s="109"/>
      <c r="H208" s="109">
        <v>210</v>
      </c>
      <c r="I208" s="127">
        <v>210</v>
      </c>
      <c r="J208" s="128" t="s">
        <v>725</v>
      </c>
      <c r="K208" s="129">
        <f t="shared" si="62"/>
        <v>55</v>
      </c>
      <c r="L208" s="130">
        <f>K208/F208</f>
        <v>0.35483870967741937</v>
      </c>
      <c r="M208" s="131" t="s">
        <v>601</v>
      </c>
      <c r="N208" s="132">
        <v>42944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5">
        <v>77</v>
      </c>
      <c r="B209" s="111">
        <v>42710</v>
      </c>
      <c r="C209" s="111"/>
      <c r="D209" s="112" t="s">
        <v>766</v>
      </c>
      <c r="E209" s="113" t="s">
        <v>625</v>
      </c>
      <c r="F209" s="114">
        <v>150.5</v>
      </c>
      <c r="G209" s="114"/>
      <c r="H209" s="115">
        <v>72.5</v>
      </c>
      <c r="I209" s="133">
        <v>174</v>
      </c>
      <c r="J209" s="134" t="s">
        <v>767</v>
      </c>
      <c r="K209" s="135">
        <v>-78</v>
      </c>
      <c r="L209" s="136">
        <v>-0.51827242524916906</v>
      </c>
      <c r="M209" s="137" t="s">
        <v>665</v>
      </c>
      <c r="N209" s="138">
        <v>43333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78</v>
      </c>
      <c r="B210" s="107">
        <v>42712</v>
      </c>
      <c r="C210" s="107"/>
      <c r="D210" s="108" t="s">
        <v>126</v>
      </c>
      <c r="E210" s="109" t="s">
        <v>625</v>
      </c>
      <c r="F210" s="110">
        <v>380</v>
      </c>
      <c r="G210" s="109"/>
      <c r="H210" s="109">
        <v>478</v>
      </c>
      <c r="I210" s="127">
        <v>468</v>
      </c>
      <c r="J210" s="128" t="s">
        <v>684</v>
      </c>
      <c r="K210" s="129">
        <f>H210-F210</f>
        <v>98</v>
      </c>
      <c r="L210" s="130">
        <f>K210/F210</f>
        <v>0.25789473684210529</v>
      </c>
      <c r="M210" s="131" t="s">
        <v>601</v>
      </c>
      <c r="N210" s="132">
        <v>43025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79</v>
      </c>
      <c r="B211" s="107">
        <v>42734</v>
      </c>
      <c r="C211" s="107"/>
      <c r="D211" s="108" t="s">
        <v>249</v>
      </c>
      <c r="E211" s="109" t="s">
        <v>625</v>
      </c>
      <c r="F211" s="110">
        <v>305</v>
      </c>
      <c r="G211" s="109"/>
      <c r="H211" s="109">
        <v>375</v>
      </c>
      <c r="I211" s="127">
        <v>375</v>
      </c>
      <c r="J211" s="128" t="s">
        <v>684</v>
      </c>
      <c r="K211" s="129">
        <f>H211-F211</f>
        <v>70</v>
      </c>
      <c r="L211" s="130">
        <f>K211/F211</f>
        <v>0.22950819672131148</v>
      </c>
      <c r="M211" s="131" t="s">
        <v>601</v>
      </c>
      <c r="N211" s="132">
        <v>42768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80</v>
      </c>
      <c r="B212" s="107">
        <v>42739</v>
      </c>
      <c r="C212" s="107"/>
      <c r="D212" s="108" t="s">
        <v>352</v>
      </c>
      <c r="E212" s="109" t="s">
        <v>625</v>
      </c>
      <c r="F212" s="110">
        <v>99.5</v>
      </c>
      <c r="G212" s="109"/>
      <c r="H212" s="109">
        <v>158</v>
      </c>
      <c r="I212" s="127">
        <v>158</v>
      </c>
      <c r="J212" s="128" t="s">
        <v>684</v>
      </c>
      <c r="K212" s="129">
        <f>H212-F212</f>
        <v>58.5</v>
      </c>
      <c r="L212" s="130">
        <f>K212/F212</f>
        <v>0.5879396984924623</v>
      </c>
      <c r="M212" s="131" t="s">
        <v>601</v>
      </c>
      <c r="N212" s="132">
        <v>42898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81</v>
      </c>
      <c r="B213" s="107">
        <v>42739</v>
      </c>
      <c r="C213" s="107"/>
      <c r="D213" s="108" t="s">
        <v>352</v>
      </c>
      <c r="E213" s="109" t="s">
        <v>625</v>
      </c>
      <c r="F213" s="110">
        <v>99.5</v>
      </c>
      <c r="G213" s="109"/>
      <c r="H213" s="109">
        <v>158</v>
      </c>
      <c r="I213" s="127">
        <v>158</v>
      </c>
      <c r="J213" s="128" t="s">
        <v>684</v>
      </c>
      <c r="K213" s="129">
        <v>58.5</v>
      </c>
      <c r="L213" s="130">
        <v>0.58793969849246197</v>
      </c>
      <c r="M213" s="131" t="s">
        <v>601</v>
      </c>
      <c r="N213" s="132">
        <v>42898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82</v>
      </c>
      <c r="B214" s="107">
        <v>42786</v>
      </c>
      <c r="C214" s="107"/>
      <c r="D214" s="108" t="s">
        <v>170</v>
      </c>
      <c r="E214" s="109" t="s">
        <v>625</v>
      </c>
      <c r="F214" s="110">
        <v>140.5</v>
      </c>
      <c r="G214" s="109"/>
      <c r="H214" s="109">
        <v>220</v>
      </c>
      <c r="I214" s="127">
        <v>220</v>
      </c>
      <c r="J214" s="128" t="s">
        <v>684</v>
      </c>
      <c r="K214" s="129">
        <f>H214-F214</f>
        <v>79.5</v>
      </c>
      <c r="L214" s="130">
        <f>K214/F214</f>
        <v>0.5658362989323843</v>
      </c>
      <c r="M214" s="131" t="s">
        <v>601</v>
      </c>
      <c r="N214" s="132">
        <v>42864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83</v>
      </c>
      <c r="B215" s="107">
        <v>42786</v>
      </c>
      <c r="C215" s="107"/>
      <c r="D215" s="108" t="s">
        <v>768</v>
      </c>
      <c r="E215" s="109" t="s">
        <v>625</v>
      </c>
      <c r="F215" s="110">
        <v>202.5</v>
      </c>
      <c r="G215" s="109"/>
      <c r="H215" s="109">
        <v>234</v>
      </c>
      <c r="I215" s="127">
        <v>234</v>
      </c>
      <c r="J215" s="128" t="s">
        <v>684</v>
      </c>
      <c r="K215" s="129">
        <v>31.5</v>
      </c>
      <c r="L215" s="130">
        <v>0.155555555555556</v>
      </c>
      <c r="M215" s="131" t="s">
        <v>601</v>
      </c>
      <c r="N215" s="132">
        <v>42836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4">
        <v>84</v>
      </c>
      <c r="B216" s="107">
        <v>42818</v>
      </c>
      <c r="C216" s="107"/>
      <c r="D216" s="108" t="s">
        <v>558</v>
      </c>
      <c r="E216" s="109" t="s">
        <v>625</v>
      </c>
      <c r="F216" s="110">
        <v>300.5</v>
      </c>
      <c r="G216" s="109"/>
      <c r="H216" s="109">
        <v>417.5</v>
      </c>
      <c r="I216" s="127">
        <v>420</v>
      </c>
      <c r="J216" s="128" t="s">
        <v>726</v>
      </c>
      <c r="K216" s="129">
        <f>H216-F216</f>
        <v>117</v>
      </c>
      <c r="L216" s="130">
        <f>K216/F216</f>
        <v>0.38935108153078202</v>
      </c>
      <c r="M216" s="131" t="s">
        <v>601</v>
      </c>
      <c r="N216" s="132">
        <v>43070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85</v>
      </c>
      <c r="B217" s="107">
        <v>42818</v>
      </c>
      <c r="C217" s="107"/>
      <c r="D217" s="108" t="s">
        <v>764</v>
      </c>
      <c r="E217" s="109" t="s">
        <v>625</v>
      </c>
      <c r="F217" s="110">
        <v>850</v>
      </c>
      <c r="G217" s="109"/>
      <c r="H217" s="109">
        <v>1042.5</v>
      </c>
      <c r="I217" s="127">
        <v>1023</v>
      </c>
      <c r="J217" s="128" t="s">
        <v>769</v>
      </c>
      <c r="K217" s="129">
        <v>192.5</v>
      </c>
      <c r="L217" s="130">
        <v>0.22647058823529401</v>
      </c>
      <c r="M217" s="131" t="s">
        <v>601</v>
      </c>
      <c r="N217" s="132">
        <v>42830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86</v>
      </c>
      <c r="B218" s="107">
        <v>42830</v>
      </c>
      <c r="C218" s="107"/>
      <c r="D218" s="108" t="s">
        <v>502</v>
      </c>
      <c r="E218" s="109" t="s">
        <v>625</v>
      </c>
      <c r="F218" s="110">
        <v>785</v>
      </c>
      <c r="G218" s="109"/>
      <c r="H218" s="109">
        <v>930</v>
      </c>
      <c r="I218" s="127">
        <v>920</v>
      </c>
      <c r="J218" s="128" t="s">
        <v>727</v>
      </c>
      <c r="K218" s="129">
        <f>H218-F218</f>
        <v>145</v>
      </c>
      <c r="L218" s="130">
        <f>K218/F218</f>
        <v>0.18471337579617833</v>
      </c>
      <c r="M218" s="131" t="s">
        <v>601</v>
      </c>
      <c r="N218" s="132">
        <v>42976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5">
        <v>87</v>
      </c>
      <c r="B219" s="111">
        <v>42831</v>
      </c>
      <c r="C219" s="111"/>
      <c r="D219" s="112" t="s">
        <v>770</v>
      </c>
      <c r="E219" s="113" t="s">
        <v>625</v>
      </c>
      <c r="F219" s="114">
        <v>40</v>
      </c>
      <c r="G219" s="114"/>
      <c r="H219" s="115">
        <v>13.1</v>
      </c>
      <c r="I219" s="133">
        <v>60</v>
      </c>
      <c r="J219" s="139" t="s">
        <v>771</v>
      </c>
      <c r="K219" s="135">
        <v>-26.9</v>
      </c>
      <c r="L219" s="136">
        <v>-0.67249999999999999</v>
      </c>
      <c r="M219" s="137" t="s">
        <v>665</v>
      </c>
      <c r="N219" s="138">
        <v>43138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88</v>
      </c>
      <c r="B220" s="107">
        <v>42837</v>
      </c>
      <c r="C220" s="107"/>
      <c r="D220" s="108" t="s">
        <v>89</v>
      </c>
      <c r="E220" s="109" t="s">
        <v>625</v>
      </c>
      <c r="F220" s="110">
        <v>289.5</v>
      </c>
      <c r="G220" s="109"/>
      <c r="H220" s="109">
        <v>354</v>
      </c>
      <c r="I220" s="127">
        <v>360</v>
      </c>
      <c r="J220" s="128" t="s">
        <v>728</v>
      </c>
      <c r="K220" s="129">
        <f t="shared" ref="K220:K228" si="63">H220-F220</f>
        <v>64.5</v>
      </c>
      <c r="L220" s="130">
        <f t="shared" ref="L220:L228" si="64">K220/F220</f>
        <v>0.22279792746113988</v>
      </c>
      <c r="M220" s="131" t="s">
        <v>601</v>
      </c>
      <c r="N220" s="132">
        <v>43040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89</v>
      </c>
      <c r="B221" s="107">
        <v>42845</v>
      </c>
      <c r="C221" s="107"/>
      <c r="D221" s="108" t="s">
        <v>439</v>
      </c>
      <c r="E221" s="109" t="s">
        <v>625</v>
      </c>
      <c r="F221" s="110">
        <v>700</v>
      </c>
      <c r="G221" s="109"/>
      <c r="H221" s="109">
        <v>840</v>
      </c>
      <c r="I221" s="127">
        <v>840</v>
      </c>
      <c r="J221" s="128" t="s">
        <v>729</v>
      </c>
      <c r="K221" s="129">
        <f t="shared" si="63"/>
        <v>140</v>
      </c>
      <c r="L221" s="130">
        <f t="shared" si="64"/>
        <v>0.2</v>
      </c>
      <c r="M221" s="131" t="s">
        <v>601</v>
      </c>
      <c r="N221" s="132">
        <v>42893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90</v>
      </c>
      <c r="B222" s="107">
        <v>42887</v>
      </c>
      <c r="C222" s="107"/>
      <c r="D222" s="149" t="s">
        <v>364</v>
      </c>
      <c r="E222" s="109" t="s">
        <v>625</v>
      </c>
      <c r="F222" s="110">
        <v>130</v>
      </c>
      <c r="G222" s="109"/>
      <c r="H222" s="109">
        <v>144.25</v>
      </c>
      <c r="I222" s="127">
        <v>170</v>
      </c>
      <c r="J222" s="128" t="s">
        <v>730</v>
      </c>
      <c r="K222" s="129">
        <f t="shared" si="63"/>
        <v>14.25</v>
      </c>
      <c r="L222" s="130">
        <f t="shared" si="64"/>
        <v>0.10961538461538461</v>
      </c>
      <c r="M222" s="131" t="s">
        <v>601</v>
      </c>
      <c r="N222" s="132">
        <v>43675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4">
        <v>91</v>
      </c>
      <c r="B223" s="107">
        <v>42901</v>
      </c>
      <c r="C223" s="107"/>
      <c r="D223" s="149" t="s">
        <v>731</v>
      </c>
      <c r="E223" s="109" t="s">
        <v>625</v>
      </c>
      <c r="F223" s="110">
        <v>214.5</v>
      </c>
      <c r="G223" s="109"/>
      <c r="H223" s="109">
        <v>262</v>
      </c>
      <c r="I223" s="127">
        <v>262</v>
      </c>
      <c r="J223" s="128" t="s">
        <v>732</v>
      </c>
      <c r="K223" s="129">
        <f t="shared" si="63"/>
        <v>47.5</v>
      </c>
      <c r="L223" s="130">
        <f t="shared" si="64"/>
        <v>0.22144522144522144</v>
      </c>
      <c r="M223" s="131" t="s">
        <v>601</v>
      </c>
      <c r="N223" s="132">
        <v>42977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6">
        <v>92</v>
      </c>
      <c r="B224" s="155">
        <v>42933</v>
      </c>
      <c r="C224" s="155"/>
      <c r="D224" s="156" t="s">
        <v>733</v>
      </c>
      <c r="E224" s="157" t="s">
        <v>625</v>
      </c>
      <c r="F224" s="158">
        <v>370</v>
      </c>
      <c r="G224" s="157"/>
      <c r="H224" s="157">
        <v>447.5</v>
      </c>
      <c r="I224" s="179">
        <v>450</v>
      </c>
      <c r="J224" s="232" t="s">
        <v>684</v>
      </c>
      <c r="K224" s="129">
        <f t="shared" si="63"/>
        <v>77.5</v>
      </c>
      <c r="L224" s="181">
        <f t="shared" si="64"/>
        <v>0.20945945945945946</v>
      </c>
      <c r="M224" s="182" t="s">
        <v>601</v>
      </c>
      <c r="N224" s="183">
        <v>43035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6">
        <v>93</v>
      </c>
      <c r="B225" s="155">
        <v>42943</v>
      </c>
      <c r="C225" s="155"/>
      <c r="D225" s="156" t="s">
        <v>168</v>
      </c>
      <c r="E225" s="157" t="s">
        <v>625</v>
      </c>
      <c r="F225" s="158">
        <v>657.5</v>
      </c>
      <c r="G225" s="157"/>
      <c r="H225" s="157">
        <v>825</v>
      </c>
      <c r="I225" s="179">
        <v>820</v>
      </c>
      <c r="J225" s="232" t="s">
        <v>684</v>
      </c>
      <c r="K225" s="129">
        <f t="shared" si="63"/>
        <v>167.5</v>
      </c>
      <c r="L225" s="181">
        <f t="shared" si="64"/>
        <v>0.25475285171102663</v>
      </c>
      <c r="M225" s="182" t="s">
        <v>601</v>
      </c>
      <c r="N225" s="183">
        <v>43090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94</v>
      </c>
      <c r="B226" s="107">
        <v>42964</v>
      </c>
      <c r="C226" s="107"/>
      <c r="D226" s="108" t="s">
        <v>369</v>
      </c>
      <c r="E226" s="109" t="s">
        <v>625</v>
      </c>
      <c r="F226" s="110">
        <v>605</v>
      </c>
      <c r="G226" s="109"/>
      <c r="H226" s="109">
        <v>750</v>
      </c>
      <c r="I226" s="127">
        <v>750</v>
      </c>
      <c r="J226" s="128" t="s">
        <v>727</v>
      </c>
      <c r="K226" s="129">
        <f t="shared" si="63"/>
        <v>145</v>
      </c>
      <c r="L226" s="130">
        <f t="shared" si="64"/>
        <v>0.23966942148760331</v>
      </c>
      <c r="M226" s="131" t="s">
        <v>601</v>
      </c>
      <c r="N226" s="132">
        <v>43027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68">
        <v>95</v>
      </c>
      <c r="B227" s="150">
        <v>42979</v>
      </c>
      <c r="C227" s="150"/>
      <c r="D227" s="151" t="s">
        <v>510</v>
      </c>
      <c r="E227" s="152" t="s">
        <v>625</v>
      </c>
      <c r="F227" s="153">
        <v>255</v>
      </c>
      <c r="G227" s="154"/>
      <c r="H227" s="154">
        <v>217.25</v>
      </c>
      <c r="I227" s="154">
        <v>320</v>
      </c>
      <c r="J227" s="176" t="s">
        <v>734</v>
      </c>
      <c r="K227" s="135">
        <f t="shared" si="63"/>
        <v>-37.75</v>
      </c>
      <c r="L227" s="177">
        <f t="shared" si="64"/>
        <v>-0.14803921568627451</v>
      </c>
      <c r="M227" s="137" t="s">
        <v>665</v>
      </c>
      <c r="N227" s="178">
        <v>43661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96</v>
      </c>
      <c r="B228" s="107">
        <v>42997</v>
      </c>
      <c r="C228" s="107"/>
      <c r="D228" s="108" t="s">
        <v>735</v>
      </c>
      <c r="E228" s="109" t="s">
        <v>625</v>
      </c>
      <c r="F228" s="110">
        <v>215</v>
      </c>
      <c r="G228" s="109"/>
      <c r="H228" s="109">
        <v>258</v>
      </c>
      <c r="I228" s="127">
        <v>258</v>
      </c>
      <c r="J228" s="128" t="s">
        <v>684</v>
      </c>
      <c r="K228" s="129">
        <f t="shared" si="63"/>
        <v>43</v>
      </c>
      <c r="L228" s="130">
        <f t="shared" si="64"/>
        <v>0.2</v>
      </c>
      <c r="M228" s="131" t="s">
        <v>601</v>
      </c>
      <c r="N228" s="132">
        <v>43040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97</v>
      </c>
      <c r="B229" s="107">
        <v>42997</v>
      </c>
      <c r="C229" s="107"/>
      <c r="D229" s="108" t="s">
        <v>735</v>
      </c>
      <c r="E229" s="109" t="s">
        <v>625</v>
      </c>
      <c r="F229" s="110">
        <v>215</v>
      </c>
      <c r="G229" s="109"/>
      <c r="H229" s="109">
        <v>258</v>
      </c>
      <c r="I229" s="127">
        <v>258</v>
      </c>
      <c r="J229" s="232" t="s">
        <v>684</v>
      </c>
      <c r="K229" s="129">
        <v>43</v>
      </c>
      <c r="L229" s="130">
        <v>0.2</v>
      </c>
      <c r="M229" s="131" t="s">
        <v>601</v>
      </c>
      <c r="N229" s="132">
        <v>43040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7">
        <v>98</v>
      </c>
      <c r="B230" s="208">
        <v>42998</v>
      </c>
      <c r="C230" s="208"/>
      <c r="D230" s="377" t="s">
        <v>2981</v>
      </c>
      <c r="E230" s="209" t="s">
        <v>625</v>
      </c>
      <c r="F230" s="210">
        <v>75</v>
      </c>
      <c r="G230" s="209"/>
      <c r="H230" s="209">
        <v>90</v>
      </c>
      <c r="I230" s="233">
        <v>90</v>
      </c>
      <c r="J230" s="128" t="s">
        <v>736</v>
      </c>
      <c r="K230" s="129">
        <f t="shared" ref="K230:K235" si="65">H230-F230</f>
        <v>15</v>
      </c>
      <c r="L230" s="130">
        <f t="shared" ref="L230:L235" si="66">K230/F230</f>
        <v>0.2</v>
      </c>
      <c r="M230" s="131" t="s">
        <v>601</v>
      </c>
      <c r="N230" s="132">
        <v>43019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6">
        <v>99</v>
      </c>
      <c r="B231" s="155">
        <v>43011</v>
      </c>
      <c r="C231" s="155"/>
      <c r="D231" s="156" t="s">
        <v>737</v>
      </c>
      <c r="E231" s="157" t="s">
        <v>625</v>
      </c>
      <c r="F231" s="158">
        <v>315</v>
      </c>
      <c r="G231" s="157"/>
      <c r="H231" s="157">
        <v>392</v>
      </c>
      <c r="I231" s="179">
        <v>384</v>
      </c>
      <c r="J231" s="232" t="s">
        <v>738</v>
      </c>
      <c r="K231" s="129">
        <f t="shared" si="65"/>
        <v>77</v>
      </c>
      <c r="L231" s="181">
        <f t="shared" si="66"/>
        <v>0.24444444444444444</v>
      </c>
      <c r="M231" s="182" t="s">
        <v>601</v>
      </c>
      <c r="N231" s="183">
        <v>43017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6">
        <v>100</v>
      </c>
      <c r="B232" s="155">
        <v>43013</v>
      </c>
      <c r="C232" s="155"/>
      <c r="D232" s="156" t="s">
        <v>739</v>
      </c>
      <c r="E232" s="157" t="s">
        <v>625</v>
      </c>
      <c r="F232" s="158">
        <v>145</v>
      </c>
      <c r="G232" s="157"/>
      <c r="H232" s="157">
        <v>179</v>
      </c>
      <c r="I232" s="179">
        <v>180</v>
      </c>
      <c r="J232" s="232" t="s">
        <v>615</v>
      </c>
      <c r="K232" s="129">
        <f t="shared" si="65"/>
        <v>34</v>
      </c>
      <c r="L232" s="181">
        <f t="shared" si="66"/>
        <v>0.23448275862068965</v>
      </c>
      <c r="M232" s="182" t="s">
        <v>601</v>
      </c>
      <c r="N232" s="183">
        <v>43025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6">
        <v>101</v>
      </c>
      <c r="B233" s="155">
        <v>43014</v>
      </c>
      <c r="C233" s="155"/>
      <c r="D233" s="156" t="s">
        <v>340</v>
      </c>
      <c r="E233" s="157" t="s">
        <v>625</v>
      </c>
      <c r="F233" s="158">
        <v>256</v>
      </c>
      <c r="G233" s="157"/>
      <c r="H233" s="157">
        <v>323</v>
      </c>
      <c r="I233" s="179">
        <v>320</v>
      </c>
      <c r="J233" s="232" t="s">
        <v>684</v>
      </c>
      <c r="K233" s="129">
        <f t="shared" si="65"/>
        <v>67</v>
      </c>
      <c r="L233" s="181">
        <f t="shared" si="66"/>
        <v>0.26171875</v>
      </c>
      <c r="M233" s="182" t="s">
        <v>601</v>
      </c>
      <c r="N233" s="183">
        <v>43067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6">
        <v>102</v>
      </c>
      <c r="B234" s="155">
        <v>43017</v>
      </c>
      <c r="C234" s="155"/>
      <c r="D234" s="156" t="s">
        <v>361</v>
      </c>
      <c r="E234" s="157" t="s">
        <v>625</v>
      </c>
      <c r="F234" s="158">
        <v>137.5</v>
      </c>
      <c r="G234" s="157"/>
      <c r="H234" s="157">
        <v>184</v>
      </c>
      <c r="I234" s="179">
        <v>183</v>
      </c>
      <c r="J234" s="180" t="s">
        <v>740</v>
      </c>
      <c r="K234" s="129">
        <f t="shared" si="65"/>
        <v>46.5</v>
      </c>
      <c r="L234" s="181">
        <f t="shared" si="66"/>
        <v>0.33818181818181819</v>
      </c>
      <c r="M234" s="182" t="s">
        <v>601</v>
      </c>
      <c r="N234" s="183">
        <v>43108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6">
        <v>103</v>
      </c>
      <c r="B235" s="155">
        <v>43018</v>
      </c>
      <c r="C235" s="155"/>
      <c r="D235" s="156" t="s">
        <v>741</v>
      </c>
      <c r="E235" s="157" t="s">
        <v>625</v>
      </c>
      <c r="F235" s="158">
        <v>125.5</v>
      </c>
      <c r="G235" s="157"/>
      <c r="H235" s="157">
        <v>158</v>
      </c>
      <c r="I235" s="179">
        <v>155</v>
      </c>
      <c r="J235" s="180" t="s">
        <v>742</v>
      </c>
      <c r="K235" s="129">
        <f t="shared" si="65"/>
        <v>32.5</v>
      </c>
      <c r="L235" s="181">
        <f t="shared" si="66"/>
        <v>0.25896414342629481</v>
      </c>
      <c r="M235" s="182" t="s">
        <v>601</v>
      </c>
      <c r="N235" s="183">
        <v>43067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6">
        <v>104</v>
      </c>
      <c r="B236" s="155">
        <v>43018</v>
      </c>
      <c r="C236" s="155"/>
      <c r="D236" s="156" t="s">
        <v>772</v>
      </c>
      <c r="E236" s="157" t="s">
        <v>625</v>
      </c>
      <c r="F236" s="158">
        <v>895</v>
      </c>
      <c r="G236" s="157"/>
      <c r="H236" s="157">
        <v>1122.5</v>
      </c>
      <c r="I236" s="179">
        <v>1078</v>
      </c>
      <c r="J236" s="180" t="s">
        <v>773</v>
      </c>
      <c r="K236" s="129">
        <v>227.5</v>
      </c>
      <c r="L236" s="181">
        <v>0.25418994413407803</v>
      </c>
      <c r="M236" s="182" t="s">
        <v>601</v>
      </c>
      <c r="N236" s="183">
        <v>43117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6">
        <v>105</v>
      </c>
      <c r="B237" s="155">
        <v>43020</v>
      </c>
      <c r="C237" s="155"/>
      <c r="D237" s="156" t="s">
        <v>348</v>
      </c>
      <c r="E237" s="157" t="s">
        <v>625</v>
      </c>
      <c r="F237" s="158">
        <v>525</v>
      </c>
      <c r="G237" s="157"/>
      <c r="H237" s="157">
        <v>629</v>
      </c>
      <c r="I237" s="179">
        <v>629</v>
      </c>
      <c r="J237" s="232" t="s">
        <v>684</v>
      </c>
      <c r="K237" s="129">
        <v>104</v>
      </c>
      <c r="L237" s="181">
        <v>0.19809523809523799</v>
      </c>
      <c r="M237" s="182" t="s">
        <v>601</v>
      </c>
      <c r="N237" s="183">
        <v>43119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6">
        <v>106</v>
      </c>
      <c r="B238" s="155">
        <v>43046</v>
      </c>
      <c r="C238" s="155"/>
      <c r="D238" s="156" t="s">
        <v>394</v>
      </c>
      <c r="E238" s="157" t="s">
        <v>625</v>
      </c>
      <c r="F238" s="158">
        <v>740</v>
      </c>
      <c r="G238" s="157"/>
      <c r="H238" s="157">
        <v>892.5</v>
      </c>
      <c r="I238" s="179">
        <v>900</v>
      </c>
      <c r="J238" s="180" t="s">
        <v>743</v>
      </c>
      <c r="K238" s="129">
        <f>H238-F238</f>
        <v>152.5</v>
      </c>
      <c r="L238" s="181">
        <f>K238/F238</f>
        <v>0.20608108108108109</v>
      </c>
      <c r="M238" s="182" t="s">
        <v>601</v>
      </c>
      <c r="N238" s="183">
        <v>43052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4">
        <v>107</v>
      </c>
      <c r="B239" s="107">
        <v>43073</v>
      </c>
      <c r="C239" s="107"/>
      <c r="D239" s="108" t="s">
        <v>744</v>
      </c>
      <c r="E239" s="109" t="s">
        <v>625</v>
      </c>
      <c r="F239" s="110">
        <v>118.5</v>
      </c>
      <c r="G239" s="109"/>
      <c r="H239" s="109">
        <v>143.5</v>
      </c>
      <c r="I239" s="127">
        <v>145</v>
      </c>
      <c r="J239" s="142" t="s">
        <v>745</v>
      </c>
      <c r="K239" s="129">
        <f>H239-F239</f>
        <v>25</v>
      </c>
      <c r="L239" s="130">
        <f>K239/F239</f>
        <v>0.2109704641350211</v>
      </c>
      <c r="M239" s="131" t="s">
        <v>601</v>
      </c>
      <c r="N239" s="132">
        <v>43097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5">
        <v>108</v>
      </c>
      <c r="B240" s="111">
        <v>43090</v>
      </c>
      <c r="C240" s="111"/>
      <c r="D240" s="159" t="s">
        <v>444</v>
      </c>
      <c r="E240" s="113" t="s">
        <v>625</v>
      </c>
      <c r="F240" s="114">
        <v>715</v>
      </c>
      <c r="G240" s="114"/>
      <c r="H240" s="115">
        <v>500</v>
      </c>
      <c r="I240" s="133">
        <v>872</v>
      </c>
      <c r="J240" s="139" t="s">
        <v>746</v>
      </c>
      <c r="K240" s="135">
        <f>H240-F240</f>
        <v>-215</v>
      </c>
      <c r="L240" s="136">
        <f>K240/F240</f>
        <v>-0.30069930069930068</v>
      </c>
      <c r="M240" s="137" t="s">
        <v>665</v>
      </c>
      <c r="N240" s="138">
        <v>43670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4">
        <v>109</v>
      </c>
      <c r="B241" s="107">
        <v>43098</v>
      </c>
      <c r="C241" s="107"/>
      <c r="D241" s="108" t="s">
        <v>737</v>
      </c>
      <c r="E241" s="109" t="s">
        <v>625</v>
      </c>
      <c r="F241" s="110">
        <v>435</v>
      </c>
      <c r="G241" s="109"/>
      <c r="H241" s="109">
        <v>542.5</v>
      </c>
      <c r="I241" s="127">
        <v>539</v>
      </c>
      <c r="J241" s="142" t="s">
        <v>684</v>
      </c>
      <c r="K241" s="129">
        <v>107.5</v>
      </c>
      <c r="L241" s="130">
        <v>0.247126436781609</v>
      </c>
      <c r="M241" s="131" t="s">
        <v>601</v>
      </c>
      <c r="N241" s="132">
        <v>43206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4">
        <v>110</v>
      </c>
      <c r="B242" s="107">
        <v>43098</v>
      </c>
      <c r="C242" s="107"/>
      <c r="D242" s="108" t="s">
        <v>572</v>
      </c>
      <c r="E242" s="109" t="s">
        <v>625</v>
      </c>
      <c r="F242" s="110">
        <v>885</v>
      </c>
      <c r="G242" s="109"/>
      <c r="H242" s="109">
        <v>1090</v>
      </c>
      <c r="I242" s="127">
        <v>1084</v>
      </c>
      <c r="J242" s="142" t="s">
        <v>684</v>
      </c>
      <c r="K242" s="129">
        <v>205</v>
      </c>
      <c r="L242" s="130">
        <v>0.23163841807909599</v>
      </c>
      <c r="M242" s="131" t="s">
        <v>601</v>
      </c>
      <c r="N242" s="132">
        <v>43213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69">
        <v>111</v>
      </c>
      <c r="B243" s="349">
        <v>43192</v>
      </c>
      <c r="C243" s="349"/>
      <c r="D243" s="117" t="s">
        <v>754</v>
      </c>
      <c r="E243" s="352" t="s">
        <v>625</v>
      </c>
      <c r="F243" s="355">
        <v>478.5</v>
      </c>
      <c r="G243" s="352"/>
      <c r="H243" s="352">
        <v>442</v>
      </c>
      <c r="I243" s="358">
        <v>613</v>
      </c>
      <c r="J243" s="393" t="s">
        <v>3405</v>
      </c>
      <c r="K243" s="135">
        <f>H243-F243</f>
        <v>-36.5</v>
      </c>
      <c r="L243" s="136">
        <f>K243/F243</f>
        <v>-7.6280041797283177E-2</v>
      </c>
      <c r="M243" s="137" t="s">
        <v>665</v>
      </c>
      <c r="N243" s="138">
        <v>43762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5">
        <v>112</v>
      </c>
      <c r="B244" s="111">
        <v>43194</v>
      </c>
      <c r="C244" s="111"/>
      <c r="D244" s="376" t="s">
        <v>2980</v>
      </c>
      <c r="E244" s="113" t="s">
        <v>625</v>
      </c>
      <c r="F244" s="114">
        <f>141.5-7.3</f>
        <v>134.19999999999999</v>
      </c>
      <c r="G244" s="114"/>
      <c r="H244" s="115">
        <v>77</v>
      </c>
      <c r="I244" s="133">
        <v>180</v>
      </c>
      <c r="J244" s="393" t="s">
        <v>3404</v>
      </c>
      <c r="K244" s="135">
        <f>H244-F244</f>
        <v>-57.199999999999989</v>
      </c>
      <c r="L244" s="136">
        <f>K244/F244</f>
        <v>-0.42622950819672129</v>
      </c>
      <c r="M244" s="137" t="s">
        <v>665</v>
      </c>
      <c r="N244" s="138">
        <v>43522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5">
        <v>113</v>
      </c>
      <c r="B245" s="111">
        <v>43209</v>
      </c>
      <c r="C245" s="111"/>
      <c r="D245" s="112" t="s">
        <v>747</v>
      </c>
      <c r="E245" s="113" t="s">
        <v>625</v>
      </c>
      <c r="F245" s="114">
        <v>430</v>
      </c>
      <c r="G245" s="114"/>
      <c r="H245" s="115">
        <v>220</v>
      </c>
      <c r="I245" s="133">
        <v>537</v>
      </c>
      <c r="J245" s="139" t="s">
        <v>748</v>
      </c>
      <c r="K245" s="135">
        <f>H245-F245</f>
        <v>-210</v>
      </c>
      <c r="L245" s="136">
        <f>K245/F245</f>
        <v>-0.48837209302325579</v>
      </c>
      <c r="M245" s="137" t="s">
        <v>665</v>
      </c>
      <c r="N245" s="138">
        <v>43252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70">
        <v>114</v>
      </c>
      <c r="B246" s="160">
        <v>43220</v>
      </c>
      <c r="C246" s="160"/>
      <c r="D246" s="161" t="s">
        <v>395</v>
      </c>
      <c r="E246" s="162" t="s">
        <v>625</v>
      </c>
      <c r="F246" s="164">
        <v>153.5</v>
      </c>
      <c r="G246" s="164"/>
      <c r="H246" s="164">
        <v>196</v>
      </c>
      <c r="I246" s="164">
        <v>196</v>
      </c>
      <c r="J246" s="361" t="s">
        <v>3496</v>
      </c>
      <c r="K246" s="184">
        <f>H246-F246</f>
        <v>42.5</v>
      </c>
      <c r="L246" s="185">
        <f>K246/F246</f>
        <v>0.27687296416938112</v>
      </c>
      <c r="M246" s="163" t="s">
        <v>601</v>
      </c>
      <c r="N246" s="186">
        <v>43605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5">
        <v>115</v>
      </c>
      <c r="B247" s="111">
        <v>43306</v>
      </c>
      <c r="C247" s="111"/>
      <c r="D247" s="112" t="s">
        <v>770</v>
      </c>
      <c r="E247" s="113" t="s">
        <v>625</v>
      </c>
      <c r="F247" s="114">
        <v>27.5</v>
      </c>
      <c r="G247" s="114"/>
      <c r="H247" s="115">
        <v>13.1</v>
      </c>
      <c r="I247" s="133">
        <v>60</v>
      </c>
      <c r="J247" s="139" t="s">
        <v>774</v>
      </c>
      <c r="K247" s="135">
        <v>-14.4</v>
      </c>
      <c r="L247" s="136">
        <v>-0.52363636363636401</v>
      </c>
      <c r="M247" s="137" t="s">
        <v>665</v>
      </c>
      <c r="N247" s="138">
        <v>43138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69">
        <v>116</v>
      </c>
      <c r="B248" s="349">
        <v>43318</v>
      </c>
      <c r="C248" s="349"/>
      <c r="D248" s="117" t="s">
        <v>749</v>
      </c>
      <c r="E248" s="352" t="s">
        <v>625</v>
      </c>
      <c r="F248" s="352">
        <v>148.5</v>
      </c>
      <c r="G248" s="352"/>
      <c r="H248" s="352">
        <v>102</v>
      </c>
      <c r="I248" s="358">
        <v>182</v>
      </c>
      <c r="J248" s="139" t="s">
        <v>3495</v>
      </c>
      <c r="K248" s="135">
        <f>H248-F248</f>
        <v>-46.5</v>
      </c>
      <c r="L248" s="136">
        <f>K248/F248</f>
        <v>-0.31313131313131315</v>
      </c>
      <c r="M248" s="137" t="s">
        <v>665</v>
      </c>
      <c r="N248" s="138">
        <v>43661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4">
        <v>117</v>
      </c>
      <c r="B249" s="107">
        <v>43335</v>
      </c>
      <c r="C249" s="107"/>
      <c r="D249" s="108" t="s">
        <v>775</v>
      </c>
      <c r="E249" s="109" t="s">
        <v>625</v>
      </c>
      <c r="F249" s="157">
        <v>285</v>
      </c>
      <c r="G249" s="109"/>
      <c r="H249" s="109">
        <v>355</v>
      </c>
      <c r="I249" s="127">
        <v>364</v>
      </c>
      <c r="J249" s="142" t="s">
        <v>776</v>
      </c>
      <c r="K249" s="129">
        <v>70</v>
      </c>
      <c r="L249" s="130">
        <v>0.24561403508771901</v>
      </c>
      <c r="M249" s="131" t="s">
        <v>601</v>
      </c>
      <c r="N249" s="132">
        <v>43455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4">
        <v>118</v>
      </c>
      <c r="B250" s="107">
        <v>43341</v>
      </c>
      <c r="C250" s="107"/>
      <c r="D250" s="108" t="s">
        <v>385</v>
      </c>
      <c r="E250" s="109" t="s">
        <v>625</v>
      </c>
      <c r="F250" s="157">
        <v>525</v>
      </c>
      <c r="G250" s="109"/>
      <c r="H250" s="109">
        <v>585</v>
      </c>
      <c r="I250" s="127">
        <v>635</v>
      </c>
      <c r="J250" s="142" t="s">
        <v>750</v>
      </c>
      <c r="K250" s="129">
        <f t="shared" ref="K250:K262" si="67">H250-F250</f>
        <v>60</v>
      </c>
      <c r="L250" s="130">
        <f t="shared" ref="L250:L262" si="68">K250/F250</f>
        <v>0.11428571428571428</v>
      </c>
      <c r="M250" s="131" t="s">
        <v>601</v>
      </c>
      <c r="N250" s="132">
        <v>43662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4">
        <v>119</v>
      </c>
      <c r="B251" s="107">
        <v>43395</v>
      </c>
      <c r="C251" s="107"/>
      <c r="D251" s="108" t="s">
        <v>369</v>
      </c>
      <c r="E251" s="109" t="s">
        <v>625</v>
      </c>
      <c r="F251" s="157">
        <v>475</v>
      </c>
      <c r="G251" s="109"/>
      <c r="H251" s="109">
        <v>574</v>
      </c>
      <c r="I251" s="127">
        <v>570</v>
      </c>
      <c r="J251" s="142" t="s">
        <v>684</v>
      </c>
      <c r="K251" s="129">
        <f t="shared" si="67"/>
        <v>99</v>
      </c>
      <c r="L251" s="130">
        <f t="shared" si="68"/>
        <v>0.20842105263157895</v>
      </c>
      <c r="M251" s="131" t="s">
        <v>601</v>
      </c>
      <c r="N251" s="132">
        <v>43403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6">
        <v>120</v>
      </c>
      <c r="B252" s="155">
        <v>43397</v>
      </c>
      <c r="C252" s="155"/>
      <c r="D252" s="427" t="s">
        <v>392</v>
      </c>
      <c r="E252" s="157" t="s">
        <v>625</v>
      </c>
      <c r="F252" s="157">
        <v>707.5</v>
      </c>
      <c r="G252" s="157"/>
      <c r="H252" s="157">
        <v>872</v>
      </c>
      <c r="I252" s="179">
        <v>872</v>
      </c>
      <c r="J252" s="180" t="s">
        <v>684</v>
      </c>
      <c r="K252" s="129">
        <f t="shared" si="67"/>
        <v>164.5</v>
      </c>
      <c r="L252" s="181">
        <f t="shared" si="68"/>
        <v>0.23250883392226149</v>
      </c>
      <c r="M252" s="182" t="s">
        <v>601</v>
      </c>
      <c r="N252" s="183">
        <v>43482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6">
        <v>121</v>
      </c>
      <c r="B253" s="155">
        <v>43398</v>
      </c>
      <c r="C253" s="155"/>
      <c r="D253" s="427" t="s">
        <v>349</v>
      </c>
      <c r="E253" s="157" t="s">
        <v>625</v>
      </c>
      <c r="F253" s="157">
        <v>162</v>
      </c>
      <c r="G253" s="157"/>
      <c r="H253" s="157">
        <v>204</v>
      </c>
      <c r="I253" s="179">
        <v>209</v>
      </c>
      <c r="J253" s="180" t="s">
        <v>3494</v>
      </c>
      <c r="K253" s="129">
        <f t="shared" si="67"/>
        <v>42</v>
      </c>
      <c r="L253" s="181">
        <f t="shared" si="68"/>
        <v>0.25925925925925924</v>
      </c>
      <c r="M253" s="182" t="s">
        <v>601</v>
      </c>
      <c r="N253" s="183">
        <v>43539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7">
        <v>122</v>
      </c>
      <c r="B254" s="208">
        <v>43399</v>
      </c>
      <c r="C254" s="208"/>
      <c r="D254" s="156" t="s">
        <v>496</v>
      </c>
      <c r="E254" s="209" t="s">
        <v>625</v>
      </c>
      <c r="F254" s="209">
        <v>240</v>
      </c>
      <c r="G254" s="209"/>
      <c r="H254" s="209">
        <v>297</v>
      </c>
      <c r="I254" s="233">
        <v>297</v>
      </c>
      <c r="J254" s="180" t="s">
        <v>684</v>
      </c>
      <c r="K254" s="234">
        <f t="shared" si="67"/>
        <v>57</v>
      </c>
      <c r="L254" s="235">
        <f t="shared" si="68"/>
        <v>0.23749999999999999</v>
      </c>
      <c r="M254" s="236" t="s">
        <v>601</v>
      </c>
      <c r="N254" s="237">
        <v>43417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4">
        <v>123</v>
      </c>
      <c r="B255" s="107">
        <v>43439</v>
      </c>
      <c r="C255" s="107"/>
      <c r="D255" s="149" t="s">
        <v>751</v>
      </c>
      <c r="E255" s="109" t="s">
        <v>625</v>
      </c>
      <c r="F255" s="109">
        <v>202.5</v>
      </c>
      <c r="G255" s="109"/>
      <c r="H255" s="109">
        <v>255</v>
      </c>
      <c r="I255" s="127">
        <v>252</v>
      </c>
      <c r="J255" s="142" t="s">
        <v>684</v>
      </c>
      <c r="K255" s="129">
        <f t="shared" si="67"/>
        <v>52.5</v>
      </c>
      <c r="L255" s="130">
        <f t="shared" si="68"/>
        <v>0.25925925925925924</v>
      </c>
      <c r="M255" s="131" t="s">
        <v>601</v>
      </c>
      <c r="N255" s="132">
        <v>43542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7">
        <v>124</v>
      </c>
      <c r="B256" s="208">
        <v>43465</v>
      </c>
      <c r="C256" s="107"/>
      <c r="D256" s="427" t="s">
        <v>424</v>
      </c>
      <c r="E256" s="209" t="s">
        <v>625</v>
      </c>
      <c r="F256" s="209">
        <v>710</v>
      </c>
      <c r="G256" s="209"/>
      <c r="H256" s="209">
        <v>866</v>
      </c>
      <c r="I256" s="233">
        <v>866</v>
      </c>
      <c r="J256" s="180" t="s">
        <v>684</v>
      </c>
      <c r="K256" s="129">
        <f t="shared" si="67"/>
        <v>156</v>
      </c>
      <c r="L256" s="130">
        <f t="shared" si="68"/>
        <v>0.21971830985915494</v>
      </c>
      <c r="M256" s="131" t="s">
        <v>601</v>
      </c>
      <c r="N256" s="364">
        <v>43553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7">
        <v>125</v>
      </c>
      <c r="B257" s="208">
        <v>43522</v>
      </c>
      <c r="C257" s="208"/>
      <c r="D257" s="427" t="s">
        <v>142</v>
      </c>
      <c r="E257" s="209" t="s">
        <v>625</v>
      </c>
      <c r="F257" s="209">
        <v>337.25</v>
      </c>
      <c r="G257" s="209"/>
      <c r="H257" s="209">
        <v>398.5</v>
      </c>
      <c r="I257" s="233">
        <v>411</v>
      </c>
      <c r="J257" s="142" t="s">
        <v>3493</v>
      </c>
      <c r="K257" s="129">
        <f t="shared" si="67"/>
        <v>61.25</v>
      </c>
      <c r="L257" s="130">
        <f t="shared" si="68"/>
        <v>0.1816160118606375</v>
      </c>
      <c r="M257" s="131" t="s">
        <v>601</v>
      </c>
      <c r="N257" s="364">
        <v>43760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71">
        <v>126</v>
      </c>
      <c r="B258" s="165">
        <v>43559</v>
      </c>
      <c r="C258" s="165"/>
      <c r="D258" s="166" t="s">
        <v>411</v>
      </c>
      <c r="E258" s="167" t="s">
        <v>625</v>
      </c>
      <c r="F258" s="167">
        <v>130</v>
      </c>
      <c r="G258" s="167"/>
      <c r="H258" s="167">
        <v>65</v>
      </c>
      <c r="I258" s="187">
        <v>158</v>
      </c>
      <c r="J258" s="139" t="s">
        <v>752</v>
      </c>
      <c r="K258" s="135">
        <f t="shared" si="67"/>
        <v>-65</v>
      </c>
      <c r="L258" s="136">
        <f t="shared" si="68"/>
        <v>-0.5</v>
      </c>
      <c r="M258" s="137" t="s">
        <v>665</v>
      </c>
      <c r="N258" s="138">
        <v>43726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72">
        <v>127</v>
      </c>
      <c r="B259" s="188">
        <v>43017</v>
      </c>
      <c r="C259" s="188"/>
      <c r="D259" s="189" t="s">
        <v>170</v>
      </c>
      <c r="E259" s="190" t="s">
        <v>625</v>
      </c>
      <c r="F259" s="191">
        <v>141.5</v>
      </c>
      <c r="G259" s="192"/>
      <c r="H259" s="192">
        <v>183.5</v>
      </c>
      <c r="I259" s="192">
        <v>210</v>
      </c>
      <c r="J259" s="219" t="s">
        <v>3442</v>
      </c>
      <c r="K259" s="220">
        <f t="shared" si="67"/>
        <v>42</v>
      </c>
      <c r="L259" s="221">
        <f t="shared" si="68"/>
        <v>0.29681978798586572</v>
      </c>
      <c r="M259" s="191" t="s">
        <v>601</v>
      </c>
      <c r="N259" s="222">
        <v>43042</v>
      </c>
      <c r="O259" s="57"/>
      <c r="P259" s="16"/>
      <c r="Q259" s="16"/>
      <c r="R259" s="95" t="s">
        <v>753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71">
        <v>128</v>
      </c>
      <c r="B260" s="165">
        <v>43074</v>
      </c>
      <c r="C260" s="165"/>
      <c r="D260" s="166" t="s">
        <v>304</v>
      </c>
      <c r="E260" s="167" t="s">
        <v>625</v>
      </c>
      <c r="F260" s="168">
        <v>172</v>
      </c>
      <c r="G260" s="167"/>
      <c r="H260" s="167">
        <v>155.25</v>
      </c>
      <c r="I260" s="187">
        <v>230</v>
      </c>
      <c r="J260" s="393" t="s">
        <v>3402</v>
      </c>
      <c r="K260" s="135">
        <f t="shared" ref="K260" si="69">H260-F260</f>
        <v>-16.75</v>
      </c>
      <c r="L260" s="136">
        <f t="shared" ref="L260" si="70">K260/F260</f>
        <v>-9.7383720930232565E-2</v>
      </c>
      <c r="M260" s="137" t="s">
        <v>665</v>
      </c>
      <c r="N260" s="138">
        <v>43787</v>
      </c>
      <c r="O260" s="57"/>
      <c r="P260" s="16"/>
      <c r="Q260" s="16"/>
      <c r="R260" s="17" t="s">
        <v>753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72">
        <v>129</v>
      </c>
      <c r="B261" s="188">
        <v>43398</v>
      </c>
      <c r="C261" s="188"/>
      <c r="D261" s="189" t="s">
        <v>105</v>
      </c>
      <c r="E261" s="190" t="s">
        <v>625</v>
      </c>
      <c r="F261" s="192">
        <v>698.5</v>
      </c>
      <c r="G261" s="192"/>
      <c r="H261" s="192">
        <v>850</v>
      </c>
      <c r="I261" s="192">
        <v>890</v>
      </c>
      <c r="J261" s="223" t="s">
        <v>3490</v>
      </c>
      <c r="K261" s="220">
        <f t="shared" si="67"/>
        <v>151.5</v>
      </c>
      <c r="L261" s="221">
        <f t="shared" si="68"/>
        <v>0.21689334287759485</v>
      </c>
      <c r="M261" s="191" t="s">
        <v>601</v>
      </c>
      <c r="N261" s="222">
        <v>43453</v>
      </c>
      <c r="O261" s="57"/>
      <c r="P261" s="16"/>
      <c r="Q261" s="16"/>
      <c r="R261" s="95" t="s">
        <v>753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7">
        <v>130</v>
      </c>
      <c r="B262" s="160">
        <v>42877</v>
      </c>
      <c r="C262" s="160"/>
      <c r="D262" s="161" t="s">
        <v>384</v>
      </c>
      <c r="E262" s="162" t="s">
        <v>625</v>
      </c>
      <c r="F262" s="163">
        <v>127.6</v>
      </c>
      <c r="G262" s="164"/>
      <c r="H262" s="164">
        <v>138</v>
      </c>
      <c r="I262" s="164">
        <v>190</v>
      </c>
      <c r="J262" s="394" t="s">
        <v>3406</v>
      </c>
      <c r="K262" s="184">
        <f t="shared" si="67"/>
        <v>10.400000000000006</v>
      </c>
      <c r="L262" s="185">
        <f t="shared" si="68"/>
        <v>8.1504702194357417E-2</v>
      </c>
      <c r="M262" s="163" t="s">
        <v>601</v>
      </c>
      <c r="N262" s="186">
        <v>43774</v>
      </c>
      <c r="O262" s="57"/>
      <c r="P262" s="16"/>
      <c r="Q262" s="16"/>
      <c r="R262" s="17" t="s">
        <v>755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73">
        <v>131</v>
      </c>
      <c r="B263" s="196">
        <v>43158</v>
      </c>
      <c r="C263" s="196"/>
      <c r="D263" s="193" t="s">
        <v>756</v>
      </c>
      <c r="E263" s="197" t="s">
        <v>625</v>
      </c>
      <c r="F263" s="198">
        <v>317</v>
      </c>
      <c r="G263" s="197"/>
      <c r="H263" s="197"/>
      <c r="I263" s="226">
        <v>398</v>
      </c>
      <c r="J263" s="225"/>
      <c r="K263" s="195"/>
      <c r="L263" s="194"/>
      <c r="M263" s="225" t="s">
        <v>603</v>
      </c>
      <c r="N263" s="224"/>
      <c r="O263" s="57"/>
      <c r="P263" s="16"/>
      <c r="Q263" s="16"/>
      <c r="R263" s="95" t="s">
        <v>755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71">
        <v>132</v>
      </c>
      <c r="B264" s="165">
        <v>43164</v>
      </c>
      <c r="C264" s="165"/>
      <c r="D264" s="166" t="s">
        <v>136</v>
      </c>
      <c r="E264" s="167" t="s">
        <v>625</v>
      </c>
      <c r="F264" s="168">
        <f>510-14.4</f>
        <v>495.6</v>
      </c>
      <c r="G264" s="167"/>
      <c r="H264" s="167">
        <v>350</v>
      </c>
      <c r="I264" s="187">
        <v>672</v>
      </c>
      <c r="J264" s="393" t="s">
        <v>3463</v>
      </c>
      <c r="K264" s="135">
        <f t="shared" ref="K264" si="71">H264-F264</f>
        <v>-145.60000000000002</v>
      </c>
      <c r="L264" s="136">
        <f t="shared" ref="L264" si="72">K264/F264</f>
        <v>-0.29378531073446329</v>
      </c>
      <c r="M264" s="137" t="s">
        <v>665</v>
      </c>
      <c r="N264" s="138">
        <v>43887</v>
      </c>
      <c r="O264" s="57"/>
      <c r="P264" s="16"/>
      <c r="Q264" s="16"/>
      <c r="R264" s="17" t="s">
        <v>755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71">
        <v>133</v>
      </c>
      <c r="B265" s="165">
        <v>43237</v>
      </c>
      <c r="C265" s="165"/>
      <c r="D265" s="166" t="s">
        <v>490</v>
      </c>
      <c r="E265" s="167" t="s">
        <v>625</v>
      </c>
      <c r="F265" s="168">
        <v>230.3</v>
      </c>
      <c r="G265" s="167"/>
      <c r="H265" s="167">
        <v>102.5</v>
      </c>
      <c r="I265" s="187">
        <v>348</v>
      </c>
      <c r="J265" s="393" t="s">
        <v>3484</v>
      </c>
      <c r="K265" s="135">
        <f t="shared" ref="K265" si="73">H265-F265</f>
        <v>-127.80000000000001</v>
      </c>
      <c r="L265" s="136">
        <f t="shared" ref="L265" si="74">K265/F265</f>
        <v>-0.55492835432045162</v>
      </c>
      <c r="M265" s="137" t="s">
        <v>665</v>
      </c>
      <c r="N265" s="138">
        <v>43896</v>
      </c>
      <c r="O265" s="57"/>
      <c r="P265" s="16"/>
      <c r="Q265" s="16"/>
      <c r="R265" s="17" t="s">
        <v>753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16">
        <v>134</v>
      </c>
      <c r="B266" s="199">
        <v>43258</v>
      </c>
      <c r="C266" s="199"/>
      <c r="D266" s="202" t="s">
        <v>450</v>
      </c>
      <c r="E266" s="200" t="s">
        <v>625</v>
      </c>
      <c r="F266" s="198">
        <f>342.5-5.1</f>
        <v>337.4</v>
      </c>
      <c r="G266" s="200"/>
      <c r="H266" s="200"/>
      <c r="I266" s="227">
        <v>439</v>
      </c>
      <c r="J266" s="228"/>
      <c r="K266" s="229"/>
      <c r="L266" s="230"/>
      <c r="M266" s="228" t="s">
        <v>603</v>
      </c>
      <c r="N266" s="231"/>
      <c r="O266" s="57"/>
      <c r="P266" s="16"/>
      <c r="Q266" s="16"/>
      <c r="R266" s="95" t="s">
        <v>755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16">
        <v>135</v>
      </c>
      <c r="B267" s="199">
        <v>43285</v>
      </c>
      <c r="C267" s="199"/>
      <c r="D267" s="203" t="s">
        <v>50</v>
      </c>
      <c r="E267" s="200" t="s">
        <v>625</v>
      </c>
      <c r="F267" s="198">
        <f>127.5-5.53</f>
        <v>121.97</v>
      </c>
      <c r="G267" s="200"/>
      <c r="H267" s="200"/>
      <c r="I267" s="227">
        <v>170</v>
      </c>
      <c r="J267" s="228"/>
      <c r="K267" s="229"/>
      <c r="L267" s="230"/>
      <c r="M267" s="228" t="s">
        <v>603</v>
      </c>
      <c r="N267" s="231"/>
      <c r="O267" s="57"/>
      <c r="P267" s="16"/>
      <c r="Q267" s="16"/>
      <c r="R267" s="343" t="s">
        <v>755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371">
        <v>136</v>
      </c>
      <c r="B268" s="165">
        <v>43294</v>
      </c>
      <c r="C268" s="165"/>
      <c r="D268" s="166" t="s">
        <v>244</v>
      </c>
      <c r="E268" s="167" t="s">
        <v>625</v>
      </c>
      <c r="F268" s="168">
        <v>46.5</v>
      </c>
      <c r="G268" s="167"/>
      <c r="H268" s="167">
        <v>17</v>
      </c>
      <c r="I268" s="187">
        <v>59</v>
      </c>
      <c r="J268" s="393" t="s">
        <v>3462</v>
      </c>
      <c r="K268" s="135">
        <f t="shared" ref="K268" si="75">H268-F268</f>
        <v>-29.5</v>
      </c>
      <c r="L268" s="136">
        <f t="shared" ref="L268" si="76">K268/F268</f>
        <v>-0.63440860215053763</v>
      </c>
      <c r="M268" s="137" t="s">
        <v>665</v>
      </c>
      <c r="N268" s="138">
        <v>43887</v>
      </c>
      <c r="O268" s="57"/>
      <c r="P268" s="16"/>
      <c r="Q268" s="16"/>
      <c r="R268" s="17" t="s">
        <v>753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73">
        <v>137</v>
      </c>
      <c r="B269" s="196">
        <v>43396</v>
      </c>
      <c r="C269" s="196"/>
      <c r="D269" s="203" t="s">
        <v>426</v>
      </c>
      <c r="E269" s="200" t="s">
        <v>625</v>
      </c>
      <c r="F269" s="201">
        <v>156.5</v>
      </c>
      <c r="G269" s="200"/>
      <c r="H269" s="200"/>
      <c r="I269" s="227">
        <v>191</v>
      </c>
      <c r="J269" s="228"/>
      <c r="K269" s="229"/>
      <c r="L269" s="230"/>
      <c r="M269" s="228" t="s">
        <v>603</v>
      </c>
      <c r="N269" s="231"/>
      <c r="O269" s="57"/>
      <c r="P269" s="16"/>
      <c r="Q269" s="16"/>
      <c r="R269" s="345" t="s">
        <v>753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73">
        <v>138</v>
      </c>
      <c r="B270" s="196">
        <v>43439</v>
      </c>
      <c r="C270" s="196"/>
      <c r="D270" s="203" t="s">
        <v>331</v>
      </c>
      <c r="E270" s="200" t="s">
        <v>625</v>
      </c>
      <c r="F270" s="201">
        <v>259.5</v>
      </c>
      <c r="G270" s="200"/>
      <c r="H270" s="200"/>
      <c r="I270" s="227">
        <v>321</v>
      </c>
      <c r="J270" s="228"/>
      <c r="K270" s="229"/>
      <c r="L270" s="230"/>
      <c r="M270" s="228" t="s">
        <v>603</v>
      </c>
      <c r="N270" s="231"/>
      <c r="O270" s="16"/>
      <c r="P270" s="16"/>
      <c r="Q270" s="16"/>
      <c r="R270" s="343" t="s">
        <v>755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71">
        <v>139</v>
      </c>
      <c r="B271" s="165">
        <v>43439</v>
      </c>
      <c r="C271" s="165"/>
      <c r="D271" s="166" t="s">
        <v>777</v>
      </c>
      <c r="E271" s="167" t="s">
        <v>625</v>
      </c>
      <c r="F271" s="167">
        <v>715</v>
      </c>
      <c r="G271" s="167"/>
      <c r="H271" s="167">
        <v>445</v>
      </c>
      <c r="I271" s="187">
        <v>840</v>
      </c>
      <c r="J271" s="139" t="s">
        <v>2996</v>
      </c>
      <c r="K271" s="135">
        <f t="shared" ref="K271:K274" si="77">H271-F271</f>
        <v>-270</v>
      </c>
      <c r="L271" s="136">
        <f t="shared" ref="L271:L274" si="78">K271/F271</f>
        <v>-0.3776223776223776</v>
      </c>
      <c r="M271" s="137" t="s">
        <v>665</v>
      </c>
      <c r="N271" s="138">
        <v>43800</v>
      </c>
      <c r="O271" s="57"/>
      <c r="P271" s="16"/>
      <c r="Q271" s="16"/>
      <c r="R271" s="17" t="s">
        <v>753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7">
        <v>140</v>
      </c>
      <c r="B272" s="208">
        <v>43469</v>
      </c>
      <c r="C272" s="208"/>
      <c r="D272" s="156" t="s">
        <v>146</v>
      </c>
      <c r="E272" s="209" t="s">
        <v>625</v>
      </c>
      <c r="F272" s="209">
        <v>875</v>
      </c>
      <c r="G272" s="209"/>
      <c r="H272" s="209">
        <v>1165</v>
      </c>
      <c r="I272" s="233">
        <v>1185</v>
      </c>
      <c r="J272" s="142" t="s">
        <v>3491</v>
      </c>
      <c r="K272" s="129">
        <f t="shared" si="77"/>
        <v>290</v>
      </c>
      <c r="L272" s="130">
        <f t="shared" si="78"/>
        <v>0.33142857142857141</v>
      </c>
      <c r="M272" s="131" t="s">
        <v>601</v>
      </c>
      <c r="N272" s="364">
        <v>43847</v>
      </c>
      <c r="O272" s="57"/>
      <c r="P272" s="16"/>
      <c r="Q272" s="16"/>
      <c r="R272" s="17" t="s">
        <v>753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7">
        <v>141</v>
      </c>
      <c r="B273" s="208">
        <v>43559</v>
      </c>
      <c r="C273" s="208"/>
      <c r="D273" s="427" t="s">
        <v>346</v>
      </c>
      <c r="E273" s="209" t="s">
        <v>625</v>
      </c>
      <c r="F273" s="209">
        <f>387-14.63</f>
        <v>372.37</v>
      </c>
      <c r="G273" s="209"/>
      <c r="H273" s="209">
        <v>490</v>
      </c>
      <c r="I273" s="233">
        <v>490</v>
      </c>
      <c r="J273" s="142" t="s">
        <v>684</v>
      </c>
      <c r="K273" s="129">
        <f t="shared" si="77"/>
        <v>117.63</v>
      </c>
      <c r="L273" s="130">
        <f t="shared" si="78"/>
        <v>0.31589548030185027</v>
      </c>
      <c r="M273" s="131" t="s">
        <v>601</v>
      </c>
      <c r="N273" s="364">
        <v>43850</v>
      </c>
      <c r="O273" s="57"/>
      <c r="P273" s="16"/>
      <c r="Q273" s="16"/>
      <c r="R273" s="17" t="s">
        <v>753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71">
        <v>142</v>
      </c>
      <c r="B274" s="165">
        <v>43578</v>
      </c>
      <c r="C274" s="165"/>
      <c r="D274" s="166" t="s">
        <v>778</v>
      </c>
      <c r="E274" s="167" t="s">
        <v>602</v>
      </c>
      <c r="F274" s="167">
        <v>220</v>
      </c>
      <c r="G274" s="167"/>
      <c r="H274" s="167">
        <v>127.5</v>
      </c>
      <c r="I274" s="187">
        <v>284</v>
      </c>
      <c r="J274" s="393" t="s">
        <v>3485</v>
      </c>
      <c r="K274" s="135">
        <f t="shared" si="77"/>
        <v>-92.5</v>
      </c>
      <c r="L274" s="136">
        <f t="shared" si="78"/>
        <v>-0.42045454545454547</v>
      </c>
      <c r="M274" s="137" t="s">
        <v>665</v>
      </c>
      <c r="N274" s="138">
        <v>43896</v>
      </c>
      <c r="O274" s="57"/>
      <c r="P274" s="16"/>
      <c r="Q274" s="16"/>
      <c r="R274" s="17" t="s">
        <v>753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7">
        <v>143</v>
      </c>
      <c r="B275" s="208">
        <v>43622</v>
      </c>
      <c r="C275" s="208"/>
      <c r="D275" s="427" t="s">
        <v>497</v>
      </c>
      <c r="E275" s="209" t="s">
        <v>602</v>
      </c>
      <c r="F275" s="209">
        <v>332.8</v>
      </c>
      <c r="G275" s="209"/>
      <c r="H275" s="209">
        <v>405</v>
      </c>
      <c r="I275" s="233">
        <v>419</v>
      </c>
      <c r="J275" s="142" t="s">
        <v>3492</v>
      </c>
      <c r="K275" s="129">
        <f t="shared" ref="K275" si="79">H275-F275</f>
        <v>72.199999999999989</v>
      </c>
      <c r="L275" s="130">
        <f t="shared" ref="L275" si="80">K275/F275</f>
        <v>0.21694711538461534</v>
      </c>
      <c r="M275" s="131" t="s">
        <v>601</v>
      </c>
      <c r="N275" s="364">
        <v>43860</v>
      </c>
      <c r="O275" s="57"/>
      <c r="P275" s="16"/>
      <c r="Q275" s="16"/>
      <c r="R275" s="17" t="s">
        <v>753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145">
        <v>144</v>
      </c>
      <c r="B276" s="144">
        <v>43641</v>
      </c>
      <c r="C276" s="144"/>
      <c r="D276" s="145" t="s">
        <v>140</v>
      </c>
      <c r="E276" s="146" t="s">
        <v>625</v>
      </c>
      <c r="F276" s="147">
        <v>386</v>
      </c>
      <c r="G276" s="148"/>
      <c r="H276" s="148">
        <v>395</v>
      </c>
      <c r="I276" s="148">
        <v>452</v>
      </c>
      <c r="J276" s="171" t="s">
        <v>3407</v>
      </c>
      <c r="K276" s="172">
        <f t="shared" ref="K276" si="81">H276-F276</f>
        <v>9</v>
      </c>
      <c r="L276" s="173">
        <f t="shared" ref="L276" si="82">K276/F276</f>
        <v>2.3316062176165803E-2</v>
      </c>
      <c r="M276" s="174" t="s">
        <v>710</v>
      </c>
      <c r="N276" s="175">
        <v>43868</v>
      </c>
      <c r="O276" s="16"/>
      <c r="P276" s="16"/>
      <c r="Q276" s="16"/>
      <c r="R276" s="345" t="s">
        <v>753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74">
        <v>145</v>
      </c>
      <c r="B277" s="196">
        <v>43707</v>
      </c>
      <c r="C277" s="196"/>
      <c r="D277" s="203" t="s">
        <v>261</v>
      </c>
      <c r="E277" s="200" t="s">
        <v>625</v>
      </c>
      <c r="F277" s="200" t="s">
        <v>757</v>
      </c>
      <c r="G277" s="200"/>
      <c r="H277" s="200"/>
      <c r="I277" s="227">
        <v>190</v>
      </c>
      <c r="J277" s="228"/>
      <c r="K277" s="229"/>
      <c r="L277" s="230"/>
      <c r="M277" s="359" t="s">
        <v>603</v>
      </c>
      <c r="N277" s="231"/>
      <c r="O277" s="16"/>
      <c r="P277" s="16"/>
      <c r="Q277" s="16"/>
      <c r="R277" s="345" t="s">
        <v>753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7">
        <v>146</v>
      </c>
      <c r="B278" s="208">
        <v>43731</v>
      </c>
      <c r="C278" s="208"/>
      <c r="D278" s="156" t="s">
        <v>441</v>
      </c>
      <c r="E278" s="209" t="s">
        <v>625</v>
      </c>
      <c r="F278" s="209">
        <v>235</v>
      </c>
      <c r="G278" s="209"/>
      <c r="H278" s="209">
        <v>295</v>
      </c>
      <c r="I278" s="233">
        <v>296</v>
      </c>
      <c r="J278" s="142" t="s">
        <v>3149</v>
      </c>
      <c r="K278" s="129">
        <f t="shared" ref="K278" si="83">H278-F278</f>
        <v>60</v>
      </c>
      <c r="L278" s="130">
        <f t="shared" ref="L278" si="84">K278/F278</f>
        <v>0.25531914893617019</v>
      </c>
      <c r="M278" s="131" t="s">
        <v>601</v>
      </c>
      <c r="N278" s="364">
        <v>43844</v>
      </c>
      <c r="O278" s="57"/>
      <c r="P278" s="16"/>
      <c r="Q278" s="16"/>
      <c r="R278" s="17" t="s">
        <v>753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7">
        <v>147</v>
      </c>
      <c r="B279" s="208">
        <v>43752</v>
      </c>
      <c r="C279" s="208"/>
      <c r="D279" s="156" t="s">
        <v>2979</v>
      </c>
      <c r="E279" s="209" t="s">
        <v>625</v>
      </c>
      <c r="F279" s="209">
        <v>277.5</v>
      </c>
      <c r="G279" s="209"/>
      <c r="H279" s="209">
        <v>333</v>
      </c>
      <c r="I279" s="233">
        <v>333</v>
      </c>
      <c r="J279" s="142" t="s">
        <v>3150</v>
      </c>
      <c r="K279" s="129">
        <f t="shared" ref="K279" si="85">H279-F279</f>
        <v>55.5</v>
      </c>
      <c r="L279" s="130">
        <f t="shared" ref="L279" si="86">K279/F279</f>
        <v>0.2</v>
      </c>
      <c r="M279" s="131" t="s">
        <v>601</v>
      </c>
      <c r="N279" s="364">
        <v>43846</v>
      </c>
      <c r="O279" s="57"/>
      <c r="P279" s="16"/>
      <c r="Q279" s="16"/>
      <c r="R279" s="17" t="s">
        <v>755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7">
        <v>148</v>
      </c>
      <c r="B280" s="208">
        <v>43752</v>
      </c>
      <c r="C280" s="208"/>
      <c r="D280" s="156" t="s">
        <v>2978</v>
      </c>
      <c r="E280" s="209" t="s">
        <v>625</v>
      </c>
      <c r="F280" s="209">
        <v>930</v>
      </c>
      <c r="G280" s="209"/>
      <c r="H280" s="209">
        <v>1165</v>
      </c>
      <c r="I280" s="233">
        <v>1200</v>
      </c>
      <c r="J280" s="142" t="s">
        <v>3152</v>
      </c>
      <c r="K280" s="129">
        <f t="shared" ref="K280" si="87">H280-F280</f>
        <v>235</v>
      </c>
      <c r="L280" s="130">
        <f t="shared" ref="L280" si="88">K280/F280</f>
        <v>0.25268817204301075</v>
      </c>
      <c r="M280" s="131" t="s">
        <v>601</v>
      </c>
      <c r="N280" s="364">
        <v>43847</v>
      </c>
      <c r="O280" s="57"/>
      <c r="P280" s="16"/>
      <c r="Q280" s="16"/>
      <c r="R280" s="17" t="s">
        <v>755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373">
        <v>149</v>
      </c>
      <c r="B281" s="348">
        <v>43753</v>
      </c>
      <c r="C281" s="213"/>
      <c r="D281" s="375" t="s">
        <v>2977</v>
      </c>
      <c r="E281" s="351" t="s">
        <v>625</v>
      </c>
      <c r="F281" s="354">
        <v>111</v>
      </c>
      <c r="G281" s="351"/>
      <c r="H281" s="351"/>
      <c r="I281" s="357">
        <v>141</v>
      </c>
      <c r="J281" s="239"/>
      <c r="K281" s="239"/>
      <c r="L281" s="124"/>
      <c r="M281" s="363" t="s">
        <v>603</v>
      </c>
      <c r="N281" s="241"/>
      <c r="O281" s="16"/>
      <c r="P281" s="16"/>
      <c r="Q281" s="16"/>
      <c r="R281" s="345" t="s">
        <v>753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7">
        <v>150</v>
      </c>
      <c r="B282" s="208">
        <v>43753</v>
      </c>
      <c r="C282" s="208"/>
      <c r="D282" s="156" t="s">
        <v>2976</v>
      </c>
      <c r="E282" s="209" t="s">
        <v>625</v>
      </c>
      <c r="F282" s="210">
        <v>296</v>
      </c>
      <c r="G282" s="209"/>
      <c r="H282" s="209">
        <v>370</v>
      </c>
      <c r="I282" s="233">
        <v>370</v>
      </c>
      <c r="J282" s="142" t="s">
        <v>684</v>
      </c>
      <c r="K282" s="129">
        <f t="shared" ref="K282" si="89">H282-F282</f>
        <v>74</v>
      </c>
      <c r="L282" s="130">
        <f t="shared" ref="L282" si="90">K282/F282</f>
        <v>0.25</v>
      </c>
      <c r="M282" s="131" t="s">
        <v>601</v>
      </c>
      <c r="N282" s="364">
        <v>43853</v>
      </c>
      <c r="O282" s="57"/>
      <c r="P282" s="16"/>
      <c r="Q282" s="16"/>
      <c r="R282" s="17" t="s">
        <v>755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374">
        <v>151</v>
      </c>
      <c r="B283" s="212">
        <v>43754</v>
      </c>
      <c r="C283" s="212"/>
      <c r="D283" s="193" t="s">
        <v>2975</v>
      </c>
      <c r="E283" s="350" t="s">
        <v>625</v>
      </c>
      <c r="F283" s="353" t="s">
        <v>2941</v>
      </c>
      <c r="G283" s="350"/>
      <c r="H283" s="350"/>
      <c r="I283" s="356">
        <v>344</v>
      </c>
      <c r="J283" s="360"/>
      <c r="K283" s="242"/>
      <c r="L283" s="362"/>
      <c r="M283" s="344" t="s">
        <v>603</v>
      </c>
      <c r="N283" s="365"/>
      <c r="O283" s="16"/>
      <c r="P283" s="16"/>
      <c r="Q283" s="16"/>
      <c r="R283" s="345" t="s">
        <v>753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47">
        <v>152</v>
      </c>
      <c r="B284" s="213">
        <v>43832</v>
      </c>
      <c r="C284" s="213"/>
      <c r="D284" s="217" t="s">
        <v>2255</v>
      </c>
      <c r="E284" s="214" t="s">
        <v>625</v>
      </c>
      <c r="F284" s="215" t="s">
        <v>3137</v>
      </c>
      <c r="G284" s="214"/>
      <c r="H284" s="214"/>
      <c r="I284" s="238">
        <v>590</v>
      </c>
      <c r="J284" s="239"/>
      <c r="K284" s="239"/>
      <c r="L284" s="124"/>
      <c r="M284" s="344" t="s">
        <v>603</v>
      </c>
      <c r="N284" s="241"/>
      <c r="O284" s="16"/>
      <c r="P284" s="16"/>
      <c r="Q284" s="16"/>
      <c r="R284" s="345" t="s">
        <v>755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11">
        <v>153</v>
      </c>
      <c r="B285" s="213">
        <v>43966</v>
      </c>
      <c r="C285" s="213"/>
      <c r="D285" s="460" t="s">
        <v>66</v>
      </c>
      <c r="E285" s="461" t="s">
        <v>625</v>
      </c>
      <c r="F285" s="462" t="s">
        <v>3634</v>
      </c>
      <c r="G285" s="214"/>
      <c r="H285" s="214"/>
      <c r="I285" s="238">
        <v>86</v>
      </c>
      <c r="J285" s="239"/>
      <c r="K285" s="239"/>
      <c r="L285" s="124"/>
      <c r="M285" s="344" t="s">
        <v>603</v>
      </c>
      <c r="N285" s="241"/>
      <c r="O285" s="16"/>
      <c r="P285" s="16"/>
      <c r="Q285" s="16"/>
      <c r="R285" s="345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11"/>
      <c r="B286" s="201" t="s">
        <v>2982</v>
      </c>
      <c r="C286" s="213"/>
      <c r="D286" s="217"/>
      <c r="E286" s="214"/>
      <c r="F286" s="215"/>
      <c r="G286" s="214"/>
      <c r="H286" s="214"/>
      <c r="I286" s="238"/>
      <c r="J286" s="239"/>
      <c r="K286" s="239"/>
      <c r="L286" s="124"/>
      <c r="M286" s="240"/>
      <c r="N286" s="241"/>
      <c r="O286" s="16"/>
      <c r="P286" s="16"/>
      <c r="Q286" s="16"/>
      <c r="R286" s="345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11"/>
      <c r="B287" s="213"/>
      <c r="C287" s="213"/>
      <c r="D287" s="217"/>
      <c r="E287" s="214"/>
      <c r="F287" s="215"/>
      <c r="G287" s="214"/>
      <c r="H287" s="214"/>
      <c r="I287" s="238"/>
      <c r="J287" s="239"/>
      <c r="K287" s="239"/>
      <c r="L287" s="124"/>
      <c r="M287" s="240"/>
      <c r="N287" s="241"/>
      <c r="O287" s="16"/>
      <c r="P287" s="16"/>
      <c r="Q287" s="16"/>
      <c r="R287" s="345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11"/>
      <c r="B288" s="213"/>
      <c r="C288" s="213"/>
      <c r="D288" s="217"/>
      <c r="E288" s="214"/>
      <c r="F288" s="215"/>
      <c r="G288" s="214"/>
      <c r="H288" s="214"/>
      <c r="I288" s="238"/>
      <c r="J288" s="239"/>
      <c r="K288" s="239"/>
      <c r="L288" s="124"/>
      <c r="M288" s="240"/>
      <c r="N288" s="241"/>
      <c r="O288" s="16"/>
      <c r="P288" s="16"/>
      <c r="Q288" s="16"/>
      <c r="R288" s="345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11"/>
      <c r="B289" s="213"/>
      <c r="C289" s="213"/>
      <c r="D289" s="217"/>
      <c r="E289" s="214"/>
      <c r="F289" s="215"/>
      <c r="G289" s="214"/>
      <c r="H289" s="214"/>
      <c r="I289" s="238"/>
      <c r="J289" s="239"/>
      <c r="K289" s="239"/>
      <c r="L289" s="124"/>
      <c r="M289" s="240"/>
      <c r="N289" s="241"/>
      <c r="O289" s="16"/>
      <c r="P289" s="16"/>
      <c r="Q289" s="16"/>
      <c r="R289" s="345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11"/>
      <c r="B290" s="213"/>
      <c r="C290" s="213"/>
      <c r="D290" s="217"/>
      <c r="E290" s="214"/>
      <c r="F290" s="215"/>
      <c r="G290" s="214"/>
      <c r="H290" s="214"/>
      <c r="I290" s="238"/>
      <c r="J290" s="239"/>
      <c r="K290" s="239"/>
      <c r="L290" s="124"/>
      <c r="M290" s="240"/>
      <c r="N290" s="241"/>
      <c r="O290" s="16"/>
      <c r="P290" s="16"/>
      <c r="Q290" s="16"/>
      <c r="R290" s="345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11"/>
      <c r="B291" s="213"/>
      <c r="C291" s="213"/>
      <c r="D291" s="217"/>
      <c r="E291" s="214"/>
      <c r="F291" s="215"/>
      <c r="G291" s="214"/>
      <c r="H291" s="214"/>
      <c r="I291" s="238"/>
      <c r="J291" s="239"/>
      <c r="K291" s="239"/>
      <c r="L291" s="124"/>
      <c r="M291" s="240"/>
      <c r="N291" s="241"/>
      <c r="O291" s="16"/>
      <c r="P291" s="16"/>
      <c r="Q291" s="16"/>
      <c r="R291" s="345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11"/>
      <c r="B292" s="213"/>
      <c r="C292" s="213"/>
      <c r="D292" s="217"/>
      <c r="E292" s="214"/>
      <c r="F292" s="215"/>
      <c r="G292" s="214"/>
      <c r="H292" s="214"/>
      <c r="I292" s="238"/>
      <c r="J292" s="239"/>
      <c r="K292" s="239"/>
      <c r="L292" s="124"/>
      <c r="M292" s="240"/>
      <c r="N292" s="241"/>
      <c r="O292" s="16"/>
      <c r="P292" s="16"/>
      <c r="Q292" s="16"/>
      <c r="R292" s="345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11"/>
      <c r="B293" s="213"/>
      <c r="C293" s="213"/>
      <c r="D293" s="217"/>
      <c r="E293" s="214"/>
      <c r="F293" s="215"/>
      <c r="G293" s="214"/>
      <c r="H293" s="214"/>
      <c r="I293" s="238"/>
      <c r="J293" s="239"/>
      <c r="K293" s="239"/>
      <c r="L293" s="124"/>
      <c r="M293" s="240"/>
      <c r="N293" s="241"/>
      <c r="O293" s="16"/>
      <c r="P293" s="16"/>
      <c r="Q293" s="16"/>
      <c r="R293" s="345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11"/>
      <c r="B294" s="213"/>
      <c r="C294" s="213"/>
      <c r="D294" s="217"/>
      <c r="E294" s="214"/>
      <c r="F294" s="215"/>
      <c r="G294" s="214"/>
      <c r="H294" s="214"/>
      <c r="I294" s="238"/>
      <c r="J294" s="239"/>
      <c r="K294" s="239"/>
      <c r="L294" s="124"/>
      <c r="M294" s="240"/>
      <c r="N294" s="241"/>
      <c r="O294" s="16"/>
      <c r="P294" s="16"/>
      <c r="R294" s="345"/>
    </row>
    <row r="295" spans="1:26">
      <c r="A295" s="211"/>
      <c r="B295" s="213"/>
      <c r="C295" s="213"/>
      <c r="D295" s="217"/>
      <c r="E295" s="214"/>
      <c r="F295" s="215"/>
      <c r="G295" s="214"/>
      <c r="H295" s="214"/>
      <c r="I295" s="238"/>
      <c r="J295" s="239"/>
      <c r="K295" s="239"/>
      <c r="L295" s="124"/>
      <c r="M295" s="240"/>
      <c r="N295" s="241"/>
      <c r="O295" s="16"/>
      <c r="P295" s="16"/>
      <c r="R295" s="345"/>
    </row>
    <row r="296" spans="1:26">
      <c r="A296" s="211"/>
      <c r="B296" s="213"/>
      <c r="C296" s="213"/>
      <c r="D296" s="217"/>
      <c r="E296" s="214"/>
      <c r="F296" s="215"/>
      <c r="G296" s="214"/>
      <c r="H296" s="214"/>
      <c r="I296" s="238"/>
      <c r="J296" s="239"/>
      <c r="K296" s="239"/>
      <c r="L296" s="124"/>
      <c r="M296" s="240"/>
      <c r="N296" s="241"/>
      <c r="O296" s="16"/>
      <c r="P296" s="16"/>
      <c r="R296" s="345"/>
    </row>
    <row r="297" spans="1:26">
      <c r="A297" s="211"/>
      <c r="B297" s="213"/>
      <c r="C297" s="213"/>
      <c r="D297" s="217"/>
      <c r="E297" s="214"/>
      <c r="F297" s="215"/>
      <c r="G297" s="214"/>
      <c r="H297" s="214"/>
      <c r="I297" s="238"/>
      <c r="J297" s="239"/>
      <c r="K297" s="239"/>
      <c r="L297" s="124"/>
      <c r="M297" s="240"/>
      <c r="N297" s="241"/>
      <c r="O297" s="16"/>
      <c r="P297" s="16"/>
      <c r="R297" s="345"/>
    </row>
    <row r="298" spans="1:26">
      <c r="A298" s="211"/>
      <c r="B298" s="201"/>
      <c r="O298" s="16"/>
      <c r="P298" s="16"/>
      <c r="R298" s="345"/>
    </row>
    <row r="299" spans="1:26">
      <c r="R299" s="243"/>
    </row>
    <row r="300" spans="1:26">
      <c r="R300" s="243"/>
    </row>
    <row r="301" spans="1:26">
      <c r="R301" s="243"/>
    </row>
    <row r="302" spans="1:26">
      <c r="R302" s="243"/>
    </row>
    <row r="303" spans="1:26">
      <c r="R303" s="243"/>
    </row>
    <row r="304" spans="1:26">
      <c r="R304" s="243"/>
    </row>
    <row r="305" spans="1:18">
      <c r="R305" s="243"/>
    </row>
    <row r="306" spans="1:18">
      <c r="R306" s="243"/>
    </row>
    <row r="307" spans="1:18">
      <c r="R307" s="243"/>
    </row>
    <row r="308" spans="1:18">
      <c r="R308" s="243"/>
    </row>
    <row r="309" spans="1:18">
      <c r="R309" s="243"/>
    </row>
    <row r="315" spans="1:18">
      <c r="A315" s="218"/>
    </row>
    <row r="316" spans="1:18">
      <c r="A316" s="218"/>
    </row>
    <row r="317" spans="1:18">
      <c r="A317" s="214"/>
    </row>
  </sheetData>
  <autoFilter ref="R1:R317"/>
  <mergeCells count="14">
    <mergeCell ref="N87:N88"/>
    <mergeCell ref="O87:O88"/>
    <mergeCell ref="N89:N90"/>
    <mergeCell ref="O89:O90"/>
    <mergeCell ref="A89:A90"/>
    <mergeCell ref="B89:B90"/>
    <mergeCell ref="J89:J90"/>
    <mergeCell ref="L89:L90"/>
    <mergeCell ref="M89:M90"/>
    <mergeCell ref="A87:A88"/>
    <mergeCell ref="B87:B88"/>
    <mergeCell ref="J87:J88"/>
    <mergeCell ref="L87:L88"/>
    <mergeCell ref="M87:M88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3513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3514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3517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3518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3610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3611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3436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3437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3479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3592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3593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3497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3498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3473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3474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3519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3520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3499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3500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3594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3595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3443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3536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3537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3444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3445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3576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3577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3475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3476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3596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3597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3480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3481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3507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3508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3612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3613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3538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3539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3454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3455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3578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3579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3509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3510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3486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3487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3540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3541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3464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3465</v>
      </c>
      <c r="N538"/>
    </row>
    <row r="539" spans="1:14" hidden="1">
      <c r="A539" t="s">
        <v>3554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3598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3599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3456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3457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3458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3459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3467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3468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3556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3542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3543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3600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3601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3614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3521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3522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3523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3524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3580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3581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3460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3461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3558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3544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3545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3560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3615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3616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3602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3603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3528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3529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3604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3605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3438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3439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3617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3618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3546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3547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3562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3564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3619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3620</v>
      </c>
      <c r="N952"/>
    </row>
    <row r="953" spans="1:14">
      <c r="A953" t="s">
        <v>3621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3622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3440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3441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3446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3447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3530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3531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3606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3607</v>
      </c>
      <c r="N1043"/>
    </row>
    <row r="1044" spans="1:14">
      <c r="A1044" t="s">
        <v>3448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3449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3469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3470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3488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3489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3511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3512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3477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3478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3548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3549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3450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3451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3566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3515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3516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3582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3583</v>
      </c>
      <c r="N1150"/>
    </row>
    <row r="1151" spans="1:14">
      <c r="A1151" t="s">
        <v>3568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3584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3585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3550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3551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3452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3453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3552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3553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3570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3572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3573</v>
      </c>
      <c r="N1246"/>
    </row>
    <row r="1247" spans="1:14">
      <c r="A1247" t="s">
        <v>3608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3609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3482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3483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3574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3623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3624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3525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3526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3501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3502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3532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3533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3534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3535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3432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3433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3586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3587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3503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3504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3466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3625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3626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3588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3589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3590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3591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3471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3472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3627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3628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3505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3506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3527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3434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3435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2020-06-15T14:37:50Z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