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3" i="7"/>
  <c r="K103" s="1"/>
  <c r="L107"/>
  <c r="K107" s="1"/>
  <c r="L106"/>
  <c r="K106" s="1"/>
  <c r="L105"/>
  <c r="K105" s="1"/>
  <c r="L102"/>
  <c r="K102" s="1"/>
  <c r="K64"/>
  <c r="L64" s="1"/>
  <c r="K60"/>
  <c r="L60" s="1"/>
  <c r="K59"/>
  <c r="L59" s="1"/>
  <c r="K52"/>
  <c r="L52" s="1"/>
  <c r="K62"/>
  <c r="L62" s="1"/>
  <c r="K19"/>
  <c r="L19" s="1"/>
  <c r="K11"/>
  <c r="L11" s="1"/>
  <c r="K17" l="1"/>
  <c r="L17" s="1"/>
  <c r="K63"/>
  <c r="L63" s="1"/>
  <c r="L101"/>
  <c r="K101" s="1"/>
  <c r="L100"/>
  <c r="K100" s="1"/>
  <c r="L99"/>
  <c r="K99" s="1"/>
  <c r="L98"/>
  <c r="K98" s="1"/>
  <c r="L97"/>
  <c r="K97" s="1"/>
  <c r="L96"/>
  <c r="K96" s="1"/>
  <c r="L95"/>
  <c r="K95" s="1"/>
  <c r="K61"/>
  <c r="L61" s="1"/>
  <c r="K58"/>
  <c r="L58" s="1"/>
  <c r="K57"/>
  <c r="L57" s="1"/>
  <c r="K16"/>
  <c r="L16" s="1"/>
  <c r="K18"/>
  <c r="L18" s="1"/>
  <c r="K49"/>
  <c r="L49" s="1"/>
  <c r="K54"/>
  <c r="L54" s="1"/>
  <c r="K48" l="1"/>
  <c r="L48" s="1"/>
  <c r="K56"/>
  <c r="L56" s="1"/>
  <c r="K55"/>
  <c r="L55" s="1"/>
  <c r="K53"/>
  <c r="L53" s="1"/>
  <c r="K35"/>
  <c r="L35" s="1"/>
  <c r="L94"/>
  <c r="K94" s="1"/>
  <c r="L92"/>
  <c r="K92" s="1"/>
  <c r="K51"/>
  <c r="L51" s="1"/>
  <c r="L93"/>
  <c r="K93" s="1"/>
  <c r="K47"/>
  <c r="L47" s="1"/>
  <c r="K50"/>
  <c r="L50" s="1"/>
  <c r="L77" l="1"/>
  <c r="K77" s="1"/>
  <c r="L89"/>
  <c r="K89" s="1"/>
  <c r="K43"/>
  <c r="L43" s="1"/>
  <c r="K46"/>
  <c r="L46" s="1"/>
  <c r="L91"/>
  <c r="K91" s="1"/>
  <c r="L76"/>
  <c r="K76" s="1"/>
  <c r="K45"/>
  <c r="L45" s="1"/>
  <c r="L90"/>
  <c r="K90" s="1"/>
  <c r="K44"/>
  <c r="L44" s="1"/>
  <c r="K40"/>
  <c r="L40" s="1"/>
  <c r="K39"/>
  <c r="L39" s="1"/>
  <c r="K42"/>
  <c r="L42" s="1"/>
  <c r="K41"/>
  <c r="L41" s="1"/>
  <c r="K38"/>
  <c r="L38" s="1"/>
  <c r="K14"/>
  <c r="L14" s="1"/>
  <c r="L88"/>
  <c r="K88" s="1"/>
  <c r="K36"/>
  <c r="L36" s="1"/>
  <c r="K31"/>
  <c r="L31" s="1"/>
  <c r="K15"/>
  <c r="L15" s="1"/>
  <c r="K37"/>
  <c r="L37" s="1"/>
  <c r="L87"/>
  <c r="K87" s="1"/>
  <c r="K34" l="1"/>
  <c r="L34" s="1"/>
  <c r="K33"/>
  <c r="L33" s="1"/>
  <c r="K32"/>
  <c r="L32" s="1"/>
  <c r="K30"/>
  <c r="L30" s="1"/>
  <c r="K10"/>
  <c r="L10" s="1"/>
  <c r="K12"/>
  <c r="L12" s="1"/>
  <c r="K29"/>
  <c r="L29" s="1"/>
  <c r="M7" l="1"/>
  <c r="F264" l="1"/>
  <c r="K265"/>
  <c r="L265" s="1"/>
  <c r="K256"/>
  <c r="L256" s="1"/>
  <c r="K259"/>
  <c r="L259" s="1"/>
  <c r="K267" l="1"/>
  <c r="L267" s="1"/>
  <c r="F258"/>
  <c r="F257"/>
  <c r="F255"/>
  <c r="K255" s="1"/>
  <c r="L255" s="1"/>
  <c r="F235"/>
  <c r="F187"/>
  <c r="K266" l="1"/>
  <c r="L266" s="1"/>
  <c r="K264"/>
  <c r="L264" s="1"/>
  <c r="K270"/>
  <c r="L270" s="1"/>
  <c r="K271"/>
  <c r="L271" s="1"/>
  <c r="K263"/>
  <c r="L263" s="1"/>
  <c r="K273"/>
  <c r="L273" s="1"/>
  <c r="K269"/>
  <c r="L269" s="1"/>
  <c r="K262" l="1"/>
  <c r="L262" s="1"/>
  <c r="K251"/>
  <c r="L251" s="1"/>
  <c r="K253"/>
  <c r="L253" s="1"/>
  <c r="K250"/>
  <c r="L250" s="1"/>
  <c r="K252"/>
  <c r="L252" s="1"/>
  <c r="K181"/>
  <c r="L181" s="1"/>
  <c r="K234"/>
  <c r="L234" s="1"/>
  <c r="K248"/>
  <c r="L248" s="1"/>
  <c r="K249"/>
  <c r="L249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7"/>
  <c r="L237" s="1"/>
  <c r="K236"/>
  <c r="L236" s="1"/>
  <c r="K235"/>
  <c r="L235" s="1"/>
  <c r="K231"/>
  <c r="L231" s="1"/>
  <c r="K230"/>
  <c r="L230" s="1"/>
  <c r="K229"/>
  <c r="L229" s="1"/>
  <c r="K226"/>
  <c r="L226" s="1"/>
  <c r="K225"/>
  <c r="L225" s="1"/>
  <c r="K224"/>
  <c r="L224" s="1"/>
  <c r="K223"/>
  <c r="L223" s="1"/>
  <c r="K222"/>
  <c r="L222" s="1"/>
  <c r="K221"/>
  <c r="L221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7"/>
  <c r="L207" s="1"/>
  <c r="K205"/>
  <c r="L205" s="1"/>
  <c r="K203"/>
  <c r="L203" s="1"/>
  <c r="K202"/>
  <c r="L202" s="1"/>
  <c r="K201"/>
  <c r="L201" s="1"/>
  <c r="K199"/>
  <c r="L199" s="1"/>
  <c r="K198"/>
  <c r="L198" s="1"/>
  <c r="K197"/>
  <c r="L197" s="1"/>
  <c r="K196"/>
  <c r="K195"/>
  <c r="L195" s="1"/>
  <c r="K194"/>
  <c r="L194" s="1"/>
  <c r="K192"/>
  <c r="L192" s="1"/>
  <c r="K191"/>
  <c r="L191" s="1"/>
  <c r="K190"/>
  <c r="L190" s="1"/>
  <c r="K189"/>
  <c r="L189" s="1"/>
  <c r="K188"/>
  <c r="L188" s="1"/>
  <c r="K187"/>
  <c r="L187" s="1"/>
  <c r="H186"/>
  <c r="K186" s="1"/>
  <c r="L186" s="1"/>
  <c r="K183"/>
  <c r="L183" s="1"/>
  <c r="K182"/>
  <c r="L182" s="1"/>
  <c r="K180"/>
  <c r="L180" s="1"/>
  <c r="K179"/>
  <c r="L179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H152"/>
  <c r="K152" s="1"/>
  <c r="L152" s="1"/>
  <c r="F151"/>
  <c r="K151" s="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D7" i="6"/>
  <c r="K6" i="4"/>
  <c r="K6" i="3"/>
  <c r="L6" i="2"/>
</calcChain>
</file>

<file path=xl/sharedStrings.xml><?xml version="1.0" encoding="utf-8"?>
<sst xmlns="http://schemas.openxmlformats.org/spreadsheetml/2006/main" count="7656" uniqueCount="3819">
  <si>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</si>
  <si>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</si>
  <si>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</si>
  <si>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</si>
  <si>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</si>
  <si>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</si>
  <si>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</si>
  <si>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</si>
  <si>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</si>
  <si>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</si>
  <si>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</si>
  <si>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</si>
  <si>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</si>
  <si>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</si>
  <si>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</si>
  <si>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</si>
  <si>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</si>
  <si>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</si>
  <si>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</si>
  <si>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</si>
  <si>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</si>
  <si>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</si>
  <si>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</si>
  <si>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</si>
  <si>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</si>
  <si>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</si>
  <si>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</si>
  <si>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</si>
  <si>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</si>
  <si>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</si>
  <si>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</si>
  <si>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</si>
  <si>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</si>
  <si>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</si>
  <si>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</si>
  <si>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</si>
  <si>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</si>
  <si>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</si>
  <si>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</si>
  <si>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</si>
  <si>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</si>
  <si>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</si>
  <si>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</si>
  <si>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</si>
  <si>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</si>
  <si>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</si>
  <si>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</si>
  <si>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</si>
  <si>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</si>
  <si>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</si>
  <si>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</si>
  <si>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</si>
  <si>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</si>
  <si>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</si>
  <si>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</si>
  <si>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</si>
  <si>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</si>
  <si>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</si>
  <si>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</si>
  <si>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</si>
  <si>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</si>
  <si>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</si>
  <si>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</si>
  <si>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</si>
  <si>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</si>
  <si>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</si>
  <si>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</si>
  <si>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</si>
  <si>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</si>
  <si>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</si>
  <si>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</si>
  <si>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</si>
  <si>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</si>
  <si>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</si>
  <si>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</si>
  <si>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</si>
  <si>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</si>
  <si>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</si>
  <si>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</si>
  <si>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</si>
  <si>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</si>
  <si>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</si>
  <si>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</si>
  <si>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</si>
  <si>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</si>
  <si>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</si>
  <si>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</si>
  <si>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</si>
  <si>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</si>
  <si>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</si>
  <si>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</si>
  <si>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</si>
  <si>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</si>
  <si>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</si>
  <si>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</si>
  <si>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</si>
  <si>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</si>
  <si>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</si>
  <si>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</si>
  <si>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</si>
  <si>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</si>
  <si>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</si>
  <si>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</si>
  <si>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</si>
  <si>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</si>
  <si>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</si>
  <si>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</si>
  <si>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</si>
  <si>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</si>
  <si>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</si>
  <si>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</si>
  <si>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</si>
  <si>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</si>
  <si>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</si>
  <si>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</si>
  <si>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</si>
  <si>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</si>
  <si>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</si>
  <si>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</si>
  <si>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</si>
  <si>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</si>
  <si>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</si>
  <si>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</si>
  <si>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</si>
  <si>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</si>
  <si>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</si>
  <si>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</si>
  <si>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</si>
  <si>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</si>
  <si>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</si>
  <si>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</si>
  <si>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</si>
  <si>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</si>
  <si>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</si>
  <si>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</si>
  <si>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</si>
  <si>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</si>
  <si>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</si>
  <si>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</si>
  <si>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</si>
  <si>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</si>
  <si>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</si>
  <si>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</si>
  <si>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</si>
  <si>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</si>
  <si>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</si>
  <si>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</si>
  <si>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</si>
  <si>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</si>
  <si>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</si>
  <si>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</si>
  <si>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</si>
  <si>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</si>
  <si>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</si>
  <si>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</si>
  <si>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</si>
  <si>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</si>
  <si>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</si>
  <si>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</si>
  <si>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</si>
  <si>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</si>
  <si>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</si>
  <si>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</si>
  <si>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</si>
  <si>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</si>
  <si>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</si>
  <si>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</si>
  <si>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</si>
  <si>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</si>
  <si>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</si>
  <si>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</si>
  <si>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</si>
  <si>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</si>
  <si>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</si>
  <si>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</si>
  <si>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</si>
  <si>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</si>
  <si>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</si>
  <si>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</si>
  <si>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</si>
  <si>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</si>
  <si>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</si>
  <si>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</si>
  <si>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</si>
  <si>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</si>
  <si>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</si>
  <si>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</si>
  <si>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</si>
  <si>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</si>
  <si>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</si>
  <si>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</si>
  <si>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</si>
  <si>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</si>
  <si>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</si>
  <si>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</si>
  <si>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</si>
  <si>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</si>
  <si>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</si>
  <si>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</si>
  <si>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</si>
  <si>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</si>
  <si>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</si>
  <si>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</si>
  <si>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</si>
  <si>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</si>
  <si>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</si>
  <si>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</si>
  <si>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</si>
  <si>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</si>
  <si>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</si>
  <si>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</si>
  <si>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</si>
  <si>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</si>
  <si>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</si>
  <si>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</si>
  <si>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</si>
  <si>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</si>
  <si>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</si>
  <si>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</si>
  <si>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</si>
  <si>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</si>
  <si>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</si>
  <si>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</si>
  <si>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</si>
  <si>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</si>
  <si>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</si>
  <si>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</si>
  <si>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</si>
  <si>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</si>
  <si>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</si>
  <si>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</si>
  <si>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</si>
  <si>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</si>
  <si>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</si>
  <si>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</si>
  <si>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</si>
  <si>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</si>
  <si>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</si>
  <si>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</si>
  <si>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</si>
  <si>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</si>
  <si>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</si>
  <si>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</si>
  <si>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</si>
  <si>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</si>
  <si>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</si>
  <si>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</si>
  <si>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</si>
  <si>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</si>
  <si>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</si>
  <si>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</si>
  <si>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</si>
  <si>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</si>
  <si>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</si>
  <si>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</si>
  <si>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</si>
  <si>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</si>
  <si>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</si>
  <si>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</si>
  <si>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</si>
  <si>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</si>
  <si>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</si>
  <si>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</si>
  <si>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</si>
  <si>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</si>
  <si>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</si>
  <si>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</si>
  <si>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</si>
  <si>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</si>
  <si>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</si>
  <si>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</si>
  <si>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</si>
  <si>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</si>
  <si>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</si>
  <si>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</si>
  <si>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</si>
  <si>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</si>
  <si>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</si>
  <si>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</si>
  <si>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</si>
  <si>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</si>
  <si>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</si>
  <si>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</si>
  <si>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</si>
  <si>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</si>
  <si>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</si>
  <si>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</si>
  <si>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</si>
  <si>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</si>
  <si>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</si>
  <si>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</si>
  <si>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</si>
  <si>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</si>
  <si>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</si>
  <si>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</si>
  <si>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</si>
  <si>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</si>
  <si>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</si>
  <si>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</si>
  <si>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</si>
  <si>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</si>
  <si>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</si>
  <si>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</si>
  <si>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</si>
  <si>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</si>
  <si>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</si>
  <si>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</si>
  <si>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</si>
  <si>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</si>
  <si>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</si>
  <si>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</si>
  <si>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</si>
  <si>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</si>
  <si>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</si>
  <si>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</si>
  <si>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</si>
  <si>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</si>
  <si>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</si>
  <si>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</si>
  <si>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</si>
  <si>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</si>
  <si>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</si>
  <si>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</si>
  <si>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</si>
  <si>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</si>
  <si>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</si>
  <si>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</si>
  <si>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</si>
  <si>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</si>
  <si>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</si>
  <si>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</si>
  <si>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</si>
  <si>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</si>
  <si>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</si>
  <si>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</si>
  <si>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</si>
  <si>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</si>
  <si>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</si>
  <si>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</si>
  <si>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</si>
  <si>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</si>
  <si>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</si>
  <si>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</si>
  <si>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</si>
  <si>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</si>
  <si>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</si>
  <si>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</si>
  <si>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</si>
  <si>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</si>
  <si>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</si>
  <si>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</si>
  <si>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</si>
  <si>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</si>
  <si>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</si>
  <si>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</si>
  <si>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</si>
  <si>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</si>
  <si>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</si>
  <si>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</si>
  <si>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</si>
  <si>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</si>
  <si>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</si>
  <si>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</si>
  <si>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</si>
  <si>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</si>
  <si>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</si>
  <si>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</si>
  <si>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</si>
  <si>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</si>
  <si>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</si>
  <si>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</si>
  <si>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</si>
  <si>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</si>
  <si>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</si>
  <si>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</si>
  <si>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</si>
  <si>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</si>
  <si>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</si>
  <si>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</si>
  <si>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</si>
  <si>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</si>
  <si>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</si>
  <si>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</si>
  <si>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</si>
  <si>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</si>
  <si>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</si>
  <si>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</si>
  <si>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</si>
  <si>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</si>
  <si>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</si>
  <si>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</si>
  <si>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</si>
  <si>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</si>
  <si>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</si>
  <si>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</si>
  <si>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</si>
  <si>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</si>
  <si>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</si>
  <si>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</si>
  <si>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</si>
  <si>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</si>
  <si>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</si>
  <si>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</si>
  <si>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</si>
  <si>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</si>
  <si>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</si>
  <si>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</si>
  <si>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</si>
  <si>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</si>
  <si>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</si>
  <si>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</si>
  <si>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</si>
  <si>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</si>
  <si>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</si>
  <si>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</si>
  <si>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</si>
  <si>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</si>
  <si>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</si>
  <si>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</si>
  <si>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</si>
  <si>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</si>
  <si>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</si>
  <si>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</si>
  <si>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</si>
  <si>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</si>
  <si>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</si>
  <si>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</si>
  <si>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</si>
  <si>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</si>
  <si>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</si>
  <si>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</si>
  <si>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</si>
  <si>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</si>
  <si>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</si>
  <si>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</si>
  <si>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</si>
  <si>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</si>
  <si>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</si>
  <si>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</si>
  <si>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</si>
  <si>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</si>
  <si>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</si>
  <si>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</si>
  <si>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</si>
  <si>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</si>
  <si>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</si>
  <si>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</si>
  <si>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</si>
  <si>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</si>
  <si>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</si>
  <si>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</si>
  <si>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</si>
  <si>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</si>
  <si>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</si>
  <si>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</si>
  <si>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</si>
  <si>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</si>
  <si>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</si>
  <si>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</si>
  <si>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</si>
  <si>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</si>
  <si>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</si>
  <si>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</si>
  <si>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</si>
  <si>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</si>
  <si>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</si>
  <si>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</si>
  <si>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</si>
  <si>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</si>
  <si>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</si>
  <si>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</si>
  <si>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</si>
  <si>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</si>
  <si>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</si>
  <si>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</si>
  <si>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</si>
  <si>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</si>
  <si>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</si>
  <si>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</si>
  <si>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</si>
  <si>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</si>
  <si>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</si>
  <si>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</si>
  <si>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</si>
  <si>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</si>
  <si>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</si>
  <si>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</si>
  <si>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</si>
  <si>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</si>
  <si>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</si>
  <si>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</si>
  <si>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</si>
  <si>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</si>
  <si>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</si>
  <si>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</si>
  <si>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</si>
  <si>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</si>
  <si>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</si>
  <si>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</si>
  <si>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</si>
  <si>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</si>
  <si>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</si>
  <si>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</si>
  <si>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</si>
  <si>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</si>
  <si>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</si>
  <si>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</si>
  <si>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</si>
  <si>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</si>
  <si>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</si>
  <si>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</si>
  <si>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</si>
  <si>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</si>
  <si>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</si>
  <si>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</si>
  <si>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</si>
  <si>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</si>
  <si>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</si>
  <si>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</si>
  <si>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</si>
  <si>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</si>
  <si>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</si>
  <si>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</si>
  <si>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</si>
  <si>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</si>
  <si>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</si>
  <si>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</si>
  <si>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</si>
  <si>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</si>
  <si>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</si>
  <si>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</si>
  <si>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</si>
  <si>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</si>
  <si>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</si>
  <si>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</si>
  <si>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</si>
  <si>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</si>
  <si>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</si>
  <si>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</si>
  <si>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</si>
  <si>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</si>
  <si>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</si>
  <si>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</si>
  <si>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</si>
  <si>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</si>
  <si>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</si>
  <si>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</si>
  <si>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</si>
  <si>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</si>
  <si>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</si>
  <si>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</si>
  <si>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</si>
  <si>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</si>
  <si>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</si>
  <si>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</si>
  <si>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</si>
  <si>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</si>
  <si>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</si>
  <si>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</si>
  <si>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</si>
  <si>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</si>
  <si>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</si>
  <si>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</si>
  <si>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</si>
  <si>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</si>
  <si>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</si>
  <si>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</si>
  <si>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</si>
  <si>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</si>
  <si>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</si>
  <si>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</si>
  <si>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</si>
  <si>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</si>
  <si>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</si>
  <si>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</si>
  <si>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</si>
  <si>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</si>
  <si>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</si>
  <si>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</si>
  <si>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</si>
  <si>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</si>
  <si>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</si>
  <si>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</si>
  <si>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</si>
  <si>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</si>
  <si>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</si>
  <si>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</si>
  <si>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</si>
  <si>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</si>
  <si>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</si>
  <si>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</si>
  <si>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</si>
  <si>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</si>
  <si>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</si>
  <si>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</si>
  <si>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</si>
  <si>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</si>
  <si>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</si>
  <si>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</si>
  <si>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</si>
  <si>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</si>
  <si>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</si>
  <si>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</si>
  <si>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</si>
  <si>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</si>
  <si>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</si>
  <si>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</si>
  <si>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</si>
  <si>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</si>
  <si>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</si>
  <si>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</si>
  <si>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</si>
  <si>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</si>
  <si>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</si>
  <si>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</si>
  <si>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</si>
  <si>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</si>
  <si>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</si>
  <si>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</si>
  <si>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</si>
  <si>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</si>
  <si>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</si>
  <si>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</si>
  <si>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</si>
  <si>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</si>
  <si>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</si>
  <si>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</si>
  <si>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</si>
  <si>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</si>
  <si>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</si>
  <si>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</si>
  <si>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</si>
  <si>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</si>
  <si>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</si>
  <si>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</si>
  <si>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</si>
  <si>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</si>
  <si>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</si>
  <si>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</si>
  <si>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</si>
  <si>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</si>
  <si>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</si>
  <si>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</si>
  <si>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</si>
  <si>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</si>
  <si>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</si>
  <si>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</si>
  <si>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</si>
  <si>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</si>
  <si>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</si>
  <si>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</si>
  <si>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</si>
  <si>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</si>
  <si>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</si>
  <si>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</si>
  <si>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</si>
  <si>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</si>
  <si>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</si>
  <si>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</si>
  <si>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</si>
  <si>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</si>
  <si>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</si>
  <si>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</si>
  <si>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</si>
  <si>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</si>
  <si>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</si>
  <si>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</si>
  <si>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</si>
  <si>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</si>
  <si>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</si>
  <si>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</si>
  <si>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</si>
  <si>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</si>
  <si>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</si>
  <si>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</si>
  <si>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</si>
  <si>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</si>
  <si>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</si>
  <si>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</si>
  <si>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</si>
  <si>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</si>
  <si>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</si>
  <si>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</si>
  <si>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</si>
  <si>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</si>
  <si>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</si>
  <si>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</si>
  <si>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</si>
  <si>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</si>
  <si>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</si>
  <si>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</si>
  <si>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</si>
  <si>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</si>
  <si>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</si>
  <si>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</si>
  <si>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</si>
  <si>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</si>
  <si>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</si>
  <si>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</si>
  <si>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</si>
  <si>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</si>
  <si>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</si>
  <si>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</si>
  <si>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</si>
  <si>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</si>
  <si>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</si>
  <si>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</si>
  <si>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</si>
  <si>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</si>
  <si>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</si>
  <si>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</si>
  <si>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</si>
  <si>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</si>
  <si>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</si>
  <si>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</si>
  <si>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</si>
  <si>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</si>
  <si>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</si>
  <si>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</si>
  <si>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</si>
  <si>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</si>
  <si>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</si>
  <si>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</si>
  <si>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</si>
  <si>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</si>
  <si>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</si>
  <si>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</si>
  <si>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</si>
  <si>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</si>
  <si>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</si>
  <si>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</si>
  <si>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</si>
  <si>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</si>
  <si>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</si>
  <si>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</si>
  <si>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</si>
  <si>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</si>
  <si>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</si>
  <si>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</si>
  <si>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</si>
  <si>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</si>
  <si>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</si>
  <si>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</si>
  <si>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</si>
  <si>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</si>
  <si>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</si>
  <si>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</si>
  <si>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</si>
  <si>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</si>
  <si>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</si>
  <si>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</si>
  <si>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</si>
  <si>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</si>
  <si>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</si>
  <si>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</si>
  <si>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</si>
  <si>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</si>
  <si>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</si>
  <si>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</si>
  <si>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</si>
  <si>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</si>
  <si>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</si>
  <si>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</si>
  <si>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</si>
  <si>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</si>
  <si>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</si>
  <si>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</si>
  <si>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</si>
  <si>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</si>
  <si>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</si>
  <si>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</si>
  <si>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</si>
  <si>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</si>
  <si>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</si>
  <si>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</si>
  <si>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</si>
  <si>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</si>
  <si>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</si>
  <si>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</si>
  <si>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</si>
  <si>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</si>
  <si>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</si>
  <si>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</si>
  <si>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</si>
  <si>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</si>
  <si>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</si>
  <si>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</si>
  <si>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</si>
  <si>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</si>
  <si>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</si>
  <si>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</si>
  <si>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</si>
  <si>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</si>
  <si>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</si>
  <si>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</si>
  <si>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</si>
  <si>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</si>
  <si>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</si>
  <si>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</si>
  <si>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</si>
  <si>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</si>
  <si>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</si>
  <si>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</si>
  <si>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</si>
  <si>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</si>
  <si>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</si>
  <si>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</si>
  <si>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</si>
  <si>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</si>
  <si>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</si>
  <si>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</si>
  <si>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</si>
  <si>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</si>
  <si>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</si>
  <si>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</si>
  <si>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</si>
  <si>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</si>
  <si>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</si>
  <si>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</si>
  <si>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</si>
  <si>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</si>
  <si>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</si>
  <si>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</si>
  <si>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</si>
  <si>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</si>
  <si>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</si>
  <si>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</si>
  <si>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</si>
  <si>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</si>
  <si>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</si>
  <si>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</si>
  <si>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</si>
  <si>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</si>
  <si>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</si>
  <si>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</si>
  <si>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</si>
  <si>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</si>
  <si>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</si>
  <si>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</si>
  <si>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</si>
  <si>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</si>
  <si>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</si>
  <si>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</si>
  <si>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</si>
  <si>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</si>
  <si>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</si>
  <si>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</si>
  <si>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</si>
  <si>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</si>
  <si>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</si>
  <si>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</si>
  <si>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</si>
  <si>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</si>
  <si>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</si>
  <si>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</si>
  <si>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</si>
  <si>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</si>
  <si>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</si>
  <si>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</si>
  <si>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</si>
  <si>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</si>
  <si>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</si>
  <si>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</si>
  <si>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</si>
  <si>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</si>
  <si>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</si>
  <si>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</si>
  <si>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</si>
  <si>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</si>
  <si>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</si>
  <si>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</si>
  <si>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</si>
  <si>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</si>
  <si>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</si>
  <si>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</si>
  <si>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</si>
  <si>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</si>
  <si>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</si>
  <si>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</si>
  <si>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</si>
  <si>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</si>
  <si>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</si>
  <si>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</si>
  <si>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</si>
  <si>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</si>
  <si>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</si>
  <si>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</si>
  <si>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</si>
  <si>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</si>
  <si>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</si>
  <si>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</si>
  <si>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</si>
  <si>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</si>
  <si>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</si>
  <si>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</si>
  <si>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</si>
  <si>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</si>
  <si>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</si>
  <si>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</si>
  <si>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</si>
  <si>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</si>
  <si>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</si>
  <si>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</si>
  <si>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</si>
  <si>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</si>
  <si>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</si>
  <si>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</si>
  <si>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</si>
  <si>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</si>
  <si>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</si>
  <si>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</si>
  <si>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</si>
  <si>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</si>
  <si>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</si>
  <si>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</si>
  <si>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</si>
  <si>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</si>
  <si>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</si>
  <si>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</si>
  <si>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</si>
  <si>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</si>
  <si>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</si>
  <si>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</si>
  <si>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</si>
  <si>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</si>
  <si>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</si>
  <si>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</si>
  <si>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</si>
  <si>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</si>
  <si>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</si>
  <si>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</si>
  <si>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</si>
  <si>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</si>
  <si>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</si>
  <si>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</si>
  <si>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</si>
  <si>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</si>
  <si>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</si>
  <si>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</si>
  <si>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</si>
  <si>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</si>
  <si>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</si>
  <si>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</si>
  <si>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</si>
  <si>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</si>
  <si>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</si>
  <si>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</si>
  <si>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</si>
  <si>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</si>
  <si>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</si>
  <si>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</si>
  <si>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</si>
  <si>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</si>
  <si>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</si>
  <si>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</si>
  <si>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</si>
  <si>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</si>
  <si>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</si>
  <si>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</si>
  <si>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</si>
  <si>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</si>
  <si>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</si>
  <si>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</si>
  <si>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</si>
  <si>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</si>
  <si>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</si>
  <si>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</si>
  <si>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</si>
  <si>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</si>
  <si>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</si>
  <si>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</si>
  <si>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</si>
  <si>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</si>
  <si>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</si>
  <si>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</si>
  <si>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</si>
  <si>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</si>
  <si>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</si>
  <si>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</si>
  <si>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</si>
  <si>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</si>
  <si>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</si>
  <si>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</si>
  <si>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</si>
  <si>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</si>
  <si>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</si>
  <si>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</si>
  <si>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</si>
  <si>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</si>
  <si>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</si>
  <si>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</si>
  <si>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</si>
  <si>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</si>
  <si>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</si>
  <si>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</si>
  <si>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</si>
  <si>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</si>
  <si>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</si>
  <si>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</si>
  <si>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</si>
  <si>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</si>
  <si>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</si>
  <si>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</si>
  <si>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</si>
  <si>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</si>
  <si>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</si>
  <si>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</si>
  <si>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</si>
  <si>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</si>
  <si>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</si>
  <si>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</si>
  <si>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</si>
  <si>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</si>
  <si>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</si>
  <si>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</si>
  <si>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</si>
  <si>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</si>
  <si>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</si>
  <si>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</si>
  <si>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</si>
  <si>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</si>
  <si>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</si>
  <si>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</si>
  <si>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</si>
  <si>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</si>
  <si>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</si>
  <si>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</si>
  <si>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</si>
  <si>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</si>
  <si>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</si>
  <si>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</si>
  <si>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</si>
  <si>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</si>
  <si>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</si>
  <si>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</si>
  <si>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</si>
  <si>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</si>
  <si>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</si>
  <si>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</si>
  <si>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</si>
  <si>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</si>
  <si>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</si>
  <si>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</si>
  <si>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</si>
  <si>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</si>
  <si>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</si>
  <si>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</si>
  <si>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</si>
  <si>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</si>
  <si>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</si>
  <si>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</si>
  <si>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</si>
  <si>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</si>
  <si>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</si>
  <si>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</si>
  <si>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</si>
  <si>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</si>
  <si>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</si>
  <si>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</si>
  <si>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</si>
  <si>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</si>
  <si>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</si>
  <si>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</si>
  <si>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</si>
  <si>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</si>
  <si>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</si>
  <si>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</si>
  <si>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</si>
  <si>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</si>
  <si>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</si>
  <si>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</si>
  <si>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</si>
  <si>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</si>
  <si>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</si>
  <si>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</si>
  <si>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</si>
  <si>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</si>
  <si>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</si>
  <si>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</si>
  <si>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</si>
  <si>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</si>
  <si>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</si>
  <si>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</si>
  <si>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</si>
  <si>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</si>
  <si>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</si>
  <si>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</si>
  <si>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</si>
  <si>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</si>
  <si>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</si>
  <si>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</si>
  <si>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</si>
  <si>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</si>
  <si>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</si>
  <si>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</si>
  <si>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</si>
  <si>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</si>
  <si>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</si>
  <si>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</si>
  <si>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</si>
  <si>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</si>
  <si>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</si>
  <si>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</si>
  <si>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</si>
  <si>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</si>
  <si>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</si>
  <si>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</si>
  <si>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</si>
  <si>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</si>
  <si>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</si>
  <si>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</si>
  <si>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</si>
  <si>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</si>
  <si>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</si>
  <si>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</si>
  <si>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</si>
  <si>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</si>
  <si>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</si>
  <si>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</si>
  <si>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</si>
  <si>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</si>
  <si>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</si>
  <si>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</si>
  <si>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</si>
  <si>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</si>
  <si>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</si>
  <si>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</si>
  <si>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</si>
  <si>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</si>
  <si>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</si>
  <si>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</si>
  <si>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</si>
  <si>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</si>
  <si>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</si>
  <si>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</si>
  <si>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</si>
  <si>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</si>
  <si>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</si>
  <si>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</si>
  <si>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</si>
  <si>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</si>
  <si>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</si>
  <si>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</si>
  <si>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</si>
  <si>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</si>
  <si>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</si>
  <si>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</si>
  <si>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</si>
  <si>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</si>
  <si>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</si>
  <si>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</si>
  <si>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</si>
  <si>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</si>
  <si>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</si>
  <si>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</si>
  <si>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</si>
  <si>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</si>
  <si>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</si>
  <si>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</si>
  <si>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</si>
  <si>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</si>
  <si>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</si>
  <si>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</si>
  <si>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</si>
  <si>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</si>
  <si>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</si>
  <si>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</si>
  <si>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</si>
  <si>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</si>
  <si>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</si>
  <si>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</si>
  <si>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</si>
  <si>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</si>
  <si>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</si>
  <si>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</si>
  <si>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</si>
  <si>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</si>
  <si>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</si>
  <si>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</si>
  <si>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</si>
  <si>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</si>
  <si>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</si>
  <si>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</si>
  <si>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</si>
  <si>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</si>
  <si>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</si>
  <si>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</si>
  <si>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</si>
  <si>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</si>
  <si>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</si>
  <si>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</si>
  <si>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</si>
  <si>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</si>
  <si>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</si>
  <si>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</si>
  <si>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</si>
  <si>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</si>
  <si>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</si>
  <si>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</si>
  <si>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</si>
  <si>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</si>
  <si>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</si>
  <si>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</si>
  <si>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</si>
  <si>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</si>
  <si>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</si>
  <si>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</si>
  <si>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</si>
  <si>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</si>
  <si>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</si>
  <si>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</si>
  <si>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</si>
  <si>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</si>
  <si>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</si>
  <si>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</si>
  <si>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</si>
  <si>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</si>
  <si>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</si>
  <si>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</si>
  <si>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</si>
  <si>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</si>
  <si>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</si>
  <si>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</si>
  <si>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</si>
  <si>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</si>
  <si>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</si>
  <si>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</si>
  <si>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</si>
  <si>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</si>
  <si>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</si>
  <si>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</si>
  <si>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</si>
  <si>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</si>
  <si>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</si>
  <si>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</si>
  <si>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</si>
  <si>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</si>
  <si>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</si>
  <si>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</si>
  <si>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</si>
  <si>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</si>
  <si>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</si>
  <si>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</si>
  <si>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</si>
  <si>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</si>
  <si>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</si>
  <si>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</si>
  <si>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</si>
  <si>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</si>
  <si>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</si>
  <si>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</si>
  <si>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</si>
  <si>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</si>
  <si>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</si>
  <si>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</si>
  <si>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</si>
  <si>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</si>
  <si>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</si>
  <si>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</si>
  <si>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</si>
  <si>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</si>
  <si>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</si>
  <si>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</si>
  <si>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</si>
  <si>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</si>
  <si>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</si>
  <si>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</si>
  <si>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</si>
  <si>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</si>
  <si>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</si>
  <si>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</si>
  <si>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</si>
  <si>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</si>
  <si>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</si>
  <si>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</si>
  <si>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</si>
  <si>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</si>
  <si>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</si>
  <si>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</si>
  <si>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</si>
  <si>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</si>
  <si>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</si>
  <si>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</si>
  <si>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</si>
  <si>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</si>
  <si>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</si>
  <si>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</si>
  <si>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</si>
  <si>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</si>
  <si>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</si>
  <si>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</si>
  <si>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</si>
  <si>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</si>
  <si>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</si>
  <si>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</si>
  <si>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</si>
  <si>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</si>
  <si>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</si>
  <si>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</si>
  <si>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</si>
  <si>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</si>
  <si>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</si>
  <si>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</si>
  <si>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</si>
  <si>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</si>
  <si>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</si>
  <si>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</si>
  <si>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</si>
  <si>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</si>
  <si>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</si>
  <si>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</si>
  <si>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</si>
  <si>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</si>
  <si>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</si>
  <si>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</si>
  <si>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</si>
  <si>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</si>
  <si>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</si>
  <si>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</si>
  <si>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</si>
  <si>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</si>
  <si>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</si>
  <si>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</si>
  <si>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</si>
  <si>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</si>
  <si>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</si>
  <si>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</si>
  <si>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</si>
  <si>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</si>
  <si>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</si>
  <si>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</si>
  <si>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</si>
  <si>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</si>
  <si>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</si>
  <si>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</si>
  <si>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</si>
  <si>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</si>
  <si>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</si>
  <si>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</si>
  <si>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</si>
  <si>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</si>
  <si>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</si>
  <si>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</si>
  <si>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</si>
  <si>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</si>
  <si>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</si>
  <si>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</si>
  <si>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</si>
  <si>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</si>
  <si>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</si>
  <si>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</si>
  <si>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</si>
  <si>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</si>
  <si>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</si>
  <si>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</si>
  <si>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</si>
  <si>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</si>
  <si>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</si>
  <si>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</si>
  <si>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</si>
  <si>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</si>
  <si>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</si>
  <si>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</si>
  <si>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</si>
  <si>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</si>
  <si>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</si>
  <si>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</si>
  <si>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</si>
  <si>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</si>
  <si>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</si>
  <si>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</si>
  <si>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</si>
  <si>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</si>
  <si>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</si>
  <si>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</si>
  <si>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</si>
  <si>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</si>
  <si>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</si>
  <si>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</si>
  <si>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</si>
  <si>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</si>
  <si>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</si>
  <si>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</si>
  <si>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</si>
  <si>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</si>
  <si>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</si>
  <si>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</si>
  <si>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</si>
  <si>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</si>
  <si>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</si>
  <si>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</si>
  <si>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</si>
  <si>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</si>
  <si>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</si>
  <si>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</si>
  <si>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</si>
  <si>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</si>
  <si>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</si>
  <si>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</si>
  <si>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</si>
  <si>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</si>
  <si>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</si>
  <si>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</si>
  <si>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</si>
  <si>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</si>
  <si>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</si>
  <si>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</si>
  <si>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</si>
  <si>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</si>
  <si>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</si>
  <si>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</si>
  <si>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</si>
  <si>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</si>
  <si>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</si>
  <si>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</si>
  <si>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</si>
  <si>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</si>
  <si>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</si>
  <si>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</si>
  <si>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</si>
  <si>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</si>
  <si>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</si>
  <si>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</si>
  <si>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</si>
  <si>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</si>
  <si>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</si>
  <si>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</si>
  <si>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</si>
  <si>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</si>
  <si>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</si>
  <si>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</si>
  <si>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</si>
  <si>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</si>
  <si>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</si>
  <si>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</si>
  <si>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</si>
  <si>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</si>
  <si>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</si>
  <si>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</si>
  <si>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</si>
  <si>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</si>
  <si>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</si>
  <si>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</si>
  <si>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</si>
  <si>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</si>
  <si>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</si>
  <si>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</si>
  <si>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</si>
  <si>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</si>
  <si>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</si>
  <si>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</si>
  <si>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</si>
  <si>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</si>
  <si>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</si>
  <si>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</si>
  <si>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</si>
  <si>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</si>
  <si>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</si>
  <si>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</si>
  <si>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</si>
  <si>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</si>
  <si>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</si>
  <si>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</si>
  <si>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</si>
  <si>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</si>
  <si>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</si>
  <si>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</si>
  <si>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</si>
  <si>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</si>
  <si>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</si>
  <si>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</si>
  <si>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</si>
  <si>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</si>
  <si>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</si>
  <si>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</si>
  <si>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</si>
  <si>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</si>
  <si>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</si>
  <si>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</si>
  <si>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</si>
  <si>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</si>
  <si>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</si>
  <si>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</si>
  <si>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</si>
  <si>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</si>
  <si>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</si>
  <si>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</si>
  <si>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</si>
  <si>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</si>
  <si>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</si>
  <si>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</si>
  <si>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</si>
  <si>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</si>
  <si>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</si>
  <si>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</si>
  <si>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</si>
  <si>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</si>
  <si>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</si>
  <si>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</si>
  <si>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</si>
  <si>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</si>
  <si>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</si>
  <si>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</si>
  <si>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</si>
  <si>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</si>
  <si>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</si>
  <si>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</si>
  <si>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</si>
  <si>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</si>
  <si>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</si>
  <si>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</si>
  <si>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</si>
  <si>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</si>
  <si>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</si>
  <si>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</si>
  <si>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</si>
  <si>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</si>
  <si>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</si>
  <si>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</si>
  <si>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</si>
  <si>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</si>
  <si>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</si>
  <si>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</si>
  <si>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</si>
  <si>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</si>
  <si>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</si>
  <si>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</si>
  <si>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</si>
  <si>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</si>
  <si>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</si>
  <si>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</si>
  <si>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</si>
  <si>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</si>
  <si>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</si>
  <si>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</si>
  <si>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</si>
  <si>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</si>
  <si>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</si>
  <si>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</si>
  <si>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</si>
  <si>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</si>
  <si>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</si>
  <si>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</si>
  <si>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</si>
  <si>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</si>
  <si>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</si>
  <si>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</si>
  <si>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</si>
  <si>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</si>
  <si>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</si>
  <si>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</si>
  <si>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</si>
  <si>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</si>
  <si>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</si>
  <si>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</si>
  <si>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</si>
  <si>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</si>
  <si>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</si>
  <si>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</si>
  <si>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</si>
  <si>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</si>
  <si>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</si>
  <si>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</si>
  <si>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</si>
  <si>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</si>
  <si>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</si>
  <si>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</si>
  <si>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</si>
  <si>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</si>
  <si>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</si>
  <si>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</si>
  <si>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</si>
  <si>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</si>
  <si>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</si>
  <si>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</si>
  <si>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</si>
  <si>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</si>
  <si>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</si>
  <si>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</si>
  <si>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</si>
  <si>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</si>
  <si>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</si>
  <si>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</si>
  <si>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</si>
  <si>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</si>
  <si>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</si>
  <si>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</si>
  <si>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</si>
  <si>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</si>
  <si>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</si>
  <si>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</si>
  <si>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</si>
  <si>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</si>
  <si>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</si>
  <si>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</si>
  <si>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</si>
  <si>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</si>
  <si>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</si>
  <si>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</si>
  <si>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</si>
  <si>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</si>
  <si>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</si>
  <si>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</si>
  <si>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</si>
  <si>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</si>
  <si>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</si>
  <si>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</si>
  <si>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</si>
  <si>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</si>
  <si>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</si>
  <si>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</si>
  <si>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</si>
  <si>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</si>
  <si>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</si>
  <si>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</si>
  <si>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</si>
  <si>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</si>
  <si>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</si>
  <si>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</si>
  <si>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</si>
  <si>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</si>
  <si>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</si>
  <si>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</si>
  <si>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</si>
  <si>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</si>
  <si>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</si>
  <si>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</si>
  <si>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</si>
  <si>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</si>
  <si>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</si>
  <si>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</si>
  <si>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</si>
  <si>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</si>
  <si>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</si>
  <si>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</si>
  <si>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</si>
  <si>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</si>
  <si>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</si>
  <si>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</si>
  <si>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</si>
  <si>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</si>
  <si>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</si>
  <si>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</si>
  <si>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</si>
  <si>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</si>
  <si>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</si>
  <si>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</si>
  <si>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</si>
  <si>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</si>
  <si>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</si>
  <si>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</si>
  <si>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</si>
  <si>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</si>
  <si>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</si>
  <si>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</si>
  <si>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</si>
  <si>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</si>
  <si>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</si>
  <si>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</si>
  <si>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</si>
  <si>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</si>
  <si>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</si>
  <si>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</si>
  <si>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</si>
  <si>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</si>
  <si>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</si>
  <si>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</si>
  <si>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</si>
  <si>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</si>
  <si>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</si>
  <si>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</si>
  <si>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</si>
  <si>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</si>
  <si>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</si>
  <si>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</si>
  <si>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</si>
  <si>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</si>
  <si>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</si>
  <si>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</si>
  <si>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</si>
  <si>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</si>
  <si>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</si>
  <si>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</si>
  <si>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</si>
  <si>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</si>
  <si>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</si>
  <si>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</si>
  <si>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</si>
  <si>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</si>
  <si>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</si>
  <si>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</si>
  <si>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</si>
  <si>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</si>
  <si>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</si>
  <si>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</si>
  <si>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</si>
  <si>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</si>
  <si>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</si>
  <si>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</si>
  <si>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</si>
  <si>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</si>
  <si>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</si>
  <si>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</si>
  <si>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</si>
  <si>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</si>
  <si>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</si>
  <si>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</si>
  <si>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</si>
  <si>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</si>
  <si>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</si>
  <si>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</si>
  <si>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</si>
  <si>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</si>
  <si>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</si>
  <si>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</si>
  <si>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</si>
  <si>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</si>
  <si>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</si>
  <si>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</si>
  <si>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</si>
  <si>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</si>
  <si>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</si>
  <si>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</si>
  <si>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</si>
  <si>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</si>
  <si>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</si>
  <si>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</si>
  <si>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</si>
  <si>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</si>
  <si>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</si>
  <si>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</si>
  <si>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</si>
  <si>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</si>
  <si>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</si>
  <si>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</si>
  <si>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</si>
  <si>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</si>
  <si>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</si>
  <si>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</si>
  <si>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</si>
  <si>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</si>
  <si>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</si>
  <si>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</si>
  <si>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</si>
  <si>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</si>
  <si>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</si>
  <si>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</si>
  <si>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</si>
  <si>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</si>
  <si>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</si>
  <si>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</si>
  <si>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</si>
  <si>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</si>
  <si>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</si>
  <si>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</si>
  <si>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</si>
  <si>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</si>
  <si>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</si>
  <si>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</si>
  <si>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</si>
  <si>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</si>
  <si>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</si>
  <si>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</si>
  <si>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</si>
  <si>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</si>
  <si>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</si>
  <si>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</si>
  <si>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</si>
  <si>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</si>
  <si>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</si>
  <si>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</si>
  <si>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</si>
  <si>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</si>
  <si>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</si>
  <si>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</si>
  <si>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</si>
  <si>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</si>
  <si>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</si>
  <si>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</si>
  <si>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</si>
  <si>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</si>
  <si>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</si>
  <si>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</si>
  <si>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</si>
  <si>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</si>
  <si>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</si>
  <si>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</si>
  <si>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</si>
  <si>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</si>
  <si>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</si>
  <si>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</si>
  <si>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</si>
  <si>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</si>
  <si>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</si>
  <si>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</si>
  <si>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</si>
  <si>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</si>
  <si>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</si>
  <si>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</si>
  <si>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</si>
  <si>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</si>
  <si>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</si>
  <si>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</si>
  <si>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</si>
  <si>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</si>
  <si>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</si>
  <si>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</si>
  <si>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</si>
  <si>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</si>
  <si>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</si>
  <si>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</si>
  <si>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</si>
  <si>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</si>
  <si>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</si>
  <si>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</si>
  <si>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</si>
  <si>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</si>
  <si>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</si>
  <si>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</si>
  <si>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</si>
  <si>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</si>
  <si>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</si>
  <si>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</si>
  <si>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</si>
  <si>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</si>
  <si>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</si>
  <si>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</si>
  <si>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</si>
  <si>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</si>
  <si>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</si>
  <si>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</si>
  <si>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</si>
  <si>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</si>
  <si>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</si>
  <si>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</si>
  <si>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</si>
  <si>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</si>
  <si>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</si>
  <si>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</si>
  <si>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</si>
  <si>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</si>
  <si>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</si>
  <si>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</si>
  <si>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</si>
  <si>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</si>
  <si>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</si>
  <si>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</si>
  <si>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</si>
  <si>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</si>
  <si>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</si>
  <si>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</si>
  <si>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</si>
  <si>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</si>
  <si>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</si>
  <si>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</si>
  <si>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</si>
  <si>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</si>
  <si>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</si>
  <si>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</si>
  <si>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</si>
  <si>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</si>
  <si>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</si>
  <si>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</si>
  <si>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</si>
  <si>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</si>
  <si>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</si>
  <si>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</si>
  <si>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</si>
  <si>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</si>
  <si>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</si>
  <si>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</si>
  <si>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</si>
  <si>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</si>
  <si>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</si>
  <si>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</si>
  <si>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</si>
  <si>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</si>
  <si>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</si>
  <si>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</si>
  <si>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</si>
  <si>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</si>
  <si>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</si>
  <si>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</si>
  <si>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</si>
  <si>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</si>
  <si>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</si>
  <si>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</si>
  <si>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</si>
  <si>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</si>
  <si>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</si>
  <si>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</si>
  <si>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</si>
  <si>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</si>
  <si>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</si>
  <si>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</si>
  <si>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</si>
  <si>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</si>
  <si>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</si>
  <si>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</si>
  <si>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</si>
  <si>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</si>
  <si>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</si>
  <si>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</si>
  <si>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</si>
  <si>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</si>
  <si>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</si>
  <si>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</si>
  <si>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</si>
  <si>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</si>
  <si>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</si>
  <si>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</si>
  <si>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</si>
  <si>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</si>
  <si>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</si>
  <si>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</si>
  <si>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</si>
  <si>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</si>
  <si>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</si>
  <si>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</si>
  <si>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</si>
  <si>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</si>
  <si>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</si>
  <si>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</si>
  <si>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</si>
  <si>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</si>
  <si>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</si>
  <si>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</si>
  <si>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</si>
  <si>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</si>
  <si>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</si>
  <si>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</si>
  <si>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</si>
  <si>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</si>
  <si>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</si>
  <si>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</si>
  <si>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</si>
  <si>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</si>
  <si>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</si>
  <si>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</si>
  <si>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</si>
  <si>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</si>
  <si>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</si>
  <si>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</si>
  <si>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</si>
  <si>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</si>
  <si>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</si>
  <si>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</si>
  <si>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</si>
  <si>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</si>
  <si>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</si>
  <si>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</si>
  <si>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</si>
  <si>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</si>
  <si>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</si>
  <si>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</si>
  <si>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</si>
  <si>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</si>
  <si>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</si>
  <si>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</si>
  <si>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</si>
  <si>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</si>
  <si>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</si>
  <si>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</si>
  <si>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</si>
  <si>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</si>
  <si>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</si>
  <si>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</si>
  <si>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</si>
  <si>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</si>
  <si>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</si>
  <si>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</si>
  <si>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</si>
  <si>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</si>
  <si>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</si>
  <si>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</si>
  <si>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</si>
  <si>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</si>
  <si>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</si>
  <si>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</si>
  <si>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</si>
  <si>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</si>
  <si>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</si>
  <si>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</si>
  <si>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</si>
  <si>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</si>
  <si>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</si>
  <si>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</si>
  <si>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</si>
  <si>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</si>
  <si>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</si>
  <si>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</si>
  <si>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</si>
  <si>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</si>
  <si>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</si>
  <si>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</si>
  <si>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</si>
  <si>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</si>
  <si>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</si>
  <si>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</si>
  <si>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</si>
  <si>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</si>
  <si>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</si>
  <si>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</si>
  <si>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</si>
  <si>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</si>
  <si>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</si>
  <si>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</si>
  <si>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</si>
  <si>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</si>
  <si>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</si>
  <si>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</si>
  <si>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</si>
  <si>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</si>
  <si>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</si>
  <si>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</si>
  <si>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</si>
  <si>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</si>
  <si>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</si>
  <si>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</si>
  <si>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</si>
  <si>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</si>
  <si>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</si>
  <si>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</si>
  <si>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</si>
  <si>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</si>
  <si>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</si>
  <si>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</si>
  <si>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</si>
  <si>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</si>
  <si>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</si>
  <si>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</si>
  <si>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</si>
  <si>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</si>
  <si>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</si>
  <si>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</si>
  <si>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</si>
  <si>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</si>
  <si>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</si>
  <si>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</si>
  <si>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</si>
  <si>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</si>
  <si>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</si>
  <si>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</si>
  <si>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</si>
  <si>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</si>
  <si>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</si>
  <si>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</si>
  <si>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</si>
  <si>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</si>
  <si>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</si>
  <si>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</si>
  <si>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</si>
  <si>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</si>
  <si>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</si>
  <si>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</si>
  <si>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</si>
  <si>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</si>
  <si>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</si>
  <si>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</si>
  <si>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</si>
  <si>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</si>
  <si>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</si>
  <si>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</si>
  <si>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</si>
  <si>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</si>
  <si>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</si>
  <si>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</si>
  <si>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</si>
  <si>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</si>
  <si>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</si>
  <si>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</si>
  <si>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</si>
  <si>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</si>
  <si>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</si>
  <si>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</si>
  <si>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</si>
  <si>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</si>
  <si>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</si>
  <si>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</si>
  <si>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</si>
  <si>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</si>
  <si>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</si>
  <si>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</si>
  <si>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</si>
  <si>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</si>
  <si>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</si>
  <si>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</si>
  <si>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</si>
  <si>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</si>
  <si>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</si>
  <si>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</si>
  <si>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</si>
  <si>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</si>
  <si>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</si>
  <si>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</si>
  <si>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</si>
  <si>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</si>
  <si>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</si>
  <si>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</si>
  <si>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</si>
  <si>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</si>
  <si>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</si>
  <si>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</si>
  <si>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</si>
  <si>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</si>
  <si>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</si>
  <si>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</si>
  <si>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</si>
  <si>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</si>
  <si>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</si>
  <si>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</si>
  <si>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</si>
  <si>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</si>
  <si>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</si>
  <si>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</si>
  <si>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</si>
  <si>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</si>
  <si>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</si>
  <si>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</si>
  <si>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</si>
  <si>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</si>
  <si>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</si>
  <si>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</si>
  <si>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</si>
  <si>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</si>
  <si>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</si>
  <si>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</si>
  <si>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</si>
  <si>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</si>
  <si>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</si>
  <si>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</si>
  <si>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</si>
  <si>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</si>
  <si>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</si>
  <si>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</si>
  <si>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</si>
  <si>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</si>
  <si>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</si>
  <si>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</si>
  <si>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</si>
  <si>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</si>
  <si>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</si>
  <si>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</si>
  <si>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</si>
  <si>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</si>
  <si>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</si>
  <si>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</si>
  <si>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</si>
  <si>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</si>
  <si>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</si>
  <si>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</si>
  <si>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</si>
  <si>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</si>
  <si>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</si>
  <si>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</si>
  <si>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</si>
  <si>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</si>
  <si>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</si>
  <si>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</si>
  <si>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</si>
  <si>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</si>
  <si>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</si>
  <si>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</si>
  <si>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</si>
  <si>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</si>
  <si>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</si>
  <si>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</si>
  <si>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</si>
  <si>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</si>
  <si>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</si>
  <si>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</si>
  <si>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</si>
  <si>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</si>
  <si>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</si>
  <si>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</si>
  <si>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</si>
  <si>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</si>
  <si>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</si>
  <si>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</si>
  <si>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</si>
  <si>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</si>
  <si>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</si>
  <si>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</si>
  <si>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</si>
  <si>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</si>
  <si>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</si>
  <si>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</si>
  <si>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</si>
  <si>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</si>
  <si>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</si>
  <si>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</si>
  <si>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</si>
  <si>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</si>
  <si>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</si>
  <si>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</si>
  <si>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</si>
  <si>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</si>
  <si>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</si>
  <si>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</si>
  <si>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</si>
  <si>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</si>
  <si>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</si>
  <si>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</si>
  <si>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</si>
  <si>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</si>
  <si>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</si>
  <si>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</si>
  <si>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</si>
  <si>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</si>
  <si>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</si>
  <si>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</si>
  <si>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</si>
  <si>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</si>
  <si>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</si>
  <si>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</si>
  <si>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</si>
  <si>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</si>
  <si>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</si>
  <si>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</si>
  <si>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</si>
  <si>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</si>
  <si>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</si>
  <si>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</si>
  <si>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</si>
  <si>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</si>
  <si>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</si>
  <si>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</si>
  <si>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</si>
  <si>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</si>
  <si>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</si>
  <si>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</si>
  <si>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</si>
  <si>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</si>
  <si>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</si>
  <si>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</si>
  <si>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</si>
  <si>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</si>
  <si>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</si>
  <si>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</si>
  <si>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</si>
  <si>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</si>
  <si>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</si>
  <si>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</si>
  <si>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</si>
  <si>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</si>
  <si>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</si>
  <si>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</si>
  <si>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</si>
  <si>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</si>
  <si>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</si>
  <si>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</si>
  <si>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</si>
  <si>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</si>
  <si>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</si>
  <si>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</si>
  <si>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</si>
  <si>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</si>
  <si>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</si>
  <si>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</si>
  <si>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</si>
  <si>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</si>
  <si>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</si>
  <si>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</si>
  <si>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</si>
  <si>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</si>
  <si>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</si>
  <si>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</si>
  <si>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</si>
  <si>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</si>
  <si>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</si>
  <si>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</si>
  <si>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</si>
  <si>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</si>
  <si>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</si>
  <si>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</si>
  <si>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</si>
  <si>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</si>
  <si>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</si>
  <si>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</si>
  <si>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</si>
  <si>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</si>
  <si>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</si>
  <si>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</si>
  <si>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</si>
  <si>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</si>
  <si>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</si>
  <si>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</si>
  <si>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</si>
  <si>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</si>
  <si>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</si>
  <si>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</si>
  <si>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</si>
  <si>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</si>
  <si>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</si>
  <si>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</si>
  <si>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</si>
  <si>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</si>
  <si>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</si>
  <si>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</si>
  <si>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</si>
  <si>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</si>
  <si>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</si>
  <si>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</si>
  <si>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</si>
  <si>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</si>
  <si>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</si>
  <si>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</si>
  <si>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</si>
  <si>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</si>
  <si>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</si>
  <si>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</si>
  <si>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</si>
  <si>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</si>
  <si>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</si>
  <si>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</si>
  <si>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</si>
  <si>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</si>
  <si>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</si>
  <si>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</si>
  <si>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</si>
  <si>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</si>
  <si>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</si>
  <si>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</si>
  <si>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</si>
  <si>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</si>
  <si>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</si>
  <si>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</si>
  <si>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</si>
  <si>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</si>
  <si>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</si>
  <si>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</si>
  <si>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</si>
  <si>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</si>
  <si>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</si>
  <si>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</si>
  <si>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</si>
  <si>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</si>
  <si>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</si>
  <si>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</si>
  <si>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</si>
  <si>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</si>
  <si>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</si>
  <si>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</si>
  <si>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</si>
  <si>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</si>
  <si>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</si>
  <si>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</si>
  <si>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</si>
  <si>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</si>
  <si>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</si>
  <si>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</si>
  <si>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</si>
  <si>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</si>
  <si>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</si>
  <si>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</si>
  <si>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</si>
  <si>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</si>
  <si>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</si>
  <si>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</si>
  <si>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</si>
  <si>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</si>
  <si>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</si>
  <si>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</si>
  <si>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</si>
  <si>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</si>
  <si>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</si>
  <si>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</si>
  <si>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</si>
  <si>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</si>
  <si>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</si>
  <si>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</si>
  <si>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</si>
  <si>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</si>
  <si>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</si>
  <si>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</si>
  <si>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</si>
  <si>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</si>
  <si>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</si>
  <si>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</si>
  <si>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</si>
  <si>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</si>
  <si>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</si>
  <si>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</si>
  <si>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</si>
  <si>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</si>
  <si>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</si>
  <si>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</si>
  <si>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</si>
  <si>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</si>
  <si>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</si>
  <si>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</si>
  <si>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</si>
  <si>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</si>
  <si>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</si>
  <si>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</si>
  <si>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</si>
  <si>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</si>
  <si>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</si>
  <si>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</si>
  <si>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</si>
  <si>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</si>
  <si>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</si>
  <si>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</si>
  <si>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</si>
  <si>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</si>
  <si>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</si>
  <si>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</si>
  <si>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</si>
  <si>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</si>
  <si>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</si>
  <si>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</si>
  <si>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</si>
  <si>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</si>
  <si>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</si>
  <si>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</si>
  <si>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</si>
  <si>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</si>
  <si>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</si>
  <si>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</si>
  <si>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</si>
  <si>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</si>
  <si>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</si>
  <si>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</si>
  <si>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</si>
  <si>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</si>
  <si>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</si>
  <si>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</si>
  <si>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</si>
  <si>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</si>
  <si>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</si>
  <si>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</si>
  <si>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</si>
  <si>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</si>
  <si>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</si>
  <si>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</si>
  <si>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</si>
  <si>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</si>
  <si>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</si>
  <si>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</si>
  <si>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</si>
  <si>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</si>
  <si>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</si>
  <si>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</si>
  <si>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</si>
  <si>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</si>
  <si>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</si>
  <si>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</si>
  <si>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</si>
  <si>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</si>
  <si>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</si>
  <si>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</si>
  <si>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</si>
  <si>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</si>
  <si>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</si>
  <si>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</si>
  <si>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</si>
  <si>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</si>
  <si>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</si>
  <si>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</si>
  <si>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</si>
  <si>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</si>
  <si>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</si>
  <si>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</si>
  <si>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</si>
  <si>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</si>
  <si>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</si>
  <si>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</si>
  <si>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</si>
  <si>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</si>
  <si>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</si>
  <si>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</si>
  <si>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</si>
  <si>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</si>
  <si>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</si>
  <si>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</si>
  <si>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</si>
  <si>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</si>
  <si>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</si>
  <si>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</si>
  <si>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</si>
  <si>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</si>
  <si>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</si>
  <si>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</si>
  <si>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</si>
  <si>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</si>
  <si>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</si>
  <si>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</si>
  <si>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</si>
  <si>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</si>
  <si>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</si>
  <si>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</si>
  <si>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</si>
  <si>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</si>
  <si>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</si>
  <si>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</si>
  <si>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</si>
  <si>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</si>
  <si>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</si>
  <si>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</si>
  <si>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</si>
  <si>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</si>
  <si>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</si>
  <si>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</si>
  <si>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</si>
  <si>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</si>
  <si>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</si>
  <si>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</si>
  <si>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</si>
  <si>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</si>
  <si>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</si>
  <si>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</si>
  <si>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</si>
  <si>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</si>
  <si>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</si>
  <si>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</si>
  <si>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</si>
  <si>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</si>
  <si>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</si>
  <si>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</si>
  <si>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</si>
  <si>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</si>
  <si>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</si>
  <si>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</si>
  <si>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</si>
  <si>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</si>
  <si>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</si>
  <si>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</si>
  <si>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</si>
  <si>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</si>
  <si>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</si>
  <si>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</si>
  <si>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</si>
  <si>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</si>
  <si>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</si>
  <si>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</si>
  <si>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</si>
  <si>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</si>
  <si>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</si>
  <si>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</si>
  <si>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</si>
  <si>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</si>
  <si>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</si>
  <si>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</si>
  <si>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</si>
  <si>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</si>
  <si>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</si>
  <si>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</si>
  <si>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</si>
  <si>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</si>
  <si>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</si>
  <si>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</si>
  <si>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</si>
  <si>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</si>
  <si>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</si>
  <si>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</si>
  <si>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</si>
  <si>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</si>
  <si>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</si>
  <si>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</si>
  <si>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</si>
  <si>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</si>
  <si>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</si>
  <si>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</si>
  <si>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</si>
  <si>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</si>
  <si>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</si>
  <si>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</si>
  <si>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</si>
  <si>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</si>
  <si>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</si>
  <si>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</si>
  <si>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</si>
  <si>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</si>
  <si>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</si>
  <si>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</si>
  <si>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</si>
  <si>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</si>
  <si>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</si>
  <si>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</si>
  <si>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</si>
  <si>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</si>
  <si>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</si>
  <si>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</si>
  <si>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</si>
  <si>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</si>
  <si>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</si>
  <si>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</si>
  <si>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</si>
  <si>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</si>
  <si>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</si>
  <si>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</si>
  <si>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</si>
  <si>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</si>
  <si>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</si>
  <si>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</si>
  <si>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</si>
  <si>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</si>
  <si>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</si>
  <si>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</si>
  <si>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</si>
  <si>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</si>
  <si>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</si>
  <si>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</si>
  <si>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</si>
  <si>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</si>
  <si>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</si>
  <si>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</si>
  <si>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</si>
  <si>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</si>
  <si>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</si>
  <si>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</si>
  <si>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</si>
  <si>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</si>
  <si>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</si>
  <si>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</si>
  <si>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</si>
  <si>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</si>
  <si>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</si>
  <si>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</si>
  <si>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</si>
  <si>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</si>
  <si>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</si>
  <si>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</si>
  <si>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</si>
  <si>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</si>
  <si>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</si>
  <si>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</si>
  <si>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</si>
  <si>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</si>
  <si>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</si>
  <si>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</si>
  <si>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</si>
  <si>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</si>
  <si>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</si>
  <si>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</si>
  <si>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</si>
  <si>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</si>
  <si>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</si>
  <si>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</si>
  <si>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</si>
  <si>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</si>
  <si>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</si>
  <si>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</si>
  <si>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</si>
  <si>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</si>
  <si>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</si>
  <si>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</si>
  <si>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</si>
  <si>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</si>
  <si>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</si>
  <si>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</si>
  <si>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</si>
  <si>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</si>
  <si>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</si>
  <si>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</si>
  <si>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</si>
  <si>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</si>
  <si>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</si>
  <si>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</si>
  <si>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</si>
  <si>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</si>
  <si>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</si>
  <si>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</si>
  <si>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</si>
  <si>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</si>
  <si>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</si>
  <si>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</si>
  <si>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</si>
  <si>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</si>
  <si>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</si>
  <si>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</si>
  <si>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</si>
  <si>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</si>
  <si>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</si>
  <si>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</si>
  <si>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</si>
  <si>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</si>
  <si>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</si>
  <si>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</si>
  <si>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</si>
  <si>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</si>
  <si>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</si>
  <si>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</si>
  <si>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</si>
  <si>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</si>
  <si>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</si>
  <si>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</si>
  <si>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</si>
  <si>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</si>
  <si>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</si>
  <si>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</si>
  <si>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</si>
  <si>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</si>
  <si>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</si>
  <si>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</si>
  <si>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</si>
  <si>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</si>
  <si>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</si>
  <si>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</si>
  <si>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</si>
  <si>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</si>
  <si>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</si>
  <si>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</si>
  <si>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</si>
  <si>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</si>
  <si>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</si>
  <si>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</si>
  <si>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</si>
  <si>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</si>
  <si>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</si>
  <si>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</si>
  <si>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</si>
  <si>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</si>
  <si>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</si>
  <si>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</si>
  <si>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</si>
  <si>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</si>
  <si>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</si>
  <si>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</si>
  <si>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</si>
  <si>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</si>
  <si>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</si>
  <si>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</si>
  <si>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</si>
  <si>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</si>
  <si>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</si>
  <si>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</si>
  <si>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</si>
  <si>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</si>
  <si>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</si>
  <si>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</si>
  <si>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</si>
  <si>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</si>
  <si>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</si>
  <si>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</si>
  <si>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</si>
  <si>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</si>
  <si>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</si>
  <si>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</si>
  <si>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</si>
  <si>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</si>
  <si>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</si>
  <si>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</si>
  <si>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</si>
  <si>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</si>
  <si>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</si>
  <si>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</si>
  <si>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</si>
  <si>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</si>
  <si>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</si>
  <si>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</si>
  <si>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</si>
  <si>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</si>
  <si>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</si>
  <si>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</si>
  <si>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</si>
  <si>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</si>
  <si>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</si>
  <si>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</si>
  <si>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</si>
  <si>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</si>
  <si>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</si>
  <si>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</si>
  <si>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</si>
  <si>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</si>
  <si>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</si>
  <si>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</si>
  <si>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</si>
  <si>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</si>
  <si>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</si>
  <si>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</si>
  <si>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</si>
  <si>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</si>
  <si>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</si>
  <si>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</si>
  <si>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</si>
  <si>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</si>
  <si>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</si>
  <si>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</si>
  <si>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</si>
  <si>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</si>
  <si>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</si>
  <si>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</si>
  <si>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</si>
  <si>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</si>
  <si>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</si>
  <si>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</si>
  <si>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</si>
  <si>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</si>
  <si>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</si>
  <si>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</si>
  <si>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</si>
  <si>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</si>
  <si>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</si>
  <si>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</si>
  <si>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</si>
  <si>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</si>
  <si>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</si>
  <si>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</si>
  <si>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</si>
  <si>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</si>
  <si>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</si>
  <si>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</si>
  <si>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</si>
  <si>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</si>
  <si>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</si>
  <si>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</si>
  <si>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</si>
  <si>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</si>
  <si>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</si>
  <si>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</si>
  <si>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</si>
  <si>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</si>
  <si>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</si>
  <si>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</si>
  <si>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</si>
  <si>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</si>
  <si>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</si>
  <si>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</si>
  <si>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</si>
  <si>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</si>
  <si>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</si>
  <si>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</si>
  <si>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</si>
  <si>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</si>
  <si>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</si>
  <si>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</si>
  <si>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</si>
  <si>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</si>
  <si>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</si>
  <si>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</si>
  <si>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</si>
  <si>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</si>
  <si>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</si>
  <si>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</si>
  <si>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</si>
  <si>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</si>
  <si>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</si>
  <si>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</si>
  <si>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</si>
  <si>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</si>
  <si>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</si>
  <si>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</si>
  <si>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</si>
  <si>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</si>
  <si>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</si>
  <si>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</si>
  <si>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</si>
  <si>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</si>
  <si>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</si>
  <si>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</si>
  <si>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</si>
  <si>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</si>
  <si>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</si>
  <si>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</si>
  <si>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</si>
  <si>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</si>
  <si>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</si>
  <si>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</si>
  <si>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</si>
  <si>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</si>
  <si>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</si>
  <si>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</si>
  <si>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</si>
  <si>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</si>
  <si>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</si>
  <si>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</si>
  <si>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</si>
  <si>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</si>
  <si>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</si>
  <si>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</si>
  <si>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</si>
  <si>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</si>
  <si>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</si>
  <si>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</si>
  <si>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</si>
  <si>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</si>
  <si>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</si>
  <si>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</si>
  <si>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</si>
  <si>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</si>
  <si>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</si>
  <si>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</si>
  <si>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</si>
  <si>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</si>
  <si>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</si>
  <si>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</si>
  <si>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</si>
  <si>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</si>
  <si>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</si>
  <si>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</si>
  <si>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</si>
  <si>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</si>
  <si>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</si>
  <si>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</si>
  <si>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</si>
  <si>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</si>
  <si>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</si>
  <si>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</si>
  <si>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</si>
  <si>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</si>
  <si>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</si>
  <si>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</si>
  <si>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</si>
  <si>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</si>
  <si>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</si>
  <si>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</si>
  <si>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</si>
  <si>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</si>
  <si>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</si>
  <si>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</si>
  <si>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</si>
  <si>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</si>
  <si>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</si>
  <si>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</si>
  <si>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</si>
  <si>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</si>
  <si>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</si>
  <si>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</si>
  <si>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</si>
  <si>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</si>
  <si>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</si>
  <si>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</si>
  <si>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</si>
  <si>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</si>
  <si>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</si>
  <si>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</si>
  <si>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</si>
  <si>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</si>
  <si>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</si>
  <si>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</si>
  <si>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</si>
  <si>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</si>
  <si>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</si>
  <si>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</si>
  <si>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</si>
  <si>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</si>
  <si>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</si>
  <si>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</si>
  <si>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</si>
  <si>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</si>
  <si>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</si>
  <si>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</si>
  <si>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</si>
  <si>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</si>
  <si>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</si>
  <si>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</si>
  <si>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</si>
  <si>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</si>
  <si>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</si>
  <si>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</si>
  <si>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</si>
  <si>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</si>
  <si>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</si>
  <si>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</si>
  <si>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</si>
  <si>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</si>
  <si>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</si>
  <si>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</si>
  <si>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</si>
  <si>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</si>
  <si>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</si>
  <si>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</si>
  <si>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</si>
  <si>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</si>
  <si>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</si>
  <si>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</si>
  <si>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</si>
  <si>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</si>
  <si>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</si>
  <si>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</si>
  <si>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</si>
  <si>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</si>
  <si>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</si>
  <si>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</si>
  <si>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</si>
  <si>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</si>
  <si>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</si>
  <si>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</si>
  <si>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</si>
  <si>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</si>
  <si>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</si>
  <si>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</si>
  <si>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</si>
  <si>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</si>
  <si>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</si>
  <si>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</si>
  <si>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</si>
  <si>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</si>
  <si>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</si>
  <si>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</si>
  <si>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</si>
  <si>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</si>
  <si>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</si>
  <si>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</si>
  <si>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</si>
  <si>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</si>
  <si>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</si>
  <si>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</si>
  <si>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</si>
  <si>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</si>
  <si>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</si>
  <si>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</si>
  <si>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</si>
  <si>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</si>
  <si>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</si>
  <si>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</si>
  <si>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</si>
  <si>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</si>
  <si>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</si>
  <si>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</si>
  <si>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</si>
  <si>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</si>
  <si>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</si>
  <si>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</si>
  <si>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</si>
  <si>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</si>
  <si>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</si>
  <si>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</si>
  <si>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</si>
  <si>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</si>
  <si>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</si>
  <si>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</si>
  <si>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</si>
  <si>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</si>
  <si>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</si>
  <si>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</si>
  <si>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</si>
  <si>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</si>
  <si>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</si>
  <si>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</si>
  <si>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</si>
  <si>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</si>
  <si>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</si>
  <si>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</si>
  <si>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</si>
  <si>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</si>
  <si>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</si>
  <si>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</si>
  <si>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</si>
  <si>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</si>
  <si>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</si>
  <si>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</si>
  <si>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</si>
  <si>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</si>
  <si>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</si>
  <si>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</si>
  <si>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</si>
  <si>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</si>
  <si>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</si>
  <si>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</si>
  <si>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</si>
  <si>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</si>
  <si>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</si>
  <si>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</si>
  <si>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</si>
  <si>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</si>
  <si>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</si>
  <si>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</si>
  <si>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</si>
  <si>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</si>
  <si>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</si>
  <si>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</si>
  <si>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</si>
  <si>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</si>
  <si>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</si>
  <si>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</si>
  <si>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</si>
  <si>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</si>
  <si>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</si>
  <si>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</si>
  <si>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</si>
  <si>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</si>
  <si>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</si>
  <si>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</si>
  <si>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</si>
  <si>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</si>
  <si>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</si>
  <si>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</si>
  <si>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</si>
  <si>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</si>
  <si>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</si>
  <si>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</si>
  <si>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</si>
  <si>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</si>
  <si>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</si>
  <si>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</si>
  <si>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</si>
  <si>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</si>
  <si>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</si>
  <si>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</si>
  <si>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</si>
  <si>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</si>
  <si>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</si>
  <si>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</si>
  <si>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</si>
  <si>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</si>
  <si>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</si>
  <si>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</si>
  <si>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</si>
  <si>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</si>
  <si>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</si>
  <si>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</si>
  <si>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</si>
  <si>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</si>
  <si>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</si>
  <si>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</si>
  <si>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</si>
  <si>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</si>
  <si>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</si>
  <si>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</si>
  <si>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</si>
  <si>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</si>
  <si>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</si>
  <si>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</si>
  <si>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</si>
  <si>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</si>
  <si>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</si>
  <si>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</si>
  <si>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</si>
  <si>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</si>
  <si>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</si>
  <si>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</si>
  <si>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</si>
  <si>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</si>
  <si>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</si>
  <si>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</si>
  <si>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</si>
  <si>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</si>
  <si>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</si>
  <si>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</si>
  <si>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</si>
  <si>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</si>
  <si>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</si>
  <si>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</si>
  <si>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</si>
  <si>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</si>
  <si>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</si>
  <si>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</si>
  <si>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</si>
  <si>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</si>
  <si>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</si>
  <si>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</si>
  <si>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</si>
  <si>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</si>
  <si>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</si>
  <si>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</si>
  <si>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</si>
  <si>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</si>
  <si>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</si>
  <si>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</si>
  <si>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</si>
  <si>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</si>
  <si>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</si>
  <si>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</si>
  <si>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</si>
  <si>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</si>
  <si>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</si>
  <si>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</si>
  <si>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</si>
  <si>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</si>
  <si>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</si>
  <si>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</si>
  <si>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</si>
  <si>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</si>
  <si>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</si>
  <si>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</si>
  <si>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</si>
  <si>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</si>
  <si>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</si>
  <si>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</si>
  <si>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</si>
  <si>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</si>
  <si>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</si>
  <si>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</si>
  <si>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</si>
  <si>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</si>
  <si>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</si>
  <si>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</si>
  <si>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</si>
  <si>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</si>
  <si>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</si>
  <si>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</si>
  <si>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</si>
  <si>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</si>
  <si>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</si>
  <si>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</si>
  <si>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</si>
  <si>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</si>
  <si>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</si>
  <si>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</si>
  <si>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</si>
  <si>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</si>
  <si>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</si>
  <si>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</si>
  <si>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</si>
  <si>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</si>
  <si>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</si>
  <si>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</si>
  <si>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</si>
  <si>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</si>
  <si>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</si>
  <si>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</si>
  <si>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</si>
  <si>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</si>
  <si>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</si>
  <si>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</si>
  <si>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</si>
  <si>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</si>
  <si>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</si>
  <si>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</si>
  <si>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</si>
  <si>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</si>
  <si>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</si>
  <si>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</si>
  <si>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</si>
  <si>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</si>
  <si>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</si>
  <si>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</si>
  <si>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</si>
  <si>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</si>
  <si>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</si>
  <si>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</si>
  <si>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</si>
  <si>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</si>
  <si>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</si>
  <si>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</si>
  <si>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</si>
  <si>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</si>
  <si>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</si>
  <si>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</si>
  <si>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</si>
  <si>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</si>
  <si>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</si>
  <si>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</si>
  <si>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</si>
  <si>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</si>
  <si>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</si>
  <si>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</si>
  <si>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</si>
  <si>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</si>
  <si>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</si>
  <si>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</si>
  <si>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</si>
  <si>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</si>
  <si>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</si>
  <si>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</si>
  <si>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</si>
  <si>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</si>
  <si>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</si>
  <si>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</si>
  <si>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</si>
  <si>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</si>
  <si>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</si>
  <si>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</si>
  <si>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</si>
  <si>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</si>
  <si>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</si>
  <si>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</si>
  <si>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</si>
  <si>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</si>
  <si>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</si>
  <si>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</si>
  <si>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</si>
  <si>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</si>
  <si>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</si>
  <si>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</si>
  <si>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</si>
  <si>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</si>
  <si>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</si>
  <si>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</si>
  <si>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</si>
  <si>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</si>
  <si>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</si>
  <si>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</si>
  <si>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</si>
  <si>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</si>
  <si>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</si>
  <si>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</si>
  <si>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</si>
  <si>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</si>
  <si>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</si>
  <si>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</si>
  <si>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</si>
  <si>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</si>
  <si>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</si>
  <si>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</si>
  <si>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</si>
  <si>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</si>
  <si>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</si>
  <si>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</si>
  <si>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</si>
  <si>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</si>
  <si>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</si>
  <si>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</si>
  <si>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</si>
  <si>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</si>
  <si>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</si>
  <si>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</si>
  <si>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</si>
  <si>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</si>
  <si>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</si>
  <si>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</si>
  <si>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</si>
  <si>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</si>
  <si>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</si>
  <si>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</si>
  <si>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</si>
  <si>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</si>
  <si>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</si>
  <si>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</si>
  <si>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</si>
  <si>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</si>
  <si>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</si>
  <si>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</si>
  <si>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</si>
  <si>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</si>
  <si>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</si>
  <si>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</si>
  <si>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</si>
  <si>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</si>
  <si>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</si>
  <si>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</si>
  <si>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</si>
  <si>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</si>
  <si>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</si>
  <si>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</si>
  <si>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</si>
  <si>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</si>
  <si>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</si>
  <si>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</si>
  <si>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</si>
  <si>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</si>
  <si>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</si>
  <si>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</si>
  <si>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</si>
  <si>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</si>
  <si>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</si>
  <si>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</si>
  <si>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</si>
  <si>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</si>
  <si>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</si>
  <si>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</si>
  <si>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</si>
  <si>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</si>
  <si>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</si>
  <si>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</si>
  <si>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</si>
  <si>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</si>
  <si>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</si>
  <si>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</si>
  <si>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</si>
  <si>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</si>
  <si>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</si>
  <si>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</si>
  <si>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</si>
  <si>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</si>
  <si>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</si>
  <si>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</si>
  <si>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</si>
  <si>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</si>
  <si>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</si>
  <si>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</si>
  <si>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</si>
  <si>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</si>
  <si>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</si>
  <si>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</si>
  <si>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</si>
  <si>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</si>
  <si>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</si>
  <si>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</si>
  <si>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</si>
  <si>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</si>
  <si>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</si>
  <si>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</si>
  <si>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</si>
  <si>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</si>
  <si>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</si>
  <si>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</si>
  <si>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</si>
  <si>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</si>
  <si>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</si>
  <si>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</si>
  <si>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</si>
  <si>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</si>
  <si>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</si>
  <si>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</si>
  <si>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</si>
  <si>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</si>
  <si>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</si>
  <si>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</si>
  <si>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</si>
  <si>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</si>
  <si>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</si>
  <si>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</si>
  <si>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</si>
  <si>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</si>
  <si>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</si>
  <si>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</si>
  <si>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</si>
  <si>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</si>
  <si>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</si>
  <si>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</si>
  <si>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</si>
  <si>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</si>
  <si>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</si>
  <si>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</si>
  <si>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</si>
  <si>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</si>
  <si>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</si>
  <si>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</si>
  <si>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</si>
  <si>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</si>
  <si>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</si>
  <si>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</si>
  <si>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</si>
  <si>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</si>
  <si>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</si>
  <si>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</si>
  <si>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</si>
  <si>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</si>
  <si>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</si>
  <si>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</si>
  <si>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</si>
  <si>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</si>
  <si>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</si>
  <si>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</si>
  <si>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</si>
  <si>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</si>
  <si>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</si>
  <si>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</si>
  <si>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</si>
  <si>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</si>
  <si>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</si>
  <si>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</si>
  <si>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</si>
  <si>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</si>
  <si>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</si>
  <si>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</si>
  <si>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</si>
  <si>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</si>
  <si>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</si>
  <si>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</si>
  <si>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</si>
  <si>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</si>
  <si>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</si>
  <si>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</si>
  <si>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</si>
  <si>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</si>
  <si>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</si>
  <si>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</si>
  <si>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</si>
  <si>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</si>
  <si>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</si>
  <si>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</si>
  <si>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</si>
  <si>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</si>
  <si>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</si>
  <si>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</si>
  <si>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</si>
  <si>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</si>
  <si>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</si>
  <si>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</si>
  <si>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</si>
  <si>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</si>
  <si>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</si>
  <si>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</si>
  <si>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</si>
  <si>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</si>
  <si>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</si>
  <si>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</si>
  <si>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</si>
  <si>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</si>
  <si>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</si>
  <si>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</si>
  <si>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</si>
  <si>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</si>
  <si>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</si>
  <si>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</si>
  <si>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</si>
  <si>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</si>
  <si>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</si>
  <si>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</si>
  <si>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</si>
  <si>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</si>
  <si>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</si>
  <si>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</si>
  <si>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</si>
  <si>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</si>
  <si>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</si>
  <si>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</si>
  <si>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</si>
  <si>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</si>
  <si>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</si>
  <si>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</si>
  <si>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</si>
  <si>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</si>
  <si>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</si>
  <si>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</si>
  <si>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</si>
  <si>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</si>
  <si>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</si>
  <si>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</si>
  <si>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</si>
  <si>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</si>
  <si>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</si>
  <si>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</si>
  <si>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</si>
  <si>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</si>
  <si>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</si>
  <si>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</si>
  <si>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</si>
  <si>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</si>
  <si>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</si>
  <si>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</si>
  <si>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</si>
  <si>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</si>
  <si>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</si>
  <si>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</si>
  <si>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</si>
  <si>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</si>
  <si>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</si>
  <si>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</si>
  <si>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</si>
  <si>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</si>
  <si>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</si>
  <si>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</si>
  <si>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</si>
  <si>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</si>
  <si>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</si>
  <si>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</si>
  <si>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</si>
  <si>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</si>
  <si>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</si>
  <si>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</si>
  <si>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</si>
  <si>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</si>
  <si>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</si>
  <si>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</si>
  <si>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</si>
  <si>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</si>
  <si>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</si>
  <si>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</si>
  <si>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</si>
  <si>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</si>
  <si>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</si>
  <si>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</si>
  <si>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</si>
  <si>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</si>
  <si>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</si>
  <si>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</si>
  <si>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</si>
  <si>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</si>
  <si>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</si>
  <si>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</si>
  <si>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</si>
  <si>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</si>
  <si>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</si>
  <si>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</si>
  <si>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</si>
  <si>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</si>
  <si>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</si>
  <si>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</si>
  <si>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</si>
  <si>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</si>
  <si>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</si>
  <si>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</si>
  <si>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</si>
  <si>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</si>
  <si>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</si>
  <si>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</si>
  <si>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</si>
  <si>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</si>
  <si>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</si>
  <si>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</si>
  <si>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</si>
  <si>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</si>
  <si>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</si>
  <si>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</si>
  <si>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</si>
  <si>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</si>
  <si>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</si>
  <si>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</si>
  <si>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</si>
  <si>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</si>
  <si>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</si>
  <si>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</si>
  <si>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</si>
  <si>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</si>
  <si>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</si>
  <si>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</si>
  <si>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</si>
  <si>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</si>
  <si>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</si>
  <si>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</si>
  <si>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</si>
  <si>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</si>
  <si>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</si>
  <si>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</si>
  <si>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</si>
  <si>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</si>
  <si>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</si>
  <si>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</si>
  <si>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</si>
  <si>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</si>
  <si>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</si>
  <si>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</si>
  <si>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</si>
  <si>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</si>
  <si>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</si>
  <si>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</si>
  <si>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</si>
  <si>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</si>
  <si>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</si>
  <si>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</si>
  <si>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</si>
  <si>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</si>
  <si>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</si>
  <si>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</si>
  <si>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</si>
  <si>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</si>
  <si>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</si>
  <si>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</si>
  <si>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</si>
  <si>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</si>
  <si>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</si>
  <si>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</si>
  <si>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</si>
  <si>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</si>
  <si>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500-510</t>
  </si>
  <si>
    <t>Sell</t>
  </si>
  <si>
    <t>Profit of Rs.13/-</t>
  </si>
  <si>
    <t>1100-1150</t>
  </si>
  <si>
    <t>2120-2150</t>
  </si>
  <si>
    <t>66-69</t>
  </si>
  <si>
    <t>250-255</t>
  </si>
  <si>
    <t>Buy*</t>
  </si>
  <si>
    <t>TOWER RESEARCH CAPITAL MARKETS INDIA PRIVATE LIMITED</t>
  </si>
  <si>
    <t>2050-2080</t>
  </si>
  <si>
    <t>940-960</t>
  </si>
  <si>
    <t>1100-1120</t>
  </si>
  <si>
    <t xml:space="preserve">PGHH </t>
  </si>
  <si>
    <t>9870-9930</t>
  </si>
  <si>
    <t>10700-10800</t>
  </si>
  <si>
    <t>Profit of Rs.95/-</t>
  </si>
  <si>
    <t>Profit of Rs.42.5/-</t>
  </si>
  <si>
    <t xml:space="preserve">DIVISLAB </t>
  </si>
  <si>
    <t>2500-2550</t>
  </si>
  <si>
    <t>Profit of Rs.10/-</t>
  </si>
  <si>
    <t>Profit of Rs.50/-</t>
  </si>
  <si>
    <t>1240-1220</t>
  </si>
  <si>
    <t>4150-4200</t>
  </si>
  <si>
    <t>NIFTY 9500 PE 11 JUN</t>
  </si>
  <si>
    <t>140-150</t>
  </si>
  <si>
    <t>NIFTY 9400 PE 11 JUN</t>
  </si>
  <si>
    <t>120-125</t>
  </si>
  <si>
    <t xml:space="preserve">Retail Research Technical Calls &amp; Fundamental Performance Report for the month of June-2020 </t>
  </si>
  <si>
    <t>Profit of Rs.11/-</t>
  </si>
  <si>
    <t>380-375</t>
  </si>
  <si>
    <t>Profit of Rs.14/-</t>
  </si>
  <si>
    <t>Profit of Rs.19.5/-</t>
  </si>
  <si>
    <t>100-110</t>
  </si>
  <si>
    <t>Loss of Rs.27/-</t>
  </si>
  <si>
    <t xml:space="preserve">HDFCLIFE </t>
  </si>
  <si>
    <t>180-178</t>
  </si>
  <si>
    <t>Profit of Rs.125/-</t>
  </si>
  <si>
    <t>Loss of Rs.22/-</t>
  </si>
  <si>
    <t>Profit of Rs.37.5/-</t>
  </si>
  <si>
    <t>Profit of Rs.5/-</t>
  </si>
  <si>
    <t>Profit of Rs.52.5/-</t>
  </si>
  <si>
    <t>Profit of Rs.10.5/-</t>
  </si>
  <si>
    <t xml:space="preserve">ADANIPORTS </t>
  </si>
  <si>
    <t>310-315</t>
  </si>
  <si>
    <t>Loss of Rs.9/-</t>
  </si>
  <si>
    <t xml:space="preserve">HINDALCO </t>
  </si>
  <si>
    <t>138-135</t>
  </si>
  <si>
    <t>AMBUJACEM 180 PE JUN</t>
  </si>
  <si>
    <t>5-5.5</t>
  </si>
  <si>
    <t>Profit of Rs.0.9/-</t>
  </si>
  <si>
    <t>Porfit of Rs.21.50/-</t>
  </si>
  <si>
    <t>Profit of Rs.12/-</t>
  </si>
  <si>
    <t>RBL Bank Limited</t>
  </si>
  <si>
    <t>GRAVITON RESEARCH CAPITAL LLP</t>
  </si>
  <si>
    <t>Profit of Rs.3.5/-</t>
  </si>
  <si>
    <t>NIFTY JUN FUT</t>
  </si>
  <si>
    <t>9800-9700</t>
  </si>
  <si>
    <t>Profit of Rs.90/-</t>
  </si>
  <si>
    <t>BANKNIFTY 20000 PE 11 JUN</t>
  </si>
  <si>
    <t>550-600</t>
  </si>
  <si>
    <t>Profit of Rs.45/-</t>
  </si>
  <si>
    <t>Profit of Rs.5.5/-</t>
  </si>
  <si>
    <t>Profit of Rs.20/-</t>
  </si>
  <si>
    <t>Profit of Rs.1/-</t>
  </si>
  <si>
    <t>Loss of Rs.37/-</t>
  </si>
  <si>
    <t>9900-9800</t>
  </si>
  <si>
    <t>Profit of Rs.85/-</t>
  </si>
  <si>
    <t>290-280</t>
  </si>
  <si>
    <t>139-137</t>
  </si>
  <si>
    <t>500-550</t>
  </si>
  <si>
    <t>HRTI PRIVATE LIMITED</t>
  </si>
  <si>
    <t>SURJECTIVE RESEARCH CAPITAL LLP</t>
  </si>
  <si>
    <t>980-990</t>
  </si>
  <si>
    <t>Loss of Rs.192.5/-</t>
  </si>
  <si>
    <t xml:space="preserve">MARUTI </t>
  </si>
  <si>
    <t>5500-5400</t>
  </si>
  <si>
    <t>Porfit of Rs.100/-</t>
  </si>
  <si>
    <t>425-430</t>
  </si>
  <si>
    <t>1060-1080</t>
  </si>
  <si>
    <t>820-840</t>
  </si>
  <si>
    <t>730-760</t>
  </si>
  <si>
    <t xml:space="preserve">CROMPTON </t>
  </si>
  <si>
    <t>AREYDRG</t>
  </si>
  <si>
    <t>Indiabulls Hsg Fin Ltd</t>
  </si>
  <si>
    <t>ALPHAGREP SECURITIES PRIVATE LIMITED</t>
  </si>
  <si>
    <t>Porfit of Rs.23.50/-</t>
  </si>
  <si>
    <t>Loss of Rs.5.50/-</t>
  </si>
  <si>
    <t>Profit of Rs.0.65/-</t>
  </si>
  <si>
    <t>BANKNIFTY 21000 PE 11 JUN</t>
  </si>
  <si>
    <t>270-280</t>
  </si>
  <si>
    <t>486-490</t>
  </si>
  <si>
    <t>550-570</t>
  </si>
  <si>
    <t xml:space="preserve">RELIANCE </t>
  </si>
  <si>
    <t>Loss of Rs.32.5/-</t>
  </si>
  <si>
    <t>340-335</t>
  </si>
  <si>
    <t>Profit of Rs.4/-</t>
  </si>
  <si>
    <t>ALPHA LEON ENTERPRISES LLP</t>
  </si>
  <si>
    <t>960-950</t>
  </si>
  <si>
    <t>Profit of Rs.8.5/-</t>
  </si>
  <si>
    <t>185-180</t>
  </si>
  <si>
    <t>325-320</t>
  </si>
  <si>
    <t>Profit of Rs.18/-</t>
  </si>
  <si>
    <t>2480-2500</t>
  </si>
  <si>
    <t>NIFTY 10100 PE 11 JUN</t>
  </si>
  <si>
    <t>120-140</t>
  </si>
  <si>
    <t xml:space="preserve">NIFTY 10000 PE 11 JUN </t>
  </si>
  <si>
    <t>Part Profit of Rs.10/-</t>
  </si>
  <si>
    <t>ASHARI</t>
  </si>
  <si>
    <t>MANOJKUMAR GUNVANTRAI SOMANI</t>
  </si>
  <si>
    <t>N.K.SECURITIES</t>
  </si>
  <si>
    <t>AMBUJACEM 185 PE JUNE</t>
  </si>
  <si>
    <t>250-300</t>
  </si>
  <si>
    <t>Profit of Rs.0.90/-</t>
  </si>
  <si>
    <t>7.0-8.0</t>
  </si>
  <si>
    <t xml:space="preserve">RELIANCE 1500 PE JUNE </t>
  </si>
  <si>
    <t>40-45</t>
  </si>
  <si>
    <t>235-240</t>
  </si>
  <si>
    <t>Loss of Rs.6/-</t>
  </si>
  <si>
    <t>195-200</t>
  </si>
  <si>
    <t>ELARA INDIA OPPORTUNITIES FUND LIMITED</t>
  </si>
  <si>
    <t>CKFSL</t>
  </si>
  <si>
    <t>Cox &amp; Kings Fin Serv Ltd</t>
  </si>
  <si>
    <t>Equitas Holdings Limited</t>
  </si>
  <si>
    <t>Vodafone Idea Limited</t>
  </si>
  <si>
    <t>ARIKA TRADECORP</t>
  </si>
  <si>
    <t>Panacea Biotec Ltd.</t>
  </si>
  <si>
    <t>Ujjivan Fin. Servc. Ltd.</t>
  </si>
  <si>
    <t>Profit of Rs.115-</t>
  </si>
  <si>
    <t>Profit of Rs.3.50/-</t>
  </si>
  <si>
    <t>Loss of Rs.13/-</t>
  </si>
  <si>
    <t>Loss of Rs.42.5/-</t>
  </si>
  <si>
    <t>Loss of Rs.60/-</t>
  </si>
  <si>
    <t>Loss of Rs.40/-</t>
  </si>
  <si>
    <t>Loss of Rs.16.5/-</t>
  </si>
  <si>
    <t>Profit of Rs.8.25/-</t>
  </si>
  <si>
    <t>Loss of Rs.3.5/-</t>
  </si>
  <si>
    <t>NIFTY 9700 PE 18 JUN</t>
  </si>
  <si>
    <t>BANKNIFTY 19500 PE 18</t>
  </si>
  <si>
    <t>600-650</t>
  </si>
  <si>
    <t>4.1-4.3</t>
  </si>
  <si>
    <t>BANKNIFTY 19500 PE 18 JUN</t>
  </si>
  <si>
    <t>230-240</t>
  </si>
  <si>
    <t>230-250</t>
  </si>
  <si>
    <t>8.0-9.0</t>
  </si>
  <si>
    <t>490-495</t>
  </si>
  <si>
    <t>540-550</t>
  </si>
  <si>
    <t>190-191</t>
  </si>
  <si>
    <t>342.5-343.5</t>
  </si>
  <si>
    <t>325-330</t>
  </si>
  <si>
    <t>VISHWAMURTE TRAD INVEST PE LTD</t>
  </si>
  <si>
    <t>ASLAM SHABBIR KADRI</t>
  </si>
  <si>
    <t>DARJEELING</t>
  </si>
  <si>
    <t>KRANTI KAUMIL GANDHI</t>
  </si>
  <si>
    <t>GOODYEAR</t>
  </si>
  <si>
    <t>SBI MUTUAL FUND</t>
  </si>
  <si>
    <t>IISL</t>
  </si>
  <si>
    <t>RAMESHBHAI MANILAL PATEL</t>
  </si>
  <si>
    <t>NATVARBHAI SHAMBHUBHAI PATEL</t>
  </si>
  <si>
    <t>RAMNATH SHARMA</t>
  </si>
  <si>
    <t>B B COMMERCIAL LTD</t>
  </si>
  <si>
    <t>KILPEST</t>
  </si>
  <si>
    <t>ANKUSH KEDIA</t>
  </si>
  <si>
    <t>MANCREDIT</t>
  </si>
  <si>
    <t>HARSHVARDHAN RAJENDRA BIRANI</t>
  </si>
  <si>
    <t>PARLEIND</t>
  </si>
  <si>
    <t>CHANDNI VIJENDRA GARG</t>
  </si>
  <si>
    <t>WHITEORG</t>
  </si>
  <si>
    <t>RIKHAV SECURITIES LIMITED</t>
  </si>
  <si>
    <t>Asian Granito India Limit</t>
  </si>
  <si>
    <t>MINESH JORMALBHAI MEHTA</t>
  </si>
  <si>
    <t>ASLIND</t>
  </si>
  <si>
    <t>ASL Industries Limited</t>
  </si>
  <si>
    <t>POOJA BHALOTIA</t>
  </si>
  <si>
    <t>DHARM PRAKASH TRIPATHI</t>
  </si>
  <si>
    <t>SHARE INDIA SECURITIES LIMITED</t>
  </si>
  <si>
    <t>IDFC Limited</t>
  </si>
  <si>
    <t>BNP PARIBAS ARBITRAGE</t>
  </si>
  <si>
    <t>NCC Limited</t>
  </si>
  <si>
    <t>NCL Industries Limited</t>
  </si>
  <si>
    <t>Ramco Systems Limited</t>
  </si>
  <si>
    <t>Reliance Naval &amp; Eng Ltd.</t>
  </si>
  <si>
    <t>TEJAS TRADEFIN LLP</t>
  </si>
  <si>
    <t>SREI Infrastructure Finan</t>
  </si>
  <si>
    <t>AAKASH</t>
  </si>
  <si>
    <t>Aakash Exploration Ser L</t>
  </si>
  <si>
    <t>MEHTA ATULBHAI AMRATLAL HUF</t>
  </si>
  <si>
    <t>HUSYSLTD</t>
  </si>
  <si>
    <t>Husys Consulting Ltd.</t>
  </si>
  <si>
    <t>HUF DHIRAJLAL P KANSARA</t>
  </si>
  <si>
    <t>APOORVA REALTORS AND FINVEST PRIVATE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</si>
</sst>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_ * #,##0_ ;_ * \-#,##0_ ;_ * &quot;-&quot;??_ ;_ @_ 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55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167" fontId="48" fillId="2" borderId="11" xfId="0" applyNumberFormat="1" applyFont="1" applyFill="1" applyBorder="1" applyAlignment="1">
      <alignment horizontal="left"/>
    </xf>
    <xf numFmtId="0" fontId="48" fillId="0" borderId="11" xfId="9" applyFont="1" applyFill="1" applyBorder="1" applyAlignment="1">
      <alignment horizontal="center"/>
    </xf>
    <xf numFmtId="2" fontId="48" fillId="0" borderId="11" xfId="9" applyNumberFormat="1" applyFont="1" applyFill="1" applyBorder="1" applyAlignment="1">
      <alignment horizontal="center" vertical="center"/>
    </xf>
    <xf numFmtId="16" fontId="0" fillId="8" borderId="0" xfId="0" applyNumberFormat="1" applyFill="1" applyBorder="1"/>
    <xf numFmtId="1" fontId="48" fillId="6" borderId="37" xfId="0" applyNumberFormat="1" applyFont="1" applyFill="1" applyBorder="1" applyAlignment="1">
      <alignment horizontal="center" vertical="center"/>
    </xf>
    <xf numFmtId="164" fontId="48" fillId="6" borderId="37" xfId="0" applyNumberFormat="1" applyFont="1" applyFill="1" applyBorder="1" applyAlignment="1">
      <alignment horizontal="center" vertical="center"/>
    </xf>
    <xf numFmtId="165" fontId="48" fillId="6" borderId="37" xfId="0" applyNumberFormat="1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6" fontId="7" fillId="6" borderId="37" xfId="16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7" xfId="0" applyFont="1" applyBorder="1"/>
    <xf numFmtId="16" fontId="13" fillId="6" borderId="37" xfId="160" applyNumberFormat="1" applyFont="1" applyFill="1" applyBorder="1" applyAlignment="1">
      <alignment horizontal="center" vertical="center"/>
    </xf>
    <xf numFmtId="165" fontId="7" fillId="6" borderId="5" xfId="0" applyNumberFormat="1" applyFont="1" applyFill="1" applyBorder="1" applyAlignment="1">
      <alignment horizontal="center" vertical="center"/>
    </xf>
    <xf numFmtId="16" fontId="48" fillId="6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164" fontId="0" fillId="6" borderId="37" xfId="0" applyNumberFormat="1" applyFill="1" applyBorder="1" applyAlignment="1">
      <alignment horizontal="center" vertical="center"/>
    </xf>
    <xf numFmtId="43" fontId="6" fillId="6" borderId="37" xfId="160" applyFont="1" applyFill="1" applyBorder="1"/>
    <xf numFmtId="43" fontId="8" fillId="6" borderId="37" xfId="160" applyFont="1" applyFill="1" applyBorder="1" applyAlignment="1">
      <alignment horizontal="left"/>
    </xf>
    <xf numFmtId="43" fontId="48" fillId="6" borderId="37" xfId="160" applyFont="1" applyFill="1" applyBorder="1" applyAlignment="1">
      <alignment horizontal="center" vertical="top"/>
    </xf>
    <xf numFmtId="0" fontId="48" fillId="6" borderId="37" xfId="0" applyFont="1" applyFill="1" applyBorder="1" applyAlignment="1">
      <alignment horizontal="center" vertical="top"/>
    </xf>
    <xf numFmtId="43" fontId="7" fillId="6" borderId="5" xfId="160" applyFont="1" applyFill="1" applyBorder="1" applyAlignment="1">
      <alignment horizontal="center" vertical="center"/>
    </xf>
    <xf numFmtId="43" fontId="7" fillId="6" borderId="37" xfId="160" applyFont="1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165" fontId="0" fillId="59" borderId="37" xfId="0" applyNumberForma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48" fillId="59" borderId="37" xfId="0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6" fontId="48" fillId="59" borderId="37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65" fontId="7" fillId="59" borderId="5" xfId="0" applyNumberFormat="1" applyFont="1" applyFill="1" applyBorder="1" applyAlignment="1">
      <alignment horizontal="center" vertical="center"/>
    </xf>
    <xf numFmtId="169" fontId="48" fillId="2" borderId="37" xfId="160" applyNumberFormat="1" applyFont="1" applyFill="1" applyBorder="1" applyAlignment="1">
      <alignment horizontal="center" vertical="center"/>
    </xf>
    <xf numFmtId="1" fontId="48" fillId="59" borderId="37" xfId="0" applyNumberFormat="1" applyFont="1" applyFill="1" applyBorder="1" applyAlignment="1">
      <alignment horizontal="center" vertical="center"/>
    </xf>
    <xf numFmtId="164" fontId="48" fillId="59" borderId="37" xfId="0" applyNumberFormat="1" applyFont="1" applyFill="1" applyBorder="1" applyAlignment="1">
      <alignment horizontal="center" vertical="center"/>
    </xf>
    <xf numFmtId="165" fontId="48" fillId="59" borderId="37" xfId="0" applyNumberFormat="1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4" fillId="59" borderId="37" xfId="0" applyFont="1" applyFill="1" applyBorder="1" applyAlignment="1">
      <alignment horizontal="center" vertical="center"/>
    </xf>
    <xf numFmtId="0" fontId="13" fillId="59" borderId="5" xfId="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13" fillId="59" borderId="37" xfId="160" applyNumberFormat="1" applyFont="1" applyFill="1" applyBorder="1" applyAlignment="1">
      <alignment horizontal="center" vertical="center"/>
    </xf>
    <xf numFmtId="165" fontId="13" fillId="6" borderId="5" xfId="0" applyNumberFormat="1" applyFont="1" applyFill="1" applyBorder="1" applyAlignment="1">
      <alignment horizontal="center" vertical="center"/>
    </xf>
    <xf numFmtId="1" fontId="48" fillId="50" borderId="37" xfId="0" applyNumberFormat="1" applyFont="1" applyFill="1" applyBorder="1" applyAlignment="1">
      <alignment horizontal="center" vertical="center"/>
    </xf>
    <xf numFmtId="164" fontId="48" fillId="50" borderId="37" xfId="0" applyNumberFormat="1" applyFont="1" applyFill="1" applyBorder="1" applyAlignment="1">
      <alignment horizontal="center" vertical="center"/>
    </xf>
    <xf numFmtId="165" fontId="48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" fontId="7" fillId="50" borderId="37" xfId="160" applyNumberFormat="1" applyFont="1" applyFill="1" applyBorder="1" applyAlignment="1">
      <alignment horizontal="center" vertical="center"/>
    </xf>
    <xf numFmtId="16" fontId="48" fillId="2" borderId="37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8" fillId="60" borderId="37" xfId="160" applyFont="1" applyFill="1" applyBorder="1" applyAlignment="1">
      <alignment horizontal="center" vertical="top"/>
    </xf>
    <xf numFmtId="0" fontId="48" fillId="60" borderId="37" xfId="0" applyFont="1" applyFill="1" applyBorder="1" applyAlignment="1">
      <alignment horizontal="center" vertical="center"/>
    </xf>
    <xf numFmtId="0" fontId="48" fillId="60" borderId="37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43" fontId="7" fillId="60" borderId="37" xfId="160" applyFont="1" applyFill="1" applyBorder="1" applyAlignment="1">
      <alignment horizont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8" fillId="59" borderId="37" xfId="160" applyFont="1" applyFill="1" applyBorder="1" applyAlignment="1">
      <alignment horizontal="center" vertical="top"/>
    </xf>
    <xf numFmtId="0" fontId="48" fillId="59" borderId="37" xfId="0" applyFont="1" applyFill="1" applyBorder="1" applyAlignment="1">
      <alignment horizontal="center" vertical="top"/>
    </xf>
    <xf numFmtId="43" fontId="7" fillId="59" borderId="5" xfId="160" applyFont="1" applyFill="1" applyBorder="1" applyAlignment="1">
      <alignment horizontal="center" vertical="center"/>
    </xf>
    <xf numFmtId="43" fontId="7" fillId="59" borderId="37" xfId="160" applyFont="1" applyFill="1" applyBorder="1" applyAlignment="1">
      <alignment horizontal="center"/>
    </xf>
    <xf numFmtId="165" fontId="13" fillId="59" borderId="5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157</xdr:row>
      <xdr:rowOff>56589</xdr:rowOff>
    </xdr:from>
    <xdr:to>
      <xdr:col>11</xdr:col>
      <xdr:colOff>368674</xdr:colOff>
      <xdr:row>171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3" sqref="C2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43997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25" sqref="C25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43997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38" t="s">
        <v>16</v>
      </c>
      <c r="B9" s="540" t="s">
        <v>17</v>
      </c>
      <c r="C9" s="540" t="s">
        <v>18</v>
      </c>
      <c r="D9" s="275" t="s">
        <v>19</v>
      </c>
      <c r="E9" s="275" t="s">
        <v>20</v>
      </c>
      <c r="F9" s="535" t="s">
        <v>21</v>
      </c>
      <c r="G9" s="536"/>
      <c r="H9" s="537"/>
      <c r="I9" s="535" t="s">
        <v>22</v>
      </c>
      <c r="J9" s="536"/>
      <c r="K9" s="537"/>
      <c r="L9" s="275"/>
      <c r="M9" s="282"/>
      <c r="N9" s="282"/>
      <c r="O9" s="282"/>
    </row>
    <row r="10" spans="1:15" ht="59.25" customHeight="1">
      <c r="A10" s="539"/>
      <c r="B10" s="541" t="s">
        <v>17</v>
      </c>
      <c r="C10" s="541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0" t="s">
        <v>34</v>
      </c>
      <c r="C11" s="278" t="s">
        <v>35</v>
      </c>
      <c r="D11" s="304">
        <v>20624.5</v>
      </c>
      <c r="E11" s="304">
        <v>20302.5</v>
      </c>
      <c r="F11" s="316">
        <v>19877</v>
      </c>
      <c r="G11" s="316">
        <v>19129.5</v>
      </c>
      <c r="H11" s="316">
        <v>18704</v>
      </c>
      <c r="I11" s="316">
        <v>21050</v>
      </c>
      <c r="J11" s="316">
        <v>21475.5</v>
      </c>
      <c r="K11" s="316">
        <v>22223</v>
      </c>
      <c r="L11" s="303">
        <v>20728</v>
      </c>
      <c r="M11" s="303">
        <v>19555</v>
      </c>
      <c r="N11" s="320">
        <v>1962715</v>
      </c>
      <c r="O11" s="321">
        <v>0.14818942318942319</v>
      </c>
    </row>
    <row r="12" spans="1:15" ht="15">
      <c r="A12" s="278">
        <v>2</v>
      </c>
      <c r="B12" s="400" t="s">
        <v>34</v>
      </c>
      <c r="C12" s="278" t="s">
        <v>36</v>
      </c>
      <c r="D12" s="317">
        <v>9955.35</v>
      </c>
      <c r="E12" s="317">
        <v>9839.8166666666675</v>
      </c>
      <c r="F12" s="318">
        <v>9697.4833333333354</v>
      </c>
      <c r="G12" s="318">
        <v>9439.6166666666686</v>
      </c>
      <c r="H12" s="318">
        <v>9297.2833333333365</v>
      </c>
      <c r="I12" s="318">
        <v>10097.683333333334</v>
      </c>
      <c r="J12" s="318">
        <v>10240.016666666666</v>
      </c>
      <c r="K12" s="318">
        <v>10497.883333333333</v>
      </c>
      <c r="L12" s="305">
        <v>9982.15</v>
      </c>
      <c r="M12" s="305">
        <v>9581.9500000000007</v>
      </c>
      <c r="N12" s="320">
        <v>12191100</v>
      </c>
      <c r="O12" s="321">
        <v>-9.9644301515372999E-3</v>
      </c>
    </row>
    <row r="13" spans="1:15" ht="15">
      <c r="A13" s="278">
        <v>3</v>
      </c>
      <c r="B13" s="400" t="s">
        <v>34</v>
      </c>
      <c r="C13" s="278" t="s">
        <v>37</v>
      </c>
      <c r="D13" s="317">
        <v>14400</v>
      </c>
      <c r="E13" s="317">
        <v>14339.333333333334</v>
      </c>
      <c r="F13" s="318">
        <v>14250.666666666668</v>
      </c>
      <c r="G13" s="318">
        <v>14101.333333333334</v>
      </c>
      <c r="H13" s="318">
        <v>14012.666666666668</v>
      </c>
      <c r="I13" s="318">
        <v>14488.666666666668</v>
      </c>
      <c r="J13" s="318">
        <v>14577.333333333336</v>
      </c>
      <c r="K13" s="318">
        <v>14726.666666666668</v>
      </c>
      <c r="L13" s="305">
        <v>14428</v>
      </c>
      <c r="M13" s="305">
        <v>14190</v>
      </c>
      <c r="N13" s="320">
        <v>1100</v>
      </c>
      <c r="O13" s="321">
        <v>-8.3333333333333329E-2</v>
      </c>
    </row>
    <row r="14" spans="1:15" ht="15">
      <c r="A14" s="278">
        <v>4</v>
      </c>
      <c r="B14" s="400" t="s">
        <v>38</v>
      </c>
      <c r="C14" s="278" t="s">
        <v>39</v>
      </c>
      <c r="D14" s="317">
        <v>1267.3499999999999</v>
      </c>
      <c r="E14" s="317">
        <v>1246.1166666666666</v>
      </c>
      <c r="F14" s="318">
        <v>1218.3833333333332</v>
      </c>
      <c r="G14" s="318">
        <v>1169.4166666666667</v>
      </c>
      <c r="H14" s="318">
        <v>1141.6833333333334</v>
      </c>
      <c r="I14" s="318">
        <v>1295.083333333333</v>
      </c>
      <c r="J14" s="318">
        <v>1322.8166666666662</v>
      </c>
      <c r="K14" s="318">
        <v>1371.7833333333328</v>
      </c>
      <c r="L14" s="305">
        <v>1273.8499999999999</v>
      </c>
      <c r="M14" s="305">
        <v>1197.1500000000001</v>
      </c>
      <c r="N14" s="320">
        <v>2181300</v>
      </c>
      <c r="O14" s="321">
        <v>2.4084507042253522E-2</v>
      </c>
    </row>
    <row r="15" spans="1:15" ht="15">
      <c r="A15" s="278">
        <v>5</v>
      </c>
      <c r="B15" s="400" t="s">
        <v>40</v>
      </c>
      <c r="C15" s="278" t="s">
        <v>41</v>
      </c>
      <c r="D15" s="317">
        <v>152.6</v>
      </c>
      <c r="E15" s="317">
        <v>148.04999999999998</v>
      </c>
      <c r="F15" s="318">
        <v>142.54999999999995</v>
      </c>
      <c r="G15" s="318">
        <v>132.49999999999997</v>
      </c>
      <c r="H15" s="318">
        <v>126.99999999999994</v>
      </c>
      <c r="I15" s="318">
        <v>158.09999999999997</v>
      </c>
      <c r="J15" s="318">
        <v>163.60000000000002</v>
      </c>
      <c r="K15" s="318">
        <v>173.64999999999998</v>
      </c>
      <c r="L15" s="305">
        <v>153.55000000000001</v>
      </c>
      <c r="M15" s="305">
        <v>138</v>
      </c>
      <c r="N15" s="320">
        <v>20192000</v>
      </c>
      <c r="O15" s="321">
        <v>-2.923076923076923E-2</v>
      </c>
    </row>
    <row r="16" spans="1:15" ht="15">
      <c r="A16" s="278">
        <v>6</v>
      </c>
      <c r="B16" s="400" t="s">
        <v>40</v>
      </c>
      <c r="C16" s="278" t="s">
        <v>42</v>
      </c>
      <c r="D16" s="317">
        <v>346.15</v>
      </c>
      <c r="E16" s="317">
        <v>340.7</v>
      </c>
      <c r="F16" s="318">
        <v>333.75</v>
      </c>
      <c r="G16" s="318">
        <v>321.35000000000002</v>
      </c>
      <c r="H16" s="318">
        <v>314.40000000000003</v>
      </c>
      <c r="I16" s="318">
        <v>353.09999999999997</v>
      </c>
      <c r="J16" s="318">
        <v>360.0499999999999</v>
      </c>
      <c r="K16" s="318">
        <v>372.44999999999993</v>
      </c>
      <c r="L16" s="305">
        <v>347.65</v>
      </c>
      <c r="M16" s="305">
        <v>328.3</v>
      </c>
      <c r="N16" s="320">
        <v>32725000</v>
      </c>
      <c r="O16" s="321">
        <v>-2.8945764777574649E-3</v>
      </c>
    </row>
    <row r="17" spans="1:15" ht="15">
      <c r="A17" s="278">
        <v>7</v>
      </c>
      <c r="B17" s="400" t="s">
        <v>43</v>
      </c>
      <c r="C17" s="278" t="s">
        <v>44</v>
      </c>
      <c r="D17" s="317">
        <v>38.15</v>
      </c>
      <c r="E17" s="317">
        <v>37.65</v>
      </c>
      <c r="F17" s="318">
        <v>36.949999999999996</v>
      </c>
      <c r="G17" s="318">
        <v>35.75</v>
      </c>
      <c r="H17" s="318">
        <v>35.049999999999997</v>
      </c>
      <c r="I17" s="318">
        <v>38.849999999999994</v>
      </c>
      <c r="J17" s="318">
        <v>39.549999999999997</v>
      </c>
      <c r="K17" s="318">
        <v>40.749999999999993</v>
      </c>
      <c r="L17" s="305">
        <v>38.35</v>
      </c>
      <c r="M17" s="305">
        <v>36.450000000000003</v>
      </c>
      <c r="N17" s="320">
        <v>34870000</v>
      </c>
      <c r="O17" s="321">
        <v>-8.2480091012514228E-3</v>
      </c>
    </row>
    <row r="18" spans="1:15" ht="15">
      <c r="A18" s="278">
        <v>8</v>
      </c>
      <c r="B18" s="400" t="s">
        <v>45</v>
      </c>
      <c r="C18" s="278" t="s">
        <v>46</v>
      </c>
      <c r="D18" s="317">
        <v>656.25</v>
      </c>
      <c r="E18" s="317">
        <v>646.63333333333333</v>
      </c>
      <c r="F18" s="318">
        <v>632.86666666666667</v>
      </c>
      <c r="G18" s="318">
        <v>609.48333333333335</v>
      </c>
      <c r="H18" s="318">
        <v>595.7166666666667</v>
      </c>
      <c r="I18" s="318">
        <v>670.01666666666665</v>
      </c>
      <c r="J18" s="318">
        <v>683.7833333333333</v>
      </c>
      <c r="K18" s="318">
        <v>707.16666666666663</v>
      </c>
      <c r="L18" s="305">
        <v>660.4</v>
      </c>
      <c r="M18" s="305">
        <v>623.25</v>
      </c>
      <c r="N18" s="320">
        <v>1469000</v>
      </c>
      <c r="O18" s="321">
        <v>-4.1873206365770937E-2</v>
      </c>
    </row>
    <row r="19" spans="1:15" ht="15">
      <c r="A19" s="278">
        <v>9</v>
      </c>
      <c r="B19" s="400" t="s">
        <v>38</v>
      </c>
      <c r="C19" s="278" t="s">
        <v>47</v>
      </c>
      <c r="D19" s="317">
        <v>193.05</v>
      </c>
      <c r="E19" s="317">
        <v>187.28333333333333</v>
      </c>
      <c r="F19" s="318">
        <v>180.06666666666666</v>
      </c>
      <c r="G19" s="318">
        <v>167.08333333333334</v>
      </c>
      <c r="H19" s="318">
        <v>159.86666666666667</v>
      </c>
      <c r="I19" s="318">
        <v>200.26666666666665</v>
      </c>
      <c r="J19" s="318">
        <v>207.48333333333329</v>
      </c>
      <c r="K19" s="318">
        <v>220.46666666666664</v>
      </c>
      <c r="L19" s="305">
        <v>194.5</v>
      </c>
      <c r="M19" s="305">
        <v>174.3</v>
      </c>
      <c r="N19" s="320">
        <v>17140000</v>
      </c>
      <c r="O19" s="321">
        <v>-5.3100426544409945E-3</v>
      </c>
    </row>
    <row r="20" spans="1:15" ht="15">
      <c r="A20" s="278">
        <v>10</v>
      </c>
      <c r="B20" s="400" t="s">
        <v>40</v>
      </c>
      <c r="C20" s="278" t="s">
        <v>48</v>
      </c>
      <c r="D20" s="317">
        <v>1400.95</v>
      </c>
      <c r="E20" s="317">
        <v>1370.6333333333332</v>
      </c>
      <c r="F20" s="318">
        <v>1334.3166666666664</v>
      </c>
      <c r="G20" s="318">
        <v>1267.6833333333332</v>
      </c>
      <c r="H20" s="318">
        <v>1231.3666666666663</v>
      </c>
      <c r="I20" s="318">
        <v>1437.2666666666664</v>
      </c>
      <c r="J20" s="318">
        <v>1473.583333333333</v>
      </c>
      <c r="K20" s="318">
        <v>1540.2166666666665</v>
      </c>
      <c r="L20" s="305">
        <v>1406.95</v>
      </c>
      <c r="M20" s="305">
        <v>1304</v>
      </c>
      <c r="N20" s="320">
        <v>896000</v>
      </c>
      <c r="O20" s="321">
        <v>1.5873015873015872E-2</v>
      </c>
    </row>
    <row r="21" spans="1:15" ht="15">
      <c r="A21" s="278">
        <v>11</v>
      </c>
      <c r="B21" s="400" t="s">
        <v>45</v>
      </c>
      <c r="C21" s="278" t="s">
        <v>49</v>
      </c>
      <c r="D21" s="317">
        <v>106.55</v>
      </c>
      <c r="E21" s="317">
        <v>104.03333333333332</v>
      </c>
      <c r="F21" s="318">
        <v>100.71666666666664</v>
      </c>
      <c r="G21" s="318">
        <v>94.883333333333326</v>
      </c>
      <c r="H21" s="318">
        <v>91.566666666666649</v>
      </c>
      <c r="I21" s="318">
        <v>109.86666666666663</v>
      </c>
      <c r="J21" s="318">
        <v>113.18333333333332</v>
      </c>
      <c r="K21" s="318">
        <v>119.01666666666662</v>
      </c>
      <c r="L21" s="305">
        <v>107.35</v>
      </c>
      <c r="M21" s="305">
        <v>98.2</v>
      </c>
      <c r="N21" s="320">
        <v>9735000</v>
      </c>
      <c r="O21" s="321">
        <v>-5.6594631262719255E-2</v>
      </c>
    </row>
    <row r="22" spans="1:15" ht="15">
      <c r="A22" s="278">
        <v>12</v>
      </c>
      <c r="B22" s="400" t="s">
        <v>45</v>
      </c>
      <c r="C22" s="278" t="s">
        <v>50</v>
      </c>
      <c r="D22" s="317">
        <v>52.4</v>
      </c>
      <c r="E22" s="317">
        <v>50.883333333333333</v>
      </c>
      <c r="F22" s="318">
        <v>49.166666666666664</v>
      </c>
      <c r="G22" s="318">
        <v>45.93333333333333</v>
      </c>
      <c r="H22" s="318">
        <v>44.216666666666661</v>
      </c>
      <c r="I22" s="318">
        <v>54.116666666666667</v>
      </c>
      <c r="J22" s="318">
        <v>55.833333333333336</v>
      </c>
      <c r="K22" s="318">
        <v>59.06666666666667</v>
      </c>
      <c r="L22" s="305">
        <v>52.6</v>
      </c>
      <c r="M22" s="305">
        <v>47.65</v>
      </c>
      <c r="N22" s="320">
        <v>44779000</v>
      </c>
      <c r="O22" s="321">
        <v>-1.5261803707694676E-2</v>
      </c>
    </row>
    <row r="23" spans="1:15" ht="15">
      <c r="A23" s="278">
        <v>13</v>
      </c>
      <c r="B23" s="400" t="s">
        <v>51</v>
      </c>
      <c r="C23" s="278" t="s">
        <v>52</v>
      </c>
      <c r="D23" s="317">
        <v>1635.3</v>
      </c>
      <c r="E23" s="317">
        <v>1617.5833333333333</v>
      </c>
      <c r="F23" s="318">
        <v>1594.3166666666666</v>
      </c>
      <c r="G23" s="318">
        <v>1553.3333333333333</v>
      </c>
      <c r="H23" s="318">
        <v>1530.0666666666666</v>
      </c>
      <c r="I23" s="318">
        <v>1658.5666666666666</v>
      </c>
      <c r="J23" s="318">
        <v>1681.8333333333335</v>
      </c>
      <c r="K23" s="318">
        <v>1722.8166666666666</v>
      </c>
      <c r="L23" s="305">
        <v>1640.85</v>
      </c>
      <c r="M23" s="305">
        <v>1576.6</v>
      </c>
      <c r="N23" s="320">
        <v>5467200</v>
      </c>
      <c r="O23" s="321">
        <v>-1.3639315869235766E-2</v>
      </c>
    </row>
    <row r="24" spans="1:15" ht="15">
      <c r="A24" s="278">
        <v>14</v>
      </c>
      <c r="B24" s="400" t="s">
        <v>53</v>
      </c>
      <c r="C24" s="278" t="s">
        <v>54</v>
      </c>
      <c r="D24" s="317">
        <v>773.6</v>
      </c>
      <c r="E24" s="317">
        <v>774.91666666666663</v>
      </c>
      <c r="F24" s="318">
        <v>763.93333333333328</v>
      </c>
      <c r="G24" s="318">
        <v>754.26666666666665</v>
      </c>
      <c r="H24" s="318">
        <v>743.2833333333333</v>
      </c>
      <c r="I24" s="318">
        <v>784.58333333333326</v>
      </c>
      <c r="J24" s="318">
        <v>795.56666666666661</v>
      </c>
      <c r="K24" s="318">
        <v>805.23333333333323</v>
      </c>
      <c r="L24" s="305">
        <v>785.9</v>
      </c>
      <c r="M24" s="305">
        <v>765.25</v>
      </c>
      <c r="N24" s="320">
        <v>9848800</v>
      </c>
      <c r="O24" s="321">
        <v>3.0511028334658685E-2</v>
      </c>
    </row>
    <row r="25" spans="1:15" ht="15">
      <c r="A25" s="278">
        <v>15</v>
      </c>
      <c r="B25" s="400" t="s">
        <v>55</v>
      </c>
      <c r="C25" s="278" t="s">
        <v>56</v>
      </c>
      <c r="D25" s="317">
        <v>408.65</v>
      </c>
      <c r="E25" s="317">
        <v>403.3</v>
      </c>
      <c r="F25" s="318">
        <v>393.5</v>
      </c>
      <c r="G25" s="318">
        <v>378.34999999999997</v>
      </c>
      <c r="H25" s="318">
        <v>368.54999999999995</v>
      </c>
      <c r="I25" s="318">
        <v>418.45000000000005</v>
      </c>
      <c r="J25" s="318">
        <v>428.25000000000011</v>
      </c>
      <c r="K25" s="318">
        <v>443.40000000000009</v>
      </c>
      <c r="L25" s="305">
        <v>413.1</v>
      </c>
      <c r="M25" s="305">
        <v>388.15</v>
      </c>
      <c r="N25" s="320">
        <v>62166000</v>
      </c>
      <c r="O25" s="321">
        <v>4.4224063211787706E-2</v>
      </c>
    </row>
    <row r="26" spans="1:15" ht="15">
      <c r="A26" s="278">
        <v>16</v>
      </c>
      <c r="B26" s="400" t="s">
        <v>45</v>
      </c>
      <c r="C26" s="278" t="s">
        <v>57</v>
      </c>
      <c r="D26" s="317">
        <v>2777.05</v>
      </c>
      <c r="E26" s="317">
        <v>2729.7666666666669</v>
      </c>
      <c r="F26" s="318">
        <v>2668.6333333333337</v>
      </c>
      <c r="G26" s="318">
        <v>2560.2166666666667</v>
      </c>
      <c r="H26" s="318">
        <v>2499.0833333333335</v>
      </c>
      <c r="I26" s="318">
        <v>2838.1833333333338</v>
      </c>
      <c r="J26" s="318">
        <v>2899.3166666666671</v>
      </c>
      <c r="K26" s="318">
        <v>3007.733333333334</v>
      </c>
      <c r="L26" s="305">
        <v>2790.9</v>
      </c>
      <c r="M26" s="305">
        <v>2621.35</v>
      </c>
      <c r="N26" s="320">
        <v>1753000</v>
      </c>
      <c r="O26" s="321">
        <v>-1.5859649122807018E-2</v>
      </c>
    </row>
    <row r="27" spans="1:15" ht="15">
      <c r="A27" s="278">
        <v>17</v>
      </c>
      <c r="B27" s="400" t="s">
        <v>58</v>
      </c>
      <c r="C27" s="278" t="s">
        <v>59</v>
      </c>
      <c r="D27" s="317">
        <v>5287.9</v>
      </c>
      <c r="E27" s="317">
        <v>5182.083333333333</v>
      </c>
      <c r="F27" s="318">
        <v>5024.1666666666661</v>
      </c>
      <c r="G27" s="318">
        <v>4760.4333333333334</v>
      </c>
      <c r="H27" s="318">
        <v>4602.5166666666664</v>
      </c>
      <c r="I27" s="318">
        <v>5445.8166666666657</v>
      </c>
      <c r="J27" s="318">
        <v>5603.7333333333318</v>
      </c>
      <c r="K27" s="318">
        <v>5867.4666666666653</v>
      </c>
      <c r="L27" s="305">
        <v>5340</v>
      </c>
      <c r="M27" s="305">
        <v>4918.3500000000004</v>
      </c>
      <c r="N27" s="320">
        <v>803250</v>
      </c>
      <c r="O27" s="321">
        <v>-7.2609300169936657E-3</v>
      </c>
    </row>
    <row r="28" spans="1:15" ht="15">
      <c r="A28" s="278">
        <v>18</v>
      </c>
      <c r="B28" s="400" t="s">
        <v>58</v>
      </c>
      <c r="C28" s="278" t="s">
        <v>60</v>
      </c>
      <c r="D28" s="317">
        <v>2454.35</v>
      </c>
      <c r="E28" s="317">
        <v>2376.1166666666668</v>
      </c>
      <c r="F28" s="318">
        <v>2278.2333333333336</v>
      </c>
      <c r="G28" s="318">
        <v>2102.1166666666668</v>
      </c>
      <c r="H28" s="318">
        <v>2004.2333333333336</v>
      </c>
      <c r="I28" s="318">
        <v>2552.2333333333336</v>
      </c>
      <c r="J28" s="318">
        <v>2650.1166666666668</v>
      </c>
      <c r="K28" s="318">
        <v>2826.2333333333336</v>
      </c>
      <c r="L28" s="305">
        <v>2474</v>
      </c>
      <c r="M28" s="305">
        <v>2200</v>
      </c>
      <c r="N28" s="320">
        <v>6081750</v>
      </c>
      <c r="O28" s="321">
        <v>9.6285536418344048E-3</v>
      </c>
    </row>
    <row r="29" spans="1:15" ht="15">
      <c r="A29" s="278">
        <v>19</v>
      </c>
      <c r="B29" s="400" t="s">
        <v>45</v>
      </c>
      <c r="C29" s="278" t="s">
        <v>61</v>
      </c>
      <c r="D29" s="317">
        <v>1151.75</v>
      </c>
      <c r="E29" s="317">
        <v>1130.7166666666667</v>
      </c>
      <c r="F29" s="318">
        <v>1105.0333333333333</v>
      </c>
      <c r="G29" s="318">
        <v>1058.3166666666666</v>
      </c>
      <c r="H29" s="318">
        <v>1032.6333333333332</v>
      </c>
      <c r="I29" s="318">
        <v>1177.4333333333334</v>
      </c>
      <c r="J29" s="318">
        <v>1203.1166666666668</v>
      </c>
      <c r="K29" s="318">
        <v>1249.8333333333335</v>
      </c>
      <c r="L29" s="305">
        <v>1156.4000000000001</v>
      </c>
      <c r="M29" s="305">
        <v>1084</v>
      </c>
      <c r="N29" s="320">
        <v>1334400</v>
      </c>
      <c r="O29" s="321">
        <v>4.3151969981238276E-2</v>
      </c>
    </row>
    <row r="30" spans="1:15" ht="15">
      <c r="A30" s="278">
        <v>20</v>
      </c>
      <c r="B30" s="400" t="s">
        <v>55</v>
      </c>
      <c r="C30" s="278" t="s">
        <v>234</v>
      </c>
      <c r="D30" s="317">
        <v>284.10000000000002</v>
      </c>
      <c r="E30" s="317">
        <v>272.84999999999997</v>
      </c>
      <c r="F30" s="318">
        <v>258.69999999999993</v>
      </c>
      <c r="G30" s="318">
        <v>233.29999999999995</v>
      </c>
      <c r="H30" s="318">
        <v>219.14999999999992</v>
      </c>
      <c r="I30" s="318">
        <v>298.24999999999994</v>
      </c>
      <c r="J30" s="318">
        <v>312.39999999999992</v>
      </c>
      <c r="K30" s="318">
        <v>337.79999999999995</v>
      </c>
      <c r="L30" s="305">
        <v>287</v>
      </c>
      <c r="M30" s="305">
        <v>247.45</v>
      </c>
      <c r="N30" s="320">
        <v>10693800</v>
      </c>
      <c r="O30" s="321">
        <v>2.9874032127585808E-2</v>
      </c>
    </row>
    <row r="31" spans="1:15" ht="15">
      <c r="A31" s="278">
        <v>21</v>
      </c>
      <c r="B31" s="400" t="s">
        <v>55</v>
      </c>
      <c r="C31" s="278" t="s">
        <v>62</v>
      </c>
      <c r="D31" s="317">
        <v>45.55</v>
      </c>
      <c r="E31" s="317">
        <v>44.466666666666669</v>
      </c>
      <c r="F31" s="318">
        <v>43.233333333333334</v>
      </c>
      <c r="G31" s="318">
        <v>40.916666666666664</v>
      </c>
      <c r="H31" s="318">
        <v>39.68333333333333</v>
      </c>
      <c r="I31" s="318">
        <v>46.783333333333339</v>
      </c>
      <c r="J31" s="318">
        <v>48.016666666666673</v>
      </c>
      <c r="K31" s="318">
        <v>50.333333333333343</v>
      </c>
      <c r="L31" s="305">
        <v>45.7</v>
      </c>
      <c r="M31" s="305">
        <v>42.15</v>
      </c>
      <c r="N31" s="320">
        <v>48608800</v>
      </c>
      <c r="O31" s="321">
        <v>1.0216720839949124E-2</v>
      </c>
    </row>
    <row r="32" spans="1:15" ht="15">
      <c r="A32" s="278">
        <v>22</v>
      </c>
      <c r="B32" s="400" t="s">
        <v>51</v>
      </c>
      <c r="C32" s="278" t="s">
        <v>64</v>
      </c>
      <c r="D32" s="317">
        <v>1366.55</v>
      </c>
      <c r="E32" s="317">
        <v>1340.05</v>
      </c>
      <c r="F32" s="318">
        <v>1306.8999999999999</v>
      </c>
      <c r="G32" s="318">
        <v>1247.25</v>
      </c>
      <c r="H32" s="318">
        <v>1214.0999999999999</v>
      </c>
      <c r="I32" s="318">
        <v>1399.6999999999998</v>
      </c>
      <c r="J32" s="318">
        <v>1432.85</v>
      </c>
      <c r="K32" s="318">
        <v>1492.4999999999998</v>
      </c>
      <c r="L32" s="305">
        <v>1373.2</v>
      </c>
      <c r="M32" s="305">
        <v>1280.4000000000001</v>
      </c>
      <c r="N32" s="320">
        <v>1160500</v>
      </c>
      <c r="O32" s="321">
        <v>9.4966268811624288E-2</v>
      </c>
    </row>
    <row r="33" spans="1:15" ht="15">
      <c r="A33" s="278">
        <v>23</v>
      </c>
      <c r="B33" s="400" t="s">
        <v>65</v>
      </c>
      <c r="C33" s="278" t="s">
        <v>66</v>
      </c>
      <c r="D33" s="317">
        <v>72</v>
      </c>
      <c r="E33" s="317">
        <v>70.716666666666669</v>
      </c>
      <c r="F33" s="318">
        <v>69.183333333333337</v>
      </c>
      <c r="G33" s="318">
        <v>66.366666666666674</v>
      </c>
      <c r="H33" s="318">
        <v>64.833333333333343</v>
      </c>
      <c r="I33" s="318">
        <v>73.533333333333331</v>
      </c>
      <c r="J33" s="318">
        <v>75.066666666666663</v>
      </c>
      <c r="K33" s="318">
        <v>77.883333333333326</v>
      </c>
      <c r="L33" s="305">
        <v>72.25</v>
      </c>
      <c r="M33" s="305">
        <v>67.900000000000006</v>
      </c>
      <c r="N33" s="320">
        <v>23696400</v>
      </c>
      <c r="O33" s="321">
        <v>-8.0207635632953793E-3</v>
      </c>
    </row>
    <row r="34" spans="1:15" ht="15">
      <c r="A34" s="278">
        <v>24</v>
      </c>
      <c r="B34" s="400" t="s">
        <v>51</v>
      </c>
      <c r="C34" s="278" t="s">
        <v>67</v>
      </c>
      <c r="D34" s="317">
        <v>501.55</v>
      </c>
      <c r="E34" s="317">
        <v>493.23333333333335</v>
      </c>
      <c r="F34" s="318">
        <v>482.81666666666672</v>
      </c>
      <c r="G34" s="318">
        <v>464.08333333333337</v>
      </c>
      <c r="H34" s="318">
        <v>453.66666666666674</v>
      </c>
      <c r="I34" s="318">
        <v>511.9666666666667</v>
      </c>
      <c r="J34" s="318">
        <v>522.38333333333333</v>
      </c>
      <c r="K34" s="318">
        <v>541.11666666666667</v>
      </c>
      <c r="L34" s="305">
        <v>503.65</v>
      </c>
      <c r="M34" s="305">
        <v>474.5</v>
      </c>
      <c r="N34" s="320">
        <v>4132700</v>
      </c>
      <c r="O34" s="321">
        <v>-9.229957805907173E-3</v>
      </c>
    </row>
    <row r="35" spans="1:15" ht="15">
      <c r="A35" s="278">
        <v>25</v>
      </c>
      <c r="B35" s="400" t="s">
        <v>45</v>
      </c>
      <c r="C35" s="278" t="s">
        <v>68</v>
      </c>
      <c r="D35" s="317">
        <v>348.55</v>
      </c>
      <c r="E35" s="317">
        <v>344.7</v>
      </c>
      <c r="F35" s="318">
        <v>334.84999999999997</v>
      </c>
      <c r="G35" s="318">
        <v>321.14999999999998</v>
      </c>
      <c r="H35" s="318">
        <v>311.29999999999995</v>
      </c>
      <c r="I35" s="318">
        <v>358.4</v>
      </c>
      <c r="J35" s="318">
        <v>368.25</v>
      </c>
      <c r="K35" s="318">
        <v>381.95</v>
      </c>
      <c r="L35" s="305">
        <v>354.55</v>
      </c>
      <c r="M35" s="305">
        <v>331</v>
      </c>
      <c r="N35" s="320">
        <v>6577400</v>
      </c>
      <c r="O35" s="321">
        <v>6.1778617205030105E-2</v>
      </c>
    </row>
    <row r="36" spans="1:15" ht="15">
      <c r="A36" s="278">
        <v>26</v>
      </c>
      <c r="B36" s="400" t="s">
        <v>69</v>
      </c>
      <c r="C36" s="278" t="s">
        <v>70</v>
      </c>
      <c r="D36" s="317">
        <v>559.54999999999995</v>
      </c>
      <c r="E36" s="317">
        <v>553.31666666666661</v>
      </c>
      <c r="F36" s="318">
        <v>545.33333333333326</v>
      </c>
      <c r="G36" s="318">
        <v>531.11666666666667</v>
      </c>
      <c r="H36" s="318">
        <v>523.13333333333333</v>
      </c>
      <c r="I36" s="318">
        <v>567.53333333333319</v>
      </c>
      <c r="J36" s="318">
        <v>575.51666666666654</v>
      </c>
      <c r="K36" s="318">
        <v>589.73333333333312</v>
      </c>
      <c r="L36" s="305">
        <v>561.29999999999995</v>
      </c>
      <c r="M36" s="305">
        <v>539.1</v>
      </c>
      <c r="N36" s="320">
        <v>86252898</v>
      </c>
      <c r="O36" s="321">
        <v>-1.621416205717181E-2</v>
      </c>
    </row>
    <row r="37" spans="1:15" ht="15">
      <c r="A37" s="278">
        <v>27</v>
      </c>
      <c r="B37" s="400" t="s">
        <v>65</v>
      </c>
      <c r="C37" s="278" t="s">
        <v>71</v>
      </c>
      <c r="D37" s="317">
        <v>31.35</v>
      </c>
      <c r="E37" s="317">
        <v>30.533333333333331</v>
      </c>
      <c r="F37" s="318">
        <v>29.366666666666664</v>
      </c>
      <c r="G37" s="318">
        <v>27.383333333333333</v>
      </c>
      <c r="H37" s="318">
        <v>26.216666666666665</v>
      </c>
      <c r="I37" s="318">
        <v>32.516666666666666</v>
      </c>
      <c r="J37" s="318">
        <v>33.683333333333337</v>
      </c>
      <c r="K37" s="318">
        <v>35.666666666666657</v>
      </c>
      <c r="L37" s="305">
        <v>31.7</v>
      </c>
      <c r="M37" s="305">
        <v>28.55</v>
      </c>
      <c r="N37" s="320">
        <v>55730000</v>
      </c>
      <c r="O37" s="321">
        <v>-3.928700718853971E-2</v>
      </c>
    </row>
    <row r="38" spans="1:15" ht="15">
      <c r="A38" s="278">
        <v>28</v>
      </c>
      <c r="B38" s="400" t="s">
        <v>53</v>
      </c>
      <c r="C38" s="278" t="s">
        <v>72</v>
      </c>
      <c r="D38" s="317">
        <v>385.6</v>
      </c>
      <c r="E38" s="317">
        <v>387.86666666666662</v>
      </c>
      <c r="F38" s="318">
        <v>379.38333333333321</v>
      </c>
      <c r="G38" s="318">
        <v>373.16666666666657</v>
      </c>
      <c r="H38" s="318">
        <v>364.68333333333317</v>
      </c>
      <c r="I38" s="318">
        <v>394.08333333333326</v>
      </c>
      <c r="J38" s="318">
        <v>402.56666666666672</v>
      </c>
      <c r="K38" s="318">
        <v>408.7833333333333</v>
      </c>
      <c r="L38" s="305">
        <v>396.35</v>
      </c>
      <c r="M38" s="305">
        <v>381.65</v>
      </c>
      <c r="N38" s="320">
        <v>14922400</v>
      </c>
      <c r="O38" s="321">
        <v>3.3121019108280254E-2</v>
      </c>
    </row>
    <row r="39" spans="1:15" ht="15">
      <c r="A39" s="278">
        <v>29</v>
      </c>
      <c r="B39" s="400" t="s">
        <v>45</v>
      </c>
      <c r="C39" s="278" t="s">
        <v>73</v>
      </c>
      <c r="D39" s="317">
        <v>10934.1</v>
      </c>
      <c r="E39" s="317">
        <v>10722.516666666668</v>
      </c>
      <c r="F39" s="318">
        <v>10446.333333333336</v>
      </c>
      <c r="G39" s="318">
        <v>9958.5666666666675</v>
      </c>
      <c r="H39" s="318">
        <v>9682.383333333335</v>
      </c>
      <c r="I39" s="318">
        <v>11210.283333333336</v>
      </c>
      <c r="J39" s="318">
        <v>11486.466666666667</v>
      </c>
      <c r="K39" s="318">
        <v>11974.233333333337</v>
      </c>
      <c r="L39" s="305">
        <v>10998.7</v>
      </c>
      <c r="M39" s="305">
        <v>10234.75</v>
      </c>
      <c r="N39" s="320">
        <v>134370</v>
      </c>
      <c r="O39" s="321">
        <v>9.0110385221896828E-3</v>
      </c>
    </row>
    <row r="40" spans="1:15" ht="15">
      <c r="A40" s="278">
        <v>30</v>
      </c>
      <c r="B40" s="400" t="s">
        <v>74</v>
      </c>
      <c r="C40" s="278" t="s">
        <v>75</v>
      </c>
      <c r="D40" s="317">
        <v>374.55</v>
      </c>
      <c r="E40" s="317">
        <v>369.75</v>
      </c>
      <c r="F40" s="318">
        <v>362</v>
      </c>
      <c r="G40" s="318">
        <v>349.45</v>
      </c>
      <c r="H40" s="318">
        <v>341.7</v>
      </c>
      <c r="I40" s="318">
        <v>382.3</v>
      </c>
      <c r="J40" s="318">
        <v>390.05</v>
      </c>
      <c r="K40" s="318">
        <v>402.6</v>
      </c>
      <c r="L40" s="305">
        <v>377.5</v>
      </c>
      <c r="M40" s="305">
        <v>357.2</v>
      </c>
      <c r="N40" s="320">
        <v>18855000</v>
      </c>
      <c r="O40" s="321">
        <v>8.1809432146294509E-3</v>
      </c>
    </row>
    <row r="41" spans="1:15" ht="15">
      <c r="A41" s="278">
        <v>31</v>
      </c>
      <c r="B41" s="400" t="s">
        <v>51</v>
      </c>
      <c r="C41" s="278" t="s">
        <v>76</v>
      </c>
      <c r="D41" s="317">
        <v>3371.2</v>
      </c>
      <c r="E41" s="317">
        <v>3374.9166666666665</v>
      </c>
      <c r="F41" s="318">
        <v>3306.333333333333</v>
      </c>
      <c r="G41" s="318">
        <v>3241.4666666666667</v>
      </c>
      <c r="H41" s="318">
        <v>3172.8833333333332</v>
      </c>
      <c r="I41" s="318">
        <v>3439.7833333333328</v>
      </c>
      <c r="J41" s="318">
        <v>3508.3666666666659</v>
      </c>
      <c r="K41" s="318">
        <v>3573.2333333333327</v>
      </c>
      <c r="L41" s="305">
        <v>3443.5</v>
      </c>
      <c r="M41" s="305">
        <v>3310.05</v>
      </c>
      <c r="N41" s="320">
        <v>1650200</v>
      </c>
      <c r="O41" s="321">
        <v>2.3189484126984128E-2</v>
      </c>
    </row>
    <row r="42" spans="1:15" ht="15">
      <c r="A42" s="278">
        <v>32</v>
      </c>
      <c r="B42" s="400" t="s">
        <v>53</v>
      </c>
      <c r="C42" s="278" t="s">
        <v>77</v>
      </c>
      <c r="D42" s="317">
        <v>374.4</v>
      </c>
      <c r="E42" s="317">
        <v>370</v>
      </c>
      <c r="F42" s="318">
        <v>363</v>
      </c>
      <c r="G42" s="318">
        <v>351.6</v>
      </c>
      <c r="H42" s="318">
        <v>344.6</v>
      </c>
      <c r="I42" s="318">
        <v>381.4</v>
      </c>
      <c r="J42" s="318">
        <v>388.4</v>
      </c>
      <c r="K42" s="318">
        <v>399.79999999999995</v>
      </c>
      <c r="L42" s="305">
        <v>377</v>
      </c>
      <c r="M42" s="305">
        <v>358.6</v>
      </c>
      <c r="N42" s="320">
        <v>7453600</v>
      </c>
      <c r="O42" s="321">
        <v>0.10610512569376428</v>
      </c>
    </row>
    <row r="43" spans="1:15" ht="15">
      <c r="A43" s="278">
        <v>33</v>
      </c>
      <c r="B43" s="400" t="s">
        <v>55</v>
      </c>
      <c r="C43" s="278" t="s">
        <v>78</v>
      </c>
      <c r="D43" s="317">
        <v>104.05</v>
      </c>
      <c r="E43" s="317">
        <v>101.01666666666667</v>
      </c>
      <c r="F43" s="318">
        <v>97.283333333333331</v>
      </c>
      <c r="G43" s="318">
        <v>90.516666666666666</v>
      </c>
      <c r="H43" s="318">
        <v>86.783333333333331</v>
      </c>
      <c r="I43" s="318">
        <v>107.78333333333333</v>
      </c>
      <c r="J43" s="318">
        <v>111.51666666666665</v>
      </c>
      <c r="K43" s="318">
        <v>118.28333333333333</v>
      </c>
      <c r="L43" s="305">
        <v>104.75</v>
      </c>
      <c r="M43" s="305">
        <v>94.25</v>
      </c>
      <c r="N43" s="320">
        <v>11336200</v>
      </c>
      <c r="O43" s="321">
        <v>2.0929771789837712E-2</v>
      </c>
    </row>
    <row r="44" spans="1:15" ht="15">
      <c r="A44" s="278">
        <v>34</v>
      </c>
      <c r="B44" s="400" t="s">
        <v>80</v>
      </c>
      <c r="C44" s="278" t="s">
        <v>81</v>
      </c>
      <c r="D44" s="317">
        <v>299.8</v>
      </c>
      <c r="E44" s="317">
        <v>292.26666666666665</v>
      </c>
      <c r="F44" s="318">
        <v>283.5333333333333</v>
      </c>
      <c r="G44" s="318">
        <v>267.26666666666665</v>
      </c>
      <c r="H44" s="318">
        <v>258.5333333333333</v>
      </c>
      <c r="I44" s="318">
        <v>308.5333333333333</v>
      </c>
      <c r="J44" s="318">
        <v>317.26666666666665</v>
      </c>
      <c r="K44" s="318">
        <v>333.5333333333333</v>
      </c>
      <c r="L44" s="305">
        <v>301</v>
      </c>
      <c r="M44" s="305">
        <v>276</v>
      </c>
      <c r="N44" s="320">
        <v>2571600</v>
      </c>
      <c r="O44" s="321">
        <v>3.5432436785311647E-2</v>
      </c>
    </row>
    <row r="45" spans="1:15" ht="15">
      <c r="A45" s="278">
        <v>35</v>
      </c>
      <c r="B45" s="400" t="s">
        <v>58</v>
      </c>
      <c r="C45" s="278" t="s">
        <v>83</v>
      </c>
      <c r="D45" s="317">
        <v>160.44999999999999</v>
      </c>
      <c r="E45" s="317">
        <v>154.15</v>
      </c>
      <c r="F45" s="318">
        <v>146.4</v>
      </c>
      <c r="G45" s="318">
        <v>132.35</v>
      </c>
      <c r="H45" s="318">
        <v>124.6</v>
      </c>
      <c r="I45" s="318">
        <v>168.20000000000002</v>
      </c>
      <c r="J45" s="318">
        <v>175.95000000000002</v>
      </c>
      <c r="K45" s="318">
        <v>190.00000000000003</v>
      </c>
      <c r="L45" s="305">
        <v>161.9</v>
      </c>
      <c r="M45" s="305">
        <v>140.1</v>
      </c>
      <c r="N45" s="320">
        <v>7622500</v>
      </c>
      <c r="O45" s="321">
        <v>0.18269976726144299</v>
      </c>
    </row>
    <row r="46" spans="1:15" ht="15">
      <c r="A46" s="278">
        <v>36</v>
      </c>
      <c r="B46" s="400" t="s">
        <v>53</v>
      </c>
      <c r="C46" s="278" t="s">
        <v>84</v>
      </c>
      <c r="D46" s="317">
        <v>642.65</v>
      </c>
      <c r="E46" s="317">
        <v>635.63333333333333</v>
      </c>
      <c r="F46" s="318">
        <v>627.56666666666661</v>
      </c>
      <c r="G46" s="318">
        <v>612.48333333333323</v>
      </c>
      <c r="H46" s="318">
        <v>604.41666666666652</v>
      </c>
      <c r="I46" s="318">
        <v>650.7166666666667</v>
      </c>
      <c r="J46" s="318">
        <v>658.78333333333353</v>
      </c>
      <c r="K46" s="318">
        <v>673.86666666666679</v>
      </c>
      <c r="L46" s="305">
        <v>643.70000000000005</v>
      </c>
      <c r="M46" s="305">
        <v>620.54999999999995</v>
      </c>
      <c r="N46" s="320">
        <v>11263500</v>
      </c>
      <c r="O46" s="321">
        <v>-2.6587677110745257E-2</v>
      </c>
    </row>
    <row r="47" spans="1:15" ht="15">
      <c r="A47" s="278">
        <v>37</v>
      </c>
      <c r="B47" s="400" t="s">
        <v>40</v>
      </c>
      <c r="C47" s="278" t="s">
        <v>85</v>
      </c>
      <c r="D47" s="317">
        <v>134.85</v>
      </c>
      <c r="E47" s="317">
        <v>134.24999999999997</v>
      </c>
      <c r="F47" s="318">
        <v>133.04999999999995</v>
      </c>
      <c r="G47" s="318">
        <v>131.24999999999997</v>
      </c>
      <c r="H47" s="318">
        <v>130.04999999999995</v>
      </c>
      <c r="I47" s="318">
        <v>136.04999999999995</v>
      </c>
      <c r="J47" s="318">
        <v>137.24999999999994</v>
      </c>
      <c r="K47" s="318">
        <v>139.04999999999995</v>
      </c>
      <c r="L47" s="305">
        <v>135.44999999999999</v>
      </c>
      <c r="M47" s="305">
        <v>132.44999999999999</v>
      </c>
      <c r="N47" s="320">
        <v>37542400</v>
      </c>
      <c r="O47" s="321">
        <v>9.8585373857794974E-3</v>
      </c>
    </row>
    <row r="48" spans="1:15" ht="15">
      <c r="A48" s="278">
        <v>38</v>
      </c>
      <c r="B48" s="400" t="s">
        <v>51</v>
      </c>
      <c r="C48" s="278" t="s">
        <v>86</v>
      </c>
      <c r="D48" s="317">
        <v>1357.9</v>
      </c>
      <c r="E48" s="317">
        <v>1342.8833333333334</v>
      </c>
      <c r="F48" s="318">
        <v>1321.3666666666668</v>
      </c>
      <c r="G48" s="318">
        <v>1284.8333333333333</v>
      </c>
      <c r="H48" s="318">
        <v>1263.3166666666666</v>
      </c>
      <c r="I48" s="318">
        <v>1379.416666666667</v>
      </c>
      <c r="J48" s="318">
        <v>1400.9333333333338</v>
      </c>
      <c r="K48" s="318">
        <v>1437.4666666666672</v>
      </c>
      <c r="L48" s="305">
        <v>1364.4</v>
      </c>
      <c r="M48" s="305">
        <v>1306.3499999999999</v>
      </c>
      <c r="N48" s="320">
        <v>1949500</v>
      </c>
      <c r="O48" s="321">
        <v>-3.9323904794756816E-2</v>
      </c>
    </row>
    <row r="49" spans="1:15" ht="15">
      <c r="A49" s="278">
        <v>39</v>
      </c>
      <c r="B49" s="400" t="s">
        <v>40</v>
      </c>
      <c r="C49" s="278" t="s">
        <v>87</v>
      </c>
      <c r="D49" s="317">
        <v>394.9</v>
      </c>
      <c r="E49" s="317">
        <v>387.81666666666666</v>
      </c>
      <c r="F49" s="318">
        <v>377.08333333333331</v>
      </c>
      <c r="G49" s="318">
        <v>359.26666666666665</v>
      </c>
      <c r="H49" s="318">
        <v>348.5333333333333</v>
      </c>
      <c r="I49" s="318">
        <v>405.63333333333333</v>
      </c>
      <c r="J49" s="318">
        <v>416.36666666666667</v>
      </c>
      <c r="K49" s="318">
        <v>434.18333333333334</v>
      </c>
      <c r="L49" s="305">
        <v>398.55</v>
      </c>
      <c r="M49" s="305">
        <v>370</v>
      </c>
      <c r="N49" s="320">
        <v>6037869</v>
      </c>
      <c r="O49" s="321">
        <v>1.6578947368421054E-2</v>
      </c>
    </row>
    <row r="50" spans="1:15" ht="15">
      <c r="A50" s="278">
        <v>40</v>
      </c>
      <c r="B50" s="400" t="s">
        <v>65</v>
      </c>
      <c r="C50" s="278" t="s">
        <v>88</v>
      </c>
      <c r="D50" s="317">
        <v>392.65</v>
      </c>
      <c r="E50" s="317">
        <v>389.2</v>
      </c>
      <c r="F50" s="318">
        <v>384.45</v>
      </c>
      <c r="G50" s="318">
        <v>376.25</v>
      </c>
      <c r="H50" s="318">
        <v>371.5</v>
      </c>
      <c r="I50" s="318">
        <v>397.4</v>
      </c>
      <c r="J50" s="318">
        <v>402.15</v>
      </c>
      <c r="K50" s="318">
        <v>410.34999999999997</v>
      </c>
      <c r="L50" s="305">
        <v>393.95</v>
      </c>
      <c r="M50" s="305">
        <v>381</v>
      </c>
      <c r="N50" s="320">
        <v>1235100</v>
      </c>
      <c r="O50" s="321">
        <v>-1.3655965500718735E-2</v>
      </c>
    </row>
    <row r="51" spans="1:15" ht="15">
      <c r="A51" s="278">
        <v>41</v>
      </c>
      <c r="B51" s="400" t="s">
        <v>51</v>
      </c>
      <c r="C51" s="278" t="s">
        <v>89</v>
      </c>
      <c r="D51" s="317">
        <v>456.2</v>
      </c>
      <c r="E51" s="317">
        <v>448.23333333333329</v>
      </c>
      <c r="F51" s="318">
        <v>438.86666666666656</v>
      </c>
      <c r="G51" s="318">
        <v>421.53333333333325</v>
      </c>
      <c r="H51" s="318">
        <v>412.16666666666652</v>
      </c>
      <c r="I51" s="318">
        <v>465.56666666666661</v>
      </c>
      <c r="J51" s="318">
        <v>474.93333333333328</v>
      </c>
      <c r="K51" s="318">
        <v>492.26666666666665</v>
      </c>
      <c r="L51" s="305">
        <v>457.6</v>
      </c>
      <c r="M51" s="305">
        <v>430.9</v>
      </c>
      <c r="N51" s="320">
        <v>13020000</v>
      </c>
      <c r="O51" s="321">
        <v>-1.0549534861417475E-3</v>
      </c>
    </row>
    <row r="52" spans="1:15" ht="15">
      <c r="A52" s="278">
        <v>42</v>
      </c>
      <c r="B52" s="400" t="s">
        <v>53</v>
      </c>
      <c r="C52" s="278" t="s">
        <v>92</v>
      </c>
      <c r="D52" s="317">
        <v>2400.4499999999998</v>
      </c>
      <c r="E52" s="317">
        <v>2372.8166666666666</v>
      </c>
      <c r="F52" s="318">
        <v>2336.6333333333332</v>
      </c>
      <c r="G52" s="318">
        <v>2272.8166666666666</v>
      </c>
      <c r="H52" s="318">
        <v>2236.6333333333332</v>
      </c>
      <c r="I52" s="318">
        <v>2436.6333333333332</v>
      </c>
      <c r="J52" s="318">
        <v>2472.8166666666666</v>
      </c>
      <c r="K52" s="318">
        <v>2536.6333333333332</v>
      </c>
      <c r="L52" s="305">
        <v>2409</v>
      </c>
      <c r="M52" s="305">
        <v>2309</v>
      </c>
      <c r="N52" s="320">
        <v>2999600</v>
      </c>
      <c r="O52" s="321">
        <v>1.4749661705006765E-2</v>
      </c>
    </row>
    <row r="53" spans="1:15" ht="15">
      <c r="A53" s="278">
        <v>43</v>
      </c>
      <c r="B53" s="400" t="s">
        <v>93</v>
      </c>
      <c r="C53" s="278" t="s">
        <v>94</v>
      </c>
      <c r="D53" s="317">
        <v>154.15</v>
      </c>
      <c r="E53" s="317">
        <v>151.35</v>
      </c>
      <c r="F53" s="318">
        <v>147.94999999999999</v>
      </c>
      <c r="G53" s="318">
        <v>141.75</v>
      </c>
      <c r="H53" s="318">
        <v>138.35</v>
      </c>
      <c r="I53" s="318">
        <v>157.54999999999998</v>
      </c>
      <c r="J53" s="318">
        <v>160.95000000000002</v>
      </c>
      <c r="K53" s="318">
        <v>167.14999999999998</v>
      </c>
      <c r="L53" s="305">
        <v>154.75</v>
      </c>
      <c r="M53" s="305">
        <v>145.15</v>
      </c>
      <c r="N53" s="320">
        <v>25505700</v>
      </c>
      <c r="O53" s="321">
        <v>1.1914113642314742E-2</v>
      </c>
    </row>
    <row r="54" spans="1:15" ht="15">
      <c r="A54" s="278">
        <v>44</v>
      </c>
      <c r="B54" s="400" t="s">
        <v>53</v>
      </c>
      <c r="C54" s="278" t="s">
        <v>95</v>
      </c>
      <c r="D54" s="317">
        <v>4015.6</v>
      </c>
      <c r="E54" s="317">
        <v>4012.1166666666668</v>
      </c>
      <c r="F54" s="318">
        <v>3985.0833333333335</v>
      </c>
      <c r="G54" s="318">
        <v>3954.5666666666666</v>
      </c>
      <c r="H54" s="318">
        <v>3927.5333333333333</v>
      </c>
      <c r="I54" s="318">
        <v>4042.6333333333337</v>
      </c>
      <c r="J54" s="318">
        <v>4069.6666666666665</v>
      </c>
      <c r="K54" s="318">
        <v>4100.1833333333343</v>
      </c>
      <c r="L54" s="305">
        <v>4039.15</v>
      </c>
      <c r="M54" s="305">
        <v>3981.6</v>
      </c>
      <c r="N54" s="320">
        <v>3126250</v>
      </c>
      <c r="O54" s="321">
        <v>2.1483417742198987E-2</v>
      </c>
    </row>
    <row r="55" spans="1:15" ht="15">
      <c r="A55" s="278">
        <v>45</v>
      </c>
      <c r="B55" s="400" t="s">
        <v>45</v>
      </c>
      <c r="C55" s="278" t="s">
        <v>96</v>
      </c>
      <c r="D55" s="317">
        <v>16874.25</v>
      </c>
      <c r="E55" s="317">
        <v>16486.266666666666</v>
      </c>
      <c r="F55" s="318">
        <v>16005.533333333333</v>
      </c>
      <c r="G55" s="318">
        <v>15136.816666666666</v>
      </c>
      <c r="H55" s="318">
        <v>14656.083333333332</v>
      </c>
      <c r="I55" s="318">
        <v>17354.983333333334</v>
      </c>
      <c r="J55" s="318">
        <v>17835.716666666664</v>
      </c>
      <c r="K55" s="318">
        <v>18704.433333333334</v>
      </c>
      <c r="L55" s="305">
        <v>16967</v>
      </c>
      <c r="M55" s="305">
        <v>15617.55</v>
      </c>
      <c r="N55" s="320">
        <v>267095</v>
      </c>
      <c r="O55" s="321">
        <v>3.1334465981929106E-2</v>
      </c>
    </row>
    <row r="56" spans="1:15" ht="15">
      <c r="A56" s="278">
        <v>46</v>
      </c>
      <c r="B56" s="400" t="s">
        <v>58</v>
      </c>
      <c r="C56" s="278" t="s">
        <v>97</v>
      </c>
      <c r="D56" s="317">
        <v>49.1</v>
      </c>
      <c r="E56" s="317">
        <v>47.550000000000004</v>
      </c>
      <c r="F56" s="318">
        <v>45.70000000000001</v>
      </c>
      <c r="G56" s="318">
        <v>42.300000000000004</v>
      </c>
      <c r="H56" s="318">
        <v>40.45000000000001</v>
      </c>
      <c r="I56" s="318">
        <v>50.95000000000001</v>
      </c>
      <c r="J56" s="318">
        <v>52.800000000000004</v>
      </c>
      <c r="K56" s="318">
        <v>56.20000000000001</v>
      </c>
      <c r="L56" s="305">
        <v>49.4</v>
      </c>
      <c r="M56" s="305">
        <v>44.15</v>
      </c>
      <c r="N56" s="320">
        <v>13057000</v>
      </c>
      <c r="O56" s="321">
        <v>8.2314059797380778E-3</v>
      </c>
    </row>
    <row r="57" spans="1:15" ht="15">
      <c r="A57" s="278">
        <v>47</v>
      </c>
      <c r="B57" s="400" t="s">
        <v>45</v>
      </c>
      <c r="C57" s="278" t="s">
        <v>98</v>
      </c>
      <c r="D57" s="317">
        <v>982.25</v>
      </c>
      <c r="E57" s="317">
        <v>956.73333333333323</v>
      </c>
      <c r="F57" s="318">
        <v>925.51666666666642</v>
      </c>
      <c r="G57" s="318">
        <v>868.78333333333319</v>
      </c>
      <c r="H57" s="318">
        <v>837.56666666666638</v>
      </c>
      <c r="I57" s="318">
        <v>1013.4666666666665</v>
      </c>
      <c r="J57" s="318">
        <v>1044.6833333333334</v>
      </c>
      <c r="K57" s="318">
        <v>1101.4166666666665</v>
      </c>
      <c r="L57" s="305">
        <v>987.95</v>
      </c>
      <c r="M57" s="305">
        <v>900</v>
      </c>
      <c r="N57" s="320">
        <v>2428800</v>
      </c>
      <c r="O57" s="321">
        <v>-0.20231213872832371</v>
      </c>
    </row>
    <row r="58" spans="1:15" ht="15">
      <c r="A58" s="278">
        <v>48</v>
      </c>
      <c r="B58" s="400" t="s">
        <v>45</v>
      </c>
      <c r="C58" s="278" t="s">
        <v>99</v>
      </c>
      <c r="D58" s="317">
        <v>154.80000000000001</v>
      </c>
      <c r="E58" s="317">
        <v>152.01666666666668</v>
      </c>
      <c r="F58" s="318">
        <v>148.38333333333335</v>
      </c>
      <c r="G58" s="318">
        <v>141.96666666666667</v>
      </c>
      <c r="H58" s="318">
        <v>138.33333333333334</v>
      </c>
      <c r="I58" s="318">
        <v>158.43333333333337</v>
      </c>
      <c r="J58" s="318">
        <v>162.06666666666669</v>
      </c>
      <c r="K58" s="318">
        <v>168.48333333333338</v>
      </c>
      <c r="L58" s="305">
        <v>155.65</v>
      </c>
      <c r="M58" s="305">
        <v>145.6</v>
      </c>
      <c r="N58" s="320">
        <v>8283100</v>
      </c>
      <c r="O58" s="321">
        <v>-1.7157706135719118E-2</v>
      </c>
    </row>
    <row r="59" spans="1:15" ht="15">
      <c r="A59" s="278">
        <v>49</v>
      </c>
      <c r="B59" s="400" t="s">
        <v>55</v>
      </c>
      <c r="C59" s="278" t="s">
        <v>100</v>
      </c>
      <c r="D59" s="317">
        <v>49</v>
      </c>
      <c r="E59" s="317">
        <v>47.75</v>
      </c>
      <c r="F59" s="318">
        <v>45.7</v>
      </c>
      <c r="G59" s="318">
        <v>42.400000000000006</v>
      </c>
      <c r="H59" s="318">
        <v>40.350000000000009</v>
      </c>
      <c r="I59" s="318">
        <v>51.05</v>
      </c>
      <c r="J59" s="318">
        <v>53.099999999999994</v>
      </c>
      <c r="K59" s="318">
        <v>56.399999999999991</v>
      </c>
      <c r="L59" s="305">
        <v>49.8</v>
      </c>
      <c r="M59" s="305">
        <v>44.45</v>
      </c>
      <c r="N59" s="320">
        <v>67968000</v>
      </c>
      <c r="O59" s="321">
        <v>1.654153330740929E-2</v>
      </c>
    </row>
    <row r="60" spans="1:15" ht="15">
      <c r="A60" s="278">
        <v>50</v>
      </c>
      <c r="B60" s="400" t="s">
        <v>74</v>
      </c>
      <c r="C60" s="278" t="s">
        <v>101</v>
      </c>
      <c r="D60" s="317">
        <v>96.45</v>
      </c>
      <c r="E60" s="317">
        <v>95.016666666666666</v>
      </c>
      <c r="F60" s="318">
        <v>92.933333333333337</v>
      </c>
      <c r="G60" s="318">
        <v>89.416666666666671</v>
      </c>
      <c r="H60" s="318">
        <v>87.333333333333343</v>
      </c>
      <c r="I60" s="318">
        <v>98.533333333333331</v>
      </c>
      <c r="J60" s="318">
        <v>100.61666666666667</v>
      </c>
      <c r="K60" s="318">
        <v>104.13333333333333</v>
      </c>
      <c r="L60" s="305">
        <v>97.1</v>
      </c>
      <c r="M60" s="305">
        <v>91.5</v>
      </c>
      <c r="N60" s="320">
        <v>33686582</v>
      </c>
      <c r="O60" s="321">
        <v>1.7121255389644069E-2</v>
      </c>
    </row>
    <row r="61" spans="1:15" ht="15">
      <c r="A61" s="278">
        <v>51</v>
      </c>
      <c r="B61" s="400" t="s">
        <v>53</v>
      </c>
      <c r="C61" s="278" t="s">
        <v>102</v>
      </c>
      <c r="D61" s="317">
        <v>404.6</v>
      </c>
      <c r="E61" s="317">
        <v>394.45</v>
      </c>
      <c r="F61" s="318">
        <v>382.54999999999995</v>
      </c>
      <c r="G61" s="318">
        <v>360.49999999999994</v>
      </c>
      <c r="H61" s="318">
        <v>348.59999999999991</v>
      </c>
      <c r="I61" s="318">
        <v>416.5</v>
      </c>
      <c r="J61" s="318">
        <v>428.4</v>
      </c>
      <c r="K61" s="318">
        <v>450.45000000000005</v>
      </c>
      <c r="L61" s="305">
        <v>406.35</v>
      </c>
      <c r="M61" s="305">
        <v>372.4</v>
      </c>
      <c r="N61" s="320">
        <v>4344100</v>
      </c>
      <c r="O61" s="321">
        <v>3.3546667935571366E-2</v>
      </c>
    </row>
    <row r="62" spans="1:15" ht="15">
      <c r="A62" s="278">
        <v>52</v>
      </c>
      <c r="B62" s="400" t="s">
        <v>103</v>
      </c>
      <c r="C62" s="278" t="s">
        <v>104</v>
      </c>
      <c r="D62" s="317">
        <v>20.75</v>
      </c>
      <c r="E62" s="317">
        <v>20.483333333333331</v>
      </c>
      <c r="F62" s="318">
        <v>20.166666666666661</v>
      </c>
      <c r="G62" s="318">
        <v>19.583333333333329</v>
      </c>
      <c r="H62" s="318">
        <v>19.266666666666659</v>
      </c>
      <c r="I62" s="318">
        <v>21.066666666666663</v>
      </c>
      <c r="J62" s="318">
        <v>21.383333333333333</v>
      </c>
      <c r="K62" s="318">
        <v>21.966666666666665</v>
      </c>
      <c r="L62" s="305">
        <v>20.8</v>
      </c>
      <c r="M62" s="305">
        <v>19.899999999999999</v>
      </c>
      <c r="N62" s="320">
        <v>72585000</v>
      </c>
      <c r="O62" s="321">
        <v>1.8951358180669616E-2</v>
      </c>
    </row>
    <row r="63" spans="1:15" ht="15">
      <c r="A63" s="278">
        <v>53</v>
      </c>
      <c r="B63" s="400" t="s">
        <v>51</v>
      </c>
      <c r="C63" s="278" t="s">
        <v>105</v>
      </c>
      <c r="D63" s="317">
        <v>608.1</v>
      </c>
      <c r="E63" s="317">
        <v>606.43333333333328</v>
      </c>
      <c r="F63" s="318">
        <v>593.11666666666656</v>
      </c>
      <c r="G63" s="318">
        <v>578.13333333333333</v>
      </c>
      <c r="H63" s="318">
        <v>564.81666666666661</v>
      </c>
      <c r="I63" s="318">
        <v>621.41666666666652</v>
      </c>
      <c r="J63" s="318">
        <v>634.73333333333335</v>
      </c>
      <c r="K63" s="318">
        <v>649.71666666666647</v>
      </c>
      <c r="L63" s="305">
        <v>619.75</v>
      </c>
      <c r="M63" s="305">
        <v>591.45000000000005</v>
      </c>
      <c r="N63" s="320">
        <v>6397600</v>
      </c>
      <c r="O63" s="321">
        <v>1.6718581145508869E-2</v>
      </c>
    </row>
    <row r="64" spans="1:15" ht="15">
      <c r="A64" s="278">
        <v>54</v>
      </c>
      <c r="B64" s="455" t="s">
        <v>40</v>
      </c>
      <c r="C64" s="278" t="s">
        <v>249</v>
      </c>
      <c r="D64" s="317">
        <v>836.7</v>
      </c>
      <c r="E64" s="317">
        <v>820.91666666666663</v>
      </c>
      <c r="F64" s="318">
        <v>798.38333333333321</v>
      </c>
      <c r="G64" s="318">
        <v>760.06666666666661</v>
      </c>
      <c r="H64" s="318">
        <v>737.53333333333319</v>
      </c>
      <c r="I64" s="318">
        <v>859.23333333333323</v>
      </c>
      <c r="J64" s="318">
        <v>881.76666666666677</v>
      </c>
      <c r="K64" s="318">
        <v>920.08333333333326</v>
      </c>
      <c r="L64" s="305">
        <v>843.45</v>
      </c>
      <c r="M64" s="305">
        <v>782.6</v>
      </c>
      <c r="N64" s="320">
        <v>394550</v>
      </c>
      <c r="O64" s="321">
        <v>-7.4695121951219509E-2</v>
      </c>
    </row>
    <row r="65" spans="1:15" ht="15">
      <c r="A65" s="278">
        <v>55</v>
      </c>
      <c r="B65" s="400" t="s">
        <v>38</v>
      </c>
      <c r="C65" s="278" t="s">
        <v>106</v>
      </c>
      <c r="D65" s="317">
        <v>602.9</v>
      </c>
      <c r="E65" s="317">
        <v>594.16666666666663</v>
      </c>
      <c r="F65" s="318">
        <v>581.18333333333328</v>
      </c>
      <c r="G65" s="318">
        <v>559.4666666666667</v>
      </c>
      <c r="H65" s="318">
        <v>546.48333333333335</v>
      </c>
      <c r="I65" s="318">
        <v>615.88333333333321</v>
      </c>
      <c r="J65" s="318">
        <v>628.86666666666656</v>
      </c>
      <c r="K65" s="318">
        <v>650.58333333333314</v>
      </c>
      <c r="L65" s="305">
        <v>607.15</v>
      </c>
      <c r="M65" s="305">
        <v>572.45000000000005</v>
      </c>
      <c r="N65" s="320">
        <v>18720500</v>
      </c>
      <c r="O65" s="321">
        <v>1.8543443300679391E-3</v>
      </c>
    </row>
    <row r="66" spans="1:15" ht="15">
      <c r="A66" s="278">
        <v>56</v>
      </c>
      <c r="B66" s="400" t="s">
        <v>40</v>
      </c>
      <c r="C66" s="278" t="s">
        <v>107</v>
      </c>
      <c r="D66" s="317">
        <v>552.20000000000005</v>
      </c>
      <c r="E66" s="317">
        <v>543.86666666666667</v>
      </c>
      <c r="F66" s="318">
        <v>532.93333333333339</v>
      </c>
      <c r="G66" s="318">
        <v>513.66666666666674</v>
      </c>
      <c r="H66" s="318">
        <v>502.73333333333346</v>
      </c>
      <c r="I66" s="318">
        <v>563.13333333333333</v>
      </c>
      <c r="J66" s="318">
        <v>574.06666666666649</v>
      </c>
      <c r="K66" s="318">
        <v>593.33333333333326</v>
      </c>
      <c r="L66" s="305">
        <v>554.79999999999995</v>
      </c>
      <c r="M66" s="305">
        <v>524.6</v>
      </c>
      <c r="N66" s="320">
        <v>5592000</v>
      </c>
      <c r="O66" s="321">
        <v>9.3862815884476532E-3</v>
      </c>
    </row>
    <row r="67" spans="1:15" ht="15">
      <c r="A67" s="278">
        <v>57</v>
      </c>
      <c r="B67" s="400" t="s">
        <v>108</v>
      </c>
      <c r="C67" s="278" t="s">
        <v>109</v>
      </c>
      <c r="D67" s="317">
        <v>570.75</v>
      </c>
      <c r="E67" s="317">
        <v>567.56666666666661</v>
      </c>
      <c r="F67" s="318">
        <v>561.53333333333319</v>
      </c>
      <c r="G67" s="318">
        <v>552.31666666666661</v>
      </c>
      <c r="H67" s="318">
        <v>546.28333333333319</v>
      </c>
      <c r="I67" s="318">
        <v>576.78333333333319</v>
      </c>
      <c r="J67" s="318">
        <v>582.81666666666649</v>
      </c>
      <c r="K67" s="318">
        <v>592.03333333333319</v>
      </c>
      <c r="L67" s="305">
        <v>573.6</v>
      </c>
      <c r="M67" s="305">
        <v>558.35</v>
      </c>
      <c r="N67" s="320">
        <v>20813800</v>
      </c>
      <c r="O67" s="321">
        <v>-9.5269820119920062E-3</v>
      </c>
    </row>
    <row r="68" spans="1:15" ht="15">
      <c r="A68" s="278">
        <v>58</v>
      </c>
      <c r="B68" s="400" t="s">
        <v>58</v>
      </c>
      <c r="C68" s="278" t="s">
        <v>110</v>
      </c>
      <c r="D68" s="317">
        <v>1790.25</v>
      </c>
      <c r="E68" s="317">
        <v>1769.3333333333333</v>
      </c>
      <c r="F68" s="318">
        <v>1731.9166666666665</v>
      </c>
      <c r="G68" s="318">
        <v>1673.5833333333333</v>
      </c>
      <c r="H68" s="318">
        <v>1636.1666666666665</v>
      </c>
      <c r="I68" s="318">
        <v>1827.6666666666665</v>
      </c>
      <c r="J68" s="318">
        <v>1865.083333333333</v>
      </c>
      <c r="K68" s="318">
        <v>1923.4166666666665</v>
      </c>
      <c r="L68" s="305">
        <v>1806.75</v>
      </c>
      <c r="M68" s="305">
        <v>1711</v>
      </c>
      <c r="N68" s="320">
        <v>28584150</v>
      </c>
      <c r="O68" s="321">
        <v>-1.9796898485903874E-3</v>
      </c>
    </row>
    <row r="69" spans="1:15" ht="15">
      <c r="A69" s="278">
        <v>59</v>
      </c>
      <c r="B69" s="400" t="s">
        <v>55</v>
      </c>
      <c r="C69" s="278" t="s">
        <v>111</v>
      </c>
      <c r="D69" s="317">
        <v>980.25</v>
      </c>
      <c r="E69" s="317">
        <v>964.69999999999993</v>
      </c>
      <c r="F69" s="318">
        <v>943.89999999999986</v>
      </c>
      <c r="G69" s="318">
        <v>907.55</v>
      </c>
      <c r="H69" s="318">
        <v>886.74999999999989</v>
      </c>
      <c r="I69" s="318">
        <v>1001.0499999999998</v>
      </c>
      <c r="J69" s="318">
        <v>1021.8499999999998</v>
      </c>
      <c r="K69" s="318">
        <v>1058.1999999999998</v>
      </c>
      <c r="L69" s="305">
        <v>985.5</v>
      </c>
      <c r="M69" s="305">
        <v>928.35</v>
      </c>
      <c r="N69" s="320">
        <v>35787300</v>
      </c>
      <c r="O69" s="321">
        <v>3.6793144307347328E-2</v>
      </c>
    </row>
    <row r="70" spans="1:15" ht="15">
      <c r="A70" s="278">
        <v>60</v>
      </c>
      <c r="B70" s="400" t="s">
        <v>58</v>
      </c>
      <c r="C70" s="278" t="s">
        <v>254</v>
      </c>
      <c r="D70" s="317">
        <v>502.85</v>
      </c>
      <c r="E70" s="317">
        <v>498.05</v>
      </c>
      <c r="F70" s="318">
        <v>491.65000000000003</v>
      </c>
      <c r="G70" s="318">
        <v>480.45000000000005</v>
      </c>
      <c r="H70" s="318">
        <v>474.05000000000007</v>
      </c>
      <c r="I70" s="318">
        <v>509.25</v>
      </c>
      <c r="J70" s="318">
        <v>515.65</v>
      </c>
      <c r="K70" s="318">
        <v>526.84999999999991</v>
      </c>
      <c r="L70" s="305">
        <v>504.45</v>
      </c>
      <c r="M70" s="305">
        <v>486.85</v>
      </c>
      <c r="N70" s="320">
        <v>18823800</v>
      </c>
      <c r="O70" s="321">
        <v>0.19610359902399349</v>
      </c>
    </row>
    <row r="71" spans="1:15" ht="15">
      <c r="A71" s="278">
        <v>61</v>
      </c>
      <c r="B71" s="400" t="s">
        <v>45</v>
      </c>
      <c r="C71" s="278" t="s">
        <v>112</v>
      </c>
      <c r="D71" s="317">
        <v>2394.25</v>
      </c>
      <c r="E71" s="317">
        <v>2344.5833333333335</v>
      </c>
      <c r="F71" s="318">
        <v>2284.166666666667</v>
      </c>
      <c r="G71" s="318">
        <v>2174.0833333333335</v>
      </c>
      <c r="H71" s="318">
        <v>2113.666666666667</v>
      </c>
      <c r="I71" s="318">
        <v>2454.666666666667</v>
      </c>
      <c r="J71" s="318">
        <v>2515.0833333333339</v>
      </c>
      <c r="K71" s="318">
        <v>2625.166666666667</v>
      </c>
      <c r="L71" s="305">
        <v>2405</v>
      </c>
      <c r="M71" s="305">
        <v>2234.5</v>
      </c>
      <c r="N71" s="320">
        <v>1963400</v>
      </c>
      <c r="O71" s="321">
        <v>2.4739039665970772E-2</v>
      </c>
    </row>
    <row r="72" spans="1:15" ht="15">
      <c r="A72" s="278">
        <v>62</v>
      </c>
      <c r="B72" s="400" t="s">
        <v>114</v>
      </c>
      <c r="C72" s="278" t="s">
        <v>115</v>
      </c>
      <c r="D72" s="317">
        <v>146</v>
      </c>
      <c r="E72" s="317">
        <v>142.98333333333332</v>
      </c>
      <c r="F72" s="318">
        <v>139.06666666666663</v>
      </c>
      <c r="G72" s="318">
        <v>132.13333333333333</v>
      </c>
      <c r="H72" s="318">
        <v>128.21666666666664</v>
      </c>
      <c r="I72" s="318">
        <v>149.91666666666663</v>
      </c>
      <c r="J72" s="318">
        <v>153.83333333333331</v>
      </c>
      <c r="K72" s="318">
        <v>160.76666666666662</v>
      </c>
      <c r="L72" s="305">
        <v>146.9</v>
      </c>
      <c r="M72" s="305">
        <v>136.05000000000001</v>
      </c>
      <c r="N72" s="320">
        <v>31949800</v>
      </c>
      <c r="O72" s="321">
        <v>6.2326978857958105E-3</v>
      </c>
    </row>
    <row r="73" spans="1:15" ht="15">
      <c r="A73" s="278">
        <v>63</v>
      </c>
      <c r="B73" s="400" t="s">
        <v>74</v>
      </c>
      <c r="C73" s="278" t="s">
        <v>116</v>
      </c>
      <c r="D73" s="317">
        <v>211</v>
      </c>
      <c r="E73" s="317">
        <v>208.33333333333334</v>
      </c>
      <c r="F73" s="318">
        <v>202.66666666666669</v>
      </c>
      <c r="G73" s="318">
        <v>194.33333333333334</v>
      </c>
      <c r="H73" s="318">
        <v>188.66666666666669</v>
      </c>
      <c r="I73" s="318">
        <v>216.66666666666669</v>
      </c>
      <c r="J73" s="318">
        <v>222.33333333333337</v>
      </c>
      <c r="K73" s="318">
        <v>230.66666666666669</v>
      </c>
      <c r="L73" s="305">
        <v>214</v>
      </c>
      <c r="M73" s="305">
        <v>200</v>
      </c>
      <c r="N73" s="320">
        <v>17071500</v>
      </c>
      <c r="O73" s="321">
        <v>0.11806428795976108</v>
      </c>
    </row>
    <row r="74" spans="1:15" ht="15">
      <c r="A74" s="278">
        <v>64</v>
      </c>
      <c r="B74" s="400" t="s">
        <v>51</v>
      </c>
      <c r="C74" s="278" t="s">
        <v>117</v>
      </c>
      <c r="D74" s="317">
        <v>2090.5500000000002</v>
      </c>
      <c r="E74" s="317">
        <v>2080.85</v>
      </c>
      <c r="F74" s="318">
        <v>2056.75</v>
      </c>
      <c r="G74" s="318">
        <v>2022.95</v>
      </c>
      <c r="H74" s="318">
        <v>1998.8500000000001</v>
      </c>
      <c r="I74" s="318">
        <v>2114.6499999999996</v>
      </c>
      <c r="J74" s="318">
        <v>2138.7499999999991</v>
      </c>
      <c r="K74" s="318">
        <v>2172.5499999999997</v>
      </c>
      <c r="L74" s="305">
        <v>2104.9499999999998</v>
      </c>
      <c r="M74" s="305">
        <v>2047.05</v>
      </c>
      <c r="N74" s="320">
        <v>19618500</v>
      </c>
      <c r="O74" s="321">
        <v>3.8992339693894782E-3</v>
      </c>
    </row>
    <row r="75" spans="1:15" ht="15">
      <c r="A75" s="278">
        <v>65</v>
      </c>
      <c r="B75" s="400" t="s">
        <v>58</v>
      </c>
      <c r="C75" s="278" t="s">
        <v>118</v>
      </c>
      <c r="D75" s="317">
        <v>152.9</v>
      </c>
      <c r="E75" s="317">
        <v>148.78333333333333</v>
      </c>
      <c r="F75" s="318">
        <v>142.41666666666666</v>
      </c>
      <c r="G75" s="318">
        <v>131.93333333333334</v>
      </c>
      <c r="H75" s="318">
        <v>125.56666666666666</v>
      </c>
      <c r="I75" s="318">
        <v>159.26666666666665</v>
      </c>
      <c r="J75" s="318">
        <v>165.63333333333333</v>
      </c>
      <c r="K75" s="318">
        <v>176.11666666666665</v>
      </c>
      <c r="L75" s="305">
        <v>155.15</v>
      </c>
      <c r="M75" s="305">
        <v>138.30000000000001</v>
      </c>
      <c r="N75" s="320">
        <v>14490700</v>
      </c>
      <c r="O75" s="321">
        <v>-2.426099252575584E-2</v>
      </c>
    </row>
    <row r="76" spans="1:15" ht="15">
      <c r="A76" s="278">
        <v>66</v>
      </c>
      <c r="B76" s="400" t="s">
        <v>55</v>
      </c>
      <c r="C76" s="278" t="s">
        <v>119</v>
      </c>
      <c r="D76" s="317">
        <v>344.8</v>
      </c>
      <c r="E76" s="317">
        <v>338.5</v>
      </c>
      <c r="F76" s="318">
        <v>330.3</v>
      </c>
      <c r="G76" s="318">
        <v>315.8</v>
      </c>
      <c r="H76" s="318">
        <v>307.60000000000002</v>
      </c>
      <c r="I76" s="318">
        <v>353</v>
      </c>
      <c r="J76" s="318">
        <v>361.20000000000005</v>
      </c>
      <c r="K76" s="318">
        <v>375.7</v>
      </c>
      <c r="L76" s="305">
        <v>346.7</v>
      </c>
      <c r="M76" s="305">
        <v>324</v>
      </c>
      <c r="N76" s="320">
        <v>115863000</v>
      </c>
      <c r="O76" s="321">
        <v>1.8763903665731694E-2</v>
      </c>
    </row>
    <row r="77" spans="1:15" ht="15">
      <c r="A77" s="278">
        <v>67</v>
      </c>
      <c r="B77" s="400" t="s">
        <v>58</v>
      </c>
      <c r="C77" s="278" t="s">
        <v>120</v>
      </c>
      <c r="D77" s="317">
        <v>401.5</v>
      </c>
      <c r="E77" s="317">
        <v>395.26666666666665</v>
      </c>
      <c r="F77" s="318">
        <v>385.93333333333328</v>
      </c>
      <c r="G77" s="318">
        <v>370.36666666666662</v>
      </c>
      <c r="H77" s="318">
        <v>361.03333333333325</v>
      </c>
      <c r="I77" s="318">
        <v>410.83333333333331</v>
      </c>
      <c r="J77" s="318">
        <v>420.16666666666669</v>
      </c>
      <c r="K77" s="318">
        <v>435.73333333333335</v>
      </c>
      <c r="L77" s="305">
        <v>404.6</v>
      </c>
      <c r="M77" s="305">
        <v>379.7</v>
      </c>
      <c r="N77" s="320">
        <v>8215500</v>
      </c>
      <c r="O77" s="321">
        <v>-2.0039363034532118E-2</v>
      </c>
    </row>
    <row r="78" spans="1:15" ht="15">
      <c r="A78" s="278">
        <v>68</v>
      </c>
      <c r="B78" s="400" t="s">
        <v>69</v>
      </c>
      <c r="C78" s="278" t="s">
        <v>121</v>
      </c>
      <c r="D78" s="317">
        <v>10.199999999999999</v>
      </c>
      <c r="E78" s="317">
        <v>9.5499999999999989</v>
      </c>
      <c r="F78" s="318">
        <v>8.7499999999999982</v>
      </c>
      <c r="G78" s="318">
        <v>7.2999999999999989</v>
      </c>
      <c r="H78" s="318">
        <v>6.4999999999999982</v>
      </c>
      <c r="I78" s="318">
        <v>10.999999999999998</v>
      </c>
      <c r="J78" s="318">
        <v>11.799999999999999</v>
      </c>
      <c r="K78" s="318">
        <v>13.249999999999998</v>
      </c>
      <c r="L78" s="305">
        <v>10.35</v>
      </c>
      <c r="M78" s="305">
        <v>8.1</v>
      </c>
      <c r="N78" s="320">
        <v>318234000</v>
      </c>
      <c r="O78" s="321">
        <v>0.51358369956052741</v>
      </c>
    </row>
    <row r="79" spans="1:15" ht="15">
      <c r="A79" s="278">
        <v>69</v>
      </c>
      <c r="B79" s="400" t="s">
        <v>55</v>
      </c>
      <c r="C79" s="278" t="s">
        <v>122</v>
      </c>
      <c r="D79" s="317">
        <v>25.95</v>
      </c>
      <c r="E79" s="317">
        <v>25.099999999999998</v>
      </c>
      <c r="F79" s="318">
        <v>23.999999999999996</v>
      </c>
      <c r="G79" s="318">
        <v>22.049999999999997</v>
      </c>
      <c r="H79" s="318">
        <v>20.949999999999996</v>
      </c>
      <c r="I79" s="318">
        <v>27.049999999999997</v>
      </c>
      <c r="J79" s="318">
        <v>28.15</v>
      </c>
      <c r="K79" s="318">
        <v>30.099999999999998</v>
      </c>
      <c r="L79" s="305">
        <v>26.2</v>
      </c>
      <c r="M79" s="305">
        <v>23.15</v>
      </c>
      <c r="N79" s="320">
        <v>124937000</v>
      </c>
      <c r="O79" s="321">
        <v>-2.0409283362082482E-2</v>
      </c>
    </row>
    <row r="80" spans="1:15" ht="15">
      <c r="A80" s="278">
        <v>70</v>
      </c>
      <c r="B80" s="400" t="s">
        <v>74</v>
      </c>
      <c r="C80" s="278" t="s">
        <v>123</v>
      </c>
      <c r="D80" s="317">
        <v>482.1</v>
      </c>
      <c r="E80" s="317">
        <v>474.7</v>
      </c>
      <c r="F80" s="318">
        <v>464.79999999999995</v>
      </c>
      <c r="G80" s="318">
        <v>447.49999999999994</v>
      </c>
      <c r="H80" s="318">
        <v>437.59999999999991</v>
      </c>
      <c r="I80" s="318">
        <v>492</v>
      </c>
      <c r="J80" s="318">
        <v>501.9</v>
      </c>
      <c r="K80" s="318">
        <v>519.20000000000005</v>
      </c>
      <c r="L80" s="305">
        <v>484.6</v>
      </c>
      <c r="M80" s="305">
        <v>457.4</v>
      </c>
      <c r="N80" s="320">
        <v>6710000</v>
      </c>
      <c r="O80" s="321">
        <v>2.6072329688814129E-2</v>
      </c>
    </row>
    <row r="81" spans="1:15" ht="15">
      <c r="A81" s="278">
        <v>71</v>
      </c>
      <c r="B81" s="400" t="s">
        <v>40</v>
      </c>
      <c r="C81" s="278" t="s">
        <v>124</v>
      </c>
      <c r="D81" s="317">
        <v>1005.15</v>
      </c>
      <c r="E81" s="317">
        <v>989.19999999999993</v>
      </c>
      <c r="F81" s="318">
        <v>963.54999999999984</v>
      </c>
      <c r="G81" s="318">
        <v>921.94999999999993</v>
      </c>
      <c r="H81" s="318">
        <v>896.29999999999984</v>
      </c>
      <c r="I81" s="318">
        <v>1030.7999999999997</v>
      </c>
      <c r="J81" s="318">
        <v>1056.4499999999998</v>
      </c>
      <c r="K81" s="318">
        <v>1098.0499999999997</v>
      </c>
      <c r="L81" s="305">
        <v>1014.85</v>
      </c>
      <c r="M81" s="305">
        <v>947.6</v>
      </c>
      <c r="N81" s="320">
        <v>3490700</v>
      </c>
      <c r="O81" s="321">
        <v>-2.2568812477249182E-2</v>
      </c>
    </row>
    <row r="82" spans="1:15" ht="15">
      <c r="A82" s="278">
        <v>72</v>
      </c>
      <c r="B82" s="400" t="s">
        <v>55</v>
      </c>
      <c r="C82" s="278" t="s">
        <v>125</v>
      </c>
      <c r="D82" s="317">
        <v>528.9</v>
      </c>
      <c r="E82" s="317">
        <v>515.85</v>
      </c>
      <c r="F82" s="318">
        <v>496</v>
      </c>
      <c r="G82" s="318">
        <v>463.09999999999997</v>
      </c>
      <c r="H82" s="318">
        <v>443.24999999999994</v>
      </c>
      <c r="I82" s="318">
        <v>548.75</v>
      </c>
      <c r="J82" s="318">
        <v>568.60000000000014</v>
      </c>
      <c r="K82" s="318">
        <v>601.50000000000011</v>
      </c>
      <c r="L82" s="305">
        <v>535.70000000000005</v>
      </c>
      <c r="M82" s="305">
        <v>482.95</v>
      </c>
      <c r="N82" s="320">
        <v>24716000</v>
      </c>
      <c r="O82" s="321">
        <v>-3.9172698402463206E-3</v>
      </c>
    </row>
    <row r="83" spans="1:15" ht="15">
      <c r="A83" s="278">
        <v>73</v>
      </c>
      <c r="B83" s="400" t="s">
        <v>69</v>
      </c>
      <c r="C83" s="278" t="s">
        <v>126</v>
      </c>
      <c r="D83" s="317">
        <v>224.55</v>
      </c>
      <c r="E83" s="317">
        <v>217.29999999999998</v>
      </c>
      <c r="F83" s="318">
        <v>208.59999999999997</v>
      </c>
      <c r="G83" s="318">
        <v>192.64999999999998</v>
      </c>
      <c r="H83" s="318">
        <v>183.94999999999996</v>
      </c>
      <c r="I83" s="318">
        <v>233.24999999999997</v>
      </c>
      <c r="J83" s="318">
        <v>241.94999999999996</v>
      </c>
      <c r="K83" s="318">
        <v>257.89999999999998</v>
      </c>
      <c r="L83" s="305">
        <v>226</v>
      </c>
      <c r="M83" s="305">
        <v>201.35</v>
      </c>
      <c r="N83" s="320">
        <v>10143600</v>
      </c>
      <c r="O83" s="321">
        <v>-2.4991349148371717E-2</v>
      </c>
    </row>
    <row r="84" spans="1:15" ht="15">
      <c r="A84" s="278">
        <v>74</v>
      </c>
      <c r="B84" s="400" t="s">
        <v>108</v>
      </c>
      <c r="C84" s="278" t="s">
        <v>127</v>
      </c>
      <c r="D84" s="317">
        <v>690.55</v>
      </c>
      <c r="E84" s="317">
        <v>686.94999999999993</v>
      </c>
      <c r="F84" s="318">
        <v>680.19999999999982</v>
      </c>
      <c r="G84" s="318">
        <v>669.84999999999991</v>
      </c>
      <c r="H84" s="318">
        <v>663.0999999999998</v>
      </c>
      <c r="I84" s="318">
        <v>697.29999999999984</v>
      </c>
      <c r="J84" s="318">
        <v>704.05000000000007</v>
      </c>
      <c r="K84" s="318">
        <v>714.39999999999986</v>
      </c>
      <c r="L84" s="305">
        <v>693.7</v>
      </c>
      <c r="M84" s="305">
        <v>676.6</v>
      </c>
      <c r="N84" s="320">
        <v>49713600</v>
      </c>
      <c r="O84" s="321">
        <v>2.4431256181998023E-2</v>
      </c>
    </row>
    <row r="85" spans="1:15" ht="15">
      <c r="A85" s="278">
        <v>75</v>
      </c>
      <c r="B85" s="400" t="s">
        <v>74</v>
      </c>
      <c r="C85" s="278" t="s">
        <v>128</v>
      </c>
      <c r="D85" s="317">
        <v>88.35</v>
      </c>
      <c r="E85" s="317">
        <v>87.466666666666654</v>
      </c>
      <c r="F85" s="318">
        <v>86.283333333333303</v>
      </c>
      <c r="G85" s="318">
        <v>84.216666666666654</v>
      </c>
      <c r="H85" s="318">
        <v>83.033333333333303</v>
      </c>
      <c r="I85" s="318">
        <v>89.533333333333303</v>
      </c>
      <c r="J85" s="318">
        <v>90.716666666666669</v>
      </c>
      <c r="K85" s="318">
        <v>92.783333333333303</v>
      </c>
      <c r="L85" s="305">
        <v>88.65</v>
      </c>
      <c r="M85" s="305">
        <v>85.4</v>
      </c>
      <c r="N85" s="320">
        <v>47977300</v>
      </c>
      <c r="O85" s="321">
        <v>-4.5790281754429646E-3</v>
      </c>
    </row>
    <row r="86" spans="1:15" ht="15">
      <c r="A86" s="278">
        <v>76</v>
      </c>
      <c r="B86" s="400" t="s">
        <v>51</v>
      </c>
      <c r="C86" s="278" t="s">
        <v>129</v>
      </c>
      <c r="D86" s="317">
        <v>193.85</v>
      </c>
      <c r="E86" s="317">
        <v>192.16666666666666</v>
      </c>
      <c r="F86" s="318">
        <v>189.0333333333333</v>
      </c>
      <c r="G86" s="318">
        <v>184.21666666666664</v>
      </c>
      <c r="H86" s="318">
        <v>181.08333333333329</v>
      </c>
      <c r="I86" s="318">
        <v>196.98333333333332</v>
      </c>
      <c r="J86" s="318">
        <v>200.1166666666667</v>
      </c>
      <c r="K86" s="318">
        <v>204.93333333333334</v>
      </c>
      <c r="L86" s="305">
        <v>195.3</v>
      </c>
      <c r="M86" s="305">
        <v>187.35</v>
      </c>
      <c r="N86" s="320">
        <v>60721600</v>
      </c>
      <c r="O86" s="321">
        <v>3.2469564034550771E-2</v>
      </c>
    </row>
    <row r="87" spans="1:15" ht="15">
      <c r="A87" s="278">
        <v>77</v>
      </c>
      <c r="B87" s="400" t="s">
        <v>114</v>
      </c>
      <c r="C87" s="278" t="s">
        <v>130</v>
      </c>
      <c r="D87" s="317">
        <v>144.94999999999999</v>
      </c>
      <c r="E87" s="317">
        <v>142.20000000000002</v>
      </c>
      <c r="F87" s="318">
        <v>138.75000000000003</v>
      </c>
      <c r="G87" s="318">
        <v>132.55000000000001</v>
      </c>
      <c r="H87" s="318">
        <v>129.10000000000002</v>
      </c>
      <c r="I87" s="318">
        <v>148.40000000000003</v>
      </c>
      <c r="J87" s="318">
        <v>151.85000000000002</v>
      </c>
      <c r="K87" s="318">
        <v>158.05000000000004</v>
      </c>
      <c r="L87" s="305">
        <v>145.65</v>
      </c>
      <c r="M87" s="305">
        <v>136</v>
      </c>
      <c r="N87" s="320">
        <v>15000000</v>
      </c>
      <c r="O87" s="321">
        <v>-8.5644620542517522E-2</v>
      </c>
    </row>
    <row r="88" spans="1:15" ht="15">
      <c r="A88" s="278">
        <v>78</v>
      </c>
      <c r="B88" s="400" t="s">
        <v>114</v>
      </c>
      <c r="C88" s="278" t="s">
        <v>131</v>
      </c>
      <c r="D88" s="317">
        <v>188.55</v>
      </c>
      <c r="E88" s="317">
        <v>184.45000000000002</v>
      </c>
      <c r="F88" s="318">
        <v>179.10000000000002</v>
      </c>
      <c r="G88" s="318">
        <v>169.65</v>
      </c>
      <c r="H88" s="318">
        <v>164.3</v>
      </c>
      <c r="I88" s="318">
        <v>193.90000000000003</v>
      </c>
      <c r="J88" s="318">
        <v>199.25</v>
      </c>
      <c r="K88" s="318">
        <v>208.70000000000005</v>
      </c>
      <c r="L88" s="305">
        <v>189.8</v>
      </c>
      <c r="M88" s="305">
        <v>175</v>
      </c>
      <c r="N88" s="320">
        <v>36100900</v>
      </c>
      <c r="O88" s="321">
        <v>1.0199684355447106E-2</v>
      </c>
    </row>
    <row r="89" spans="1:15" ht="15">
      <c r="A89" s="278">
        <v>79</v>
      </c>
      <c r="B89" s="400" t="s">
        <v>40</v>
      </c>
      <c r="C89" s="278" t="s">
        <v>132</v>
      </c>
      <c r="D89" s="317">
        <v>1733.6</v>
      </c>
      <c r="E89" s="317">
        <v>1701.8999999999999</v>
      </c>
      <c r="F89" s="318">
        <v>1661.7999999999997</v>
      </c>
      <c r="G89" s="318">
        <v>1589.9999999999998</v>
      </c>
      <c r="H89" s="318">
        <v>1549.8999999999996</v>
      </c>
      <c r="I89" s="318">
        <v>1773.6999999999998</v>
      </c>
      <c r="J89" s="318">
        <v>1813.7999999999997</v>
      </c>
      <c r="K89" s="318">
        <v>1885.6</v>
      </c>
      <c r="L89" s="305">
        <v>1742</v>
      </c>
      <c r="M89" s="305">
        <v>1630.1</v>
      </c>
      <c r="N89" s="320">
        <v>3001000</v>
      </c>
      <c r="O89" s="321">
        <v>3.6435848730789158E-2</v>
      </c>
    </row>
    <row r="90" spans="1:15" ht="15">
      <c r="A90" s="278">
        <v>80</v>
      </c>
      <c r="B90" s="400" t="s">
        <v>40</v>
      </c>
      <c r="C90" s="278" t="s">
        <v>133</v>
      </c>
      <c r="D90" s="317">
        <v>391.35</v>
      </c>
      <c r="E90" s="317">
        <v>384.81666666666666</v>
      </c>
      <c r="F90" s="318">
        <v>376.63333333333333</v>
      </c>
      <c r="G90" s="318">
        <v>361.91666666666669</v>
      </c>
      <c r="H90" s="318">
        <v>353.73333333333335</v>
      </c>
      <c r="I90" s="318">
        <v>399.5333333333333</v>
      </c>
      <c r="J90" s="318">
        <v>407.71666666666658</v>
      </c>
      <c r="K90" s="318">
        <v>422.43333333333328</v>
      </c>
      <c r="L90" s="305">
        <v>393</v>
      </c>
      <c r="M90" s="305">
        <v>370.1</v>
      </c>
      <c r="N90" s="320">
        <v>2249800</v>
      </c>
      <c r="O90" s="321">
        <v>-3.4254807692307696E-2</v>
      </c>
    </row>
    <row r="91" spans="1:15" ht="15">
      <c r="A91" s="278">
        <v>81</v>
      </c>
      <c r="B91" s="400" t="s">
        <v>55</v>
      </c>
      <c r="C91" s="278" t="s">
        <v>134</v>
      </c>
      <c r="D91" s="317">
        <v>1281.45</v>
      </c>
      <c r="E91" s="317">
        <v>1268.6666666666667</v>
      </c>
      <c r="F91" s="318">
        <v>1244.8833333333334</v>
      </c>
      <c r="G91" s="318">
        <v>1208.3166666666666</v>
      </c>
      <c r="H91" s="318">
        <v>1184.5333333333333</v>
      </c>
      <c r="I91" s="318">
        <v>1305.2333333333336</v>
      </c>
      <c r="J91" s="318">
        <v>1329.0166666666669</v>
      </c>
      <c r="K91" s="318">
        <v>1365.5833333333337</v>
      </c>
      <c r="L91" s="305">
        <v>1292.45</v>
      </c>
      <c r="M91" s="305">
        <v>1232.0999999999999</v>
      </c>
      <c r="N91" s="320">
        <v>10701600</v>
      </c>
      <c r="O91" s="321">
        <v>-4.3782837127845885E-2</v>
      </c>
    </row>
    <row r="92" spans="1:15" ht="15">
      <c r="A92" s="278">
        <v>82</v>
      </c>
      <c r="B92" s="400" t="s">
        <v>58</v>
      </c>
      <c r="C92" s="278" t="s">
        <v>135</v>
      </c>
      <c r="D92" s="317">
        <v>63</v>
      </c>
      <c r="E92" s="317">
        <v>61.6</v>
      </c>
      <c r="F92" s="318">
        <v>59.6</v>
      </c>
      <c r="G92" s="318">
        <v>56.2</v>
      </c>
      <c r="H92" s="318">
        <v>54.2</v>
      </c>
      <c r="I92" s="318">
        <v>65</v>
      </c>
      <c r="J92" s="318">
        <v>67</v>
      </c>
      <c r="K92" s="318">
        <v>70.400000000000006</v>
      </c>
      <c r="L92" s="305">
        <v>63.6</v>
      </c>
      <c r="M92" s="305">
        <v>58.2</v>
      </c>
      <c r="N92" s="320">
        <v>25089200</v>
      </c>
      <c r="O92" s="321">
        <v>-3.0282745210544773E-4</v>
      </c>
    </row>
    <row r="93" spans="1:15" ht="15">
      <c r="A93" s="278">
        <v>83</v>
      </c>
      <c r="B93" s="400" t="s">
        <v>58</v>
      </c>
      <c r="C93" s="278" t="s">
        <v>136</v>
      </c>
      <c r="D93" s="317">
        <v>281.14999999999998</v>
      </c>
      <c r="E93" s="317">
        <v>274.18333333333334</v>
      </c>
      <c r="F93" s="318">
        <v>265.61666666666667</v>
      </c>
      <c r="G93" s="318">
        <v>250.08333333333331</v>
      </c>
      <c r="H93" s="318">
        <v>241.51666666666665</v>
      </c>
      <c r="I93" s="318">
        <v>289.7166666666667</v>
      </c>
      <c r="J93" s="318">
        <v>298.28333333333342</v>
      </c>
      <c r="K93" s="318">
        <v>313.81666666666672</v>
      </c>
      <c r="L93" s="305">
        <v>282.75</v>
      </c>
      <c r="M93" s="305">
        <v>258.64999999999998</v>
      </c>
      <c r="N93" s="320">
        <v>7909000</v>
      </c>
      <c r="O93" s="321">
        <v>-7.7430944382232178E-2</v>
      </c>
    </row>
    <row r="94" spans="1:15" ht="15">
      <c r="A94" s="278">
        <v>84</v>
      </c>
      <c r="B94" s="400" t="s">
        <v>65</v>
      </c>
      <c r="C94" s="278" t="s">
        <v>137</v>
      </c>
      <c r="D94" s="317">
        <v>927.25</v>
      </c>
      <c r="E94" s="317">
        <v>916.28333333333342</v>
      </c>
      <c r="F94" s="318">
        <v>900.66666666666686</v>
      </c>
      <c r="G94" s="318">
        <v>874.08333333333348</v>
      </c>
      <c r="H94" s="318">
        <v>858.46666666666692</v>
      </c>
      <c r="I94" s="318">
        <v>942.86666666666679</v>
      </c>
      <c r="J94" s="318">
        <v>958.48333333333335</v>
      </c>
      <c r="K94" s="318">
        <v>985.06666666666672</v>
      </c>
      <c r="L94" s="305">
        <v>931.9</v>
      </c>
      <c r="M94" s="305">
        <v>889.7</v>
      </c>
      <c r="N94" s="320">
        <v>11528400</v>
      </c>
      <c r="O94" s="321">
        <v>3.7883971334941841E-2</v>
      </c>
    </row>
    <row r="95" spans="1:15" ht="15">
      <c r="A95" s="278">
        <v>85</v>
      </c>
      <c r="B95" s="400" t="s">
        <v>53</v>
      </c>
      <c r="C95" s="278" t="s">
        <v>138</v>
      </c>
      <c r="D95" s="317">
        <v>914.2</v>
      </c>
      <c r="E95" s="317">
        <v>912.63333333333333</v>
      </c>
      <c r="F95" s="318">
        <v>903.31666666666661</v>
      </c>
      <c r="G95" s="318">
        <v>892.43333333333328</v>
      </c>
      <c r="H95" s="318">
        <v>883.11666666666656</v>
      </c>
      <c r="I95" s="318">
        <v>923.51666666666665</v>
      </c>
      <c r="J95" s="318">
        <v>932.83333333333348</v>
      </c>
      <c r="K95" s="318">
        <v>943.7166666666667</v>
      </c>
      <c r="L95" s="305">
        <v>921.95</v>
      </c>
      <c r="M95" s="305">
        <v>901.75</v>
      </c>
      <c r="N95" s="320">
        <v>7427150</v>
      </c>
      <c r="O95" s="321">
        <v>1.0040837230615794E-3</v>
      </c>
    </row>
    <row r="96" spans="1:15" ht="15">
      <c r="A96" s="278">
        <v>86</v>
      </c>
      <c r="B96" s="400" t="s">
        <v>45</v>
      </c>
      <c r="C96" s="278" t="s">
        <v>139</v>
      </c>
      <c r="D96" s="317">
        <v>508.85</v>
      </c>
      <c r="E96" s="317">
        <v>492.26666666666665</v>
      </c>
      <c r="F96" s="318">
        <v>472.58333333333331</v>
      </c>
      <c r="G96" s="318">
        <v>436.31666666666666</v>
      </c>
      <c r="H96" s="318">
        <v>416.63333333333333</v>
      </c>
      <c r="I96" s="318">
        <v>528.5333333333333</v>
      </c>
      <c r="J96" s="318">
        <v>548.2166666666667</v>
      </c>
      <c r="K96" s="318">
        <v>584.48333333333335</v>
      </c>
      <c r="L96" s="305">
        <v>511.95</v>
      </c>
      <c r="M96" s="305">
        <v>456</v>
      </c>
      <c r="N96" s="320">
        <v>17073400</v>
      </c>
      <c r="O96" s="321">
        <v>0.16202493738429707</v>
      </c>
    </row>
    <row r="97" spans="1:15" ht="15">
      <c r="A97" s="278">
        <v>87</v>
      </c>
      <c r="B97" s="400" t="s">
        <v>58</v>
      </c>
      <c r="C97" s="278" t="s">
        <v>140</v>
      </c>
      <c r="D97" s="317">
        <v>163.9</v>
      </c>
      <c r="E97" s="317">
        <v>158.79999999999998</v>
      </c>
      <c r="F97" s="318">
        <v>152.09999999999997</v>
      </c>
      <c r="G97" s="318">
        <v>140.29999999999998</v>
      </c>
      <c r="H97" s="318">
        <v>133.59999999999997</v>
      </c>
      <c r="I97" s="318">
        <v>170.59999999999997</v>
      </c>
      <c r="J97" s="318">
        <v>177.29999999999995</v>
      </c>
      <c r="K97" s="318">
        <v>189.09999999999997</v>
      </c>
      <c r="L97" s="305">
        <v>165.5</v>
      </c>
      <c r="M97" s="305">
        <v>147</v>
      </c>
      <c r="N97" s="320">
        <v>14025900</v>
      </c>
      <c r="O97" s="321">
        <v>4.1640673736743607E-2</v>
      </c>
    </row>
    <row r="98" spans="1:15" ht="15">
      <c r="A98" s="278">
        <v>88</v>
      </c>
      <c r="B98" s="400" t="s">
        <v>58</v>
      </c>
      <c r="C98" s="278" t="s">
        <v>141</v>
      </c>
      <c r="D98" s="317">
        <v>146.19999999999999</v>
      </c>
      <c r="E98" s="317">
        <v>143.80000000000001</v>
      </c>
      <c r="F98" s="318">
        <v>139.45000000000002</v>
      </c>
      <c r="G98" s="318">
        <v>132.70000000000002</v>
      </c>
      <c r="H98" s="318">
        <v>128.35000000000002</v>
      </c>
      <c r="I98" s="318">
        <v>150.55000000000001</v>
      </c>
      <c r="J98" s="318">
        <v>154.90000000000003</v>
      </c>
      <c r="K98" s="318">
        <v>161.65</v>
      </c>
      <c r="L98" s="305">
        <v>148.15</v>
      </c>
      <c r="M98" s="305">
        <v>137.05000000000001</v>
      </c>
      <c r="N98" s="320">
        <v>14184000</v>
      </c>
      <c r="O98" s="321">
        <v>7.3082160689968229E-2</v>
      </c>
    </row>
    <row r="99" spans="1:15" ht="15">
      <c r="A99" s="278">
        <v>89</v>
      </c>
      <c r="B99" s="400" t="s">
        <v>51</v>
      </c>
      <c r="C99" s="278" t="s">
        <v>142</v>
      </c>
      <c r="D99" s="317">
        <v>332.2</v>
      </c>
      <c r="E99" s="317">
        <v>331.13333333333333</v>
      </c>
      <c r="F99" s="318">
        <v>324.31666666666666</v>
      </c>
      <c r="G99" s="318">
        <v>316.43333333333334</v>
      </c>
      <c r="H99" s="318">
        <v>309.61666666666667</v>
      </c>
      <c r="I99" s="318">
        <v>339.01666666666665</v>
      </c>
      <c r="J99" s="318">
        <v>345.83333333333326</v>
      </c>
      <c r="K99" s="318">
        <v>353.71666666666664</v>
      </c>
      <c r="L99" s="305">
        <v>337.95</v>
      </c>
      <c r="M99" s="305">
        <v>323.25</v>
      </c>
      <c r="N99" s="320">
        <v>11283100</v>
      </c>
      <c r="O99" s="321">
        <v>-1.7767602200710355E-2</v>
      </c>
    </row>
    <row r="100" spans="1:15" ht="15">
      <c r="A100" s="278">
        <v>90</v>
      </c>
      <c r="B100" s="400" t="s">
        <v>45</v>
      </c>
      <c r="C100" s="278" t="s">
        <v>143</v>
      </c>
      <c r="D100" s="317">
        <v>5566.65</v>
      </c>
      <c r="E100" s="317">
        <v>5463.833333333333</v>
      </c>
      <c r="F100" s="318">
        <v>5313.8166666666657</v>
      </c>
      <c r="G100" s="318">
        <v>5060.9833333333327</v>
      </c>
      <c r="H100" s="318">
        <v>4910.9666666666653</v>
      </c>
      <c r="I100" s="318">
        <v>5716.6666666666661</v>
      </c>
      <c r="J100" s="318">
        <v>5866.6833333333343</v>
      </c>
      <c r="K100" s="318">
        <v>6119.5166666666664</v>
      </c>
      <c r="L100" s="305">
        <v>5613.85</v>
      </c>
      <c r="M100" s="305">
        <v>5211</v>
      </c>
      <c r="N100" s="320">
        <v>2952000</v>
      </c>
      <c r="O100" s="321">
        <v>3.6116668421606823E-2</v>
      </c>
    </row>
    <row r="101" spans="1:15" ht="15">
      <c r="A101" s="278">
        <v>91</v>
      </c>
      <c r="B101" s="400" t="s">
        <v>51</v>
      </c>
      <c r="C101" s="278" t="s">
        <v>144</v>
      </c>
      <c r="D101" s="317">
        <v>619.04999999999995</v>
      </c>
      <c r="E101" s="317">
        <v>604.6</v>
      </c>
      <c r="F101" s="318">
        <v>586.75</v>
      </c>
      <c r="G101" s="318">
        <v>554.44999999999993</v>
      </c>
      <c r="H101" s="318">
        <v>536.59999999999991</v>
      </c>
      <c r="I101" s="318">
        <v>636.90000000000009</v>
      </c>
      <c r="J101" s="318">
        <v>654.75000000000023</v>
      </c>
      <c r="K101" s="318">
        <v>687.05000000000018</v>
      </c>
      <c r="L101" s="305">
        <v>622.45000000000005</v>
      </c>
      <c r="M101" s="305">
        <v>572.29999999999995</v>
      </c>
      <c r="N101" s="320">
        <v>12413750</v>
      </c>
      <c r="O101" s="321">
        <v>7.0035556513306757E-2</v>
      </c>
    </row>
    <row r="102" spans="1:15" ht="15">
      <c r="A102" s="278">
        <v>92</v>
      </c>
      <c r="B102" s="400" t="s">
        <v>58</v>
      </c>
      <c r="C102" s="278" t="s">
        <v>145</v>
      </c>
      <c r="D102" s="317">
        <v>489.4</v>
      </c>
      <c r="E102" s="317">
        <v>483.59999999999997</v>
      </c>
      <c r="F102" s="318">
        <v>468.49999999999994</v>
      </c>
      <c r="G102" s="318">
        <v>447.59999999999997</v>
      </c>
      <c r="H102" s="318">
        <v>432.49999999999994</v>
      </c>
      <c r="I102" s="318">
        <v>504.49999999999994</v>
      </c>
      <c r="J102" s="318">
        <v>519.59999999999991</v>
      </c>
      <c r="K102" s="318">
        <v>540.5</v>
      </c>
      <c r="L102" s="305">
        <v>498.7</v>
      </c>
      <c r="M102" s="305">
        <v>462.7</v>
      </c>
      <c r="N102" s="320">
        <v>2259400</v>
      </c>
      <c r="O102" s="321">
        <v>8.7057457922228663E-3</v>
      </c>
    </row>
    <row r="103" spans="1:15" ht="15">
      <c r="A103" s="278">
        <v>93</v>
      </c>
      <c r="B103" s="400" t="s">
        <v>74</v>
      </c>
      <c r="C103" s="278" t="s">
        <v>146</v>
      </c>
      <c r="D103" s="317">
        <v>1072.55</v>
      </c>
      <c r="E103" s="317">
        <v>1051.3</v>
      </c>
      <c r="F103" s="318">
        <v>1019.25</v>
      </c>
      <c r="G103" s="318">
        <v>965.95</v>
      </c>
      <c r="H103" s="318">
        <v>933.90000000000009</v>
      </c>
      <c r="I103" s="318">
        <v>1104.5999999999999</v>
      </c>
      <c r="J103" s="318">
        <v>1136.6499999999996</v>
      </c>
      <c r="K103" s="318">
        <v>1189.9499999999998</v>
      </c>
      <c r="L103" s="305">
        <v>1083.3499999999999</v>
      </c>
      <c r="M103" s="305">
        <v>998</v>
      </c>
      <c r="N103" s="320">
        <v>1183800</v>
      </c>
      <c r="O103" s="321">
        <v>-6.6256507335541878E-2</v>
      </c>
    </row>
    <row r="104" spans="1:15" ht="15">
      <c r="A104" s="278">
        <v>94</v>
      </c>
      <c r="B104" s="400" t="s">
        <v>108</v>
      </c>
      <c r="C104" s="278" t="s">
        <v>147</v>
      </c>
      <c r="D104" s="317">
        <v>905.45</v>
      </c>
      <c r="E104" s="317">
        <v>900.36666666666667</v>
      </c>
      <c r="F104" s="318">
        <v>888.08333333333337</v>
      </c>
      <c r="G104" s="318">
        <v>870.7166666666667</v>
      </c>
      <c r="H104" s="318">
        <v>858.43333333333339</v>
      </c>
      <c r="I104" s="318">
        <v>917.73333333333335</v>
      </c>
      <c r="J104" s="318">
        <v>930.01666666666665</v>
      </c>
      <c r="K104" s="318">
        <v>947.38333333333333</v>
      </c>
      <c r="L104" s="305">
        <v>912.65</v>
      </c>
      <c r="M104" s="305">
        <v>883</v>
      </c>
      <c r="N104" s="320">
        <v>1386400</v>
      </c>
      <c r="O104" s="321">
        <v>8.109794135995009E-2</v>
      </c>
    </row>
    <row r="105" spans="1:15" ht="15">
      <c r="A105" s="278">
        <v>95</v>
      </c>
      <c r="B105" s="400" t="s">
        <v>45</v>
      </c>
      <c r="C105" s="278" t="s">
        <v>148</v>
      </c>
      <c r="D105" s="317">
        <v>95</v>
      </c>
      <c r="E105" s="317">
        <v>92.416666666666671</v>
      </c>
      <c r="F105" s="318">
        <v>89.13333333333334</v>
      </c>
      <c r="G105" s="318">
        <v>83.266666666666666</v>
      </c>
      <c r="H105" s="318">
        <v>79.983333333333334</v>
      </c>
      <c r="I105" s="318">
        <v>98.283333333333346</v>
      </c>
      <c r="J105" s="318">
        <v>101.56666666666668</v>
      </c>
      <c r="K105" s="318">
        <v>107.43333333333335</v>
      </c>
      <c r="L105" s="305">
        <v>95.7</v>
      </c>
      <c r="M105" s="305">
        <v>86.55</v>
      </c>
      <c r="N105" s="320">
        <v>23483000</v>
      </c>
      <c r="O105" s="321">
        <v>-1.6155775689809108E-3</v>
      </c>
    </row>
    <row r="106" spans="1:15" ht="15">
      <c r="A106" s="278">
        <v>96</v>
      </c>
      <c r="B106" s="400" t="s">
        <v>45</v>
      </c>
      <c r="C106" s="278" t="s">
        <v>149</v>
      </c>
      <c r="D106" s="317">
        <v>63853.599999999999</v>
      </c>
      <c r="E106" s="317">
        <v>63047.466666666667</v>
      </c>
      <c r="F106" s="318">
        <v>61981.133333333331</v>
      </c>
      <c r="G106" s="318">
        <v>60108.666666666664</v>
      </c>
      <c r="H106" s="318">
        <v>59042.333333333328</v>
      </c>
      <c r="I106" s="318">
        <v>64919.933333333334</v>
      </c>
      <c r="J106" s="318">
        <v>65986.266666666663</v>
      </c>
      <c r="K106" s="318">
        <v>67858.733333333337</v>
      </c>
      <c r="L106" s="305">
        <v>64113.8</v>
      </c>
      <c r="M106" s="305">
        <v>61175</v>
      </c>
      <c r="N106" s="320">
        <v>15840</v>
      </c>
      <c r="O106" s="321">
        <v>2.524271844660194E-2</v>
      </c>
    </row>
    <row r="107" spans="1:15" ht="15">
      <c r="A107" s="278">
        <v>97</v>
      </c>
      <c r="B107" s="400" t="s">
        <v>58</v>
      </c>
      <c r="C107" s="278" t="s">
        <v>150</v>
      </c>
      <c r="D107" s="317">
        <v>981.05</v>
      </c>
      <c r="E107" s="317">
        <v>961.30000000000007</v>
      </c>
      <c r="F107" s="318">
        <v>936.60000000000014</v>
      </c>
      <c r="G107" s="318">
        <v>892.15000000000009</v>
      </c>
      <c r="H107" s="318">
        <v>867.45000000000016</v>
      </c>
      <c r="I107" s="318">
        <v>1005.7500000000001</v>
      </c>
      <c r="J107" s="318">
        <v>1030.4500000000003</v>
      </c>
      <c r="K107" s="318">
        <v>1074.9000000000001</v>
      </c>
      <c r="L107" s="305">
        <v>986</v>
      </c>
      <c r="M107" s="305">
        <v>916.85</v>
      </c>
      <c r="N107" s="320">
        <v>1761750</v>
      </c>
      <c r="O107" s="321">
        <v>6.4340734028092428E-2</v>
      </c>
    </row>
    <row r="108" spans="1:15" ht="15">
      <c r="A108" s="278">
        <v>98</v>
      </c>
      <c r="B108" s="400" t="s">
        <v>114</v>
      </c>
      <c r="C108" s="278" t="s">
        <v>151</v>
      </c>
      <c r="D108" s="317">
        <v>31.5</v>
      </c>
      <c r="E108" s="317">
        <v>30.983333333333334</v>
      </c>
      <c r="F108" s="318">
        <v>30.266666666666669</v>
      </c>
      <c r="G108" s="318">
        <v>29.033333333333335</v>
      </c>
      <c r="H108" s="318">
        <v>28.31666666666667</v>
      </c>
      <c r="I108" s="318">
        <v>32.216666666666669</v>
      </c>
      <c r="J108" s="318">
        <v>32.933333333333337</v>
      </c>
      <c r="K108" s="318">
        <v>34.166666666666671</v>
      </c>
      <c r="L108" s="305">
        <v>31.7</v>
      </c>
      <c r="M108" s="305">
        <v>29.75</v>
      </c>
      <c r="N108" s="320">
        <v>30267200</v>
      </c>
      <c r="O108" s="321">
        <v>2.2378203460936944E-2</v>
      </c>
    </row>
    <row r="109" spans="1:15" ht="15">
      <c r="A109" s="278">
        <v>99</v>
      </c>
      <c r="B109" s="400" t="s">
        <v>40</v>
      </c>
      <c r="C109" s="278" t="s">
        <v>262</v>
      </c>
      <c r="D109" s="317">
        <v>2826.1</v>
      </c>
      <c r="E109" s="317">
        <v>2780.5666666666671</v>
      </c>
      <c r="F109" s="318">
        <v>2710.5333333333342</v>
      </c>
      <c r="G109" s="318">
        <v>2594.9666666666672</v>
      </c>
      <c r="H109" s="318">
        <v>2524.9333333333343</v>
      </c>
      <c r="I109" s="318">
        <v>2896.1333333333341</v>
      </c>
      <c r="J109" s="318">
        <v>2966.166666666667</v>
      </c>
      <c r="K109" s="318">
        <v>3081.733333333334</v>
      </c>
      <c r="L109" s="305">
        <v>2850.6</v>
      </c>
      <c r="M109" s="305">
        <v>2665</v>
      </c>
      <c r="N109" s="320">
        <v>778200</v>
      </c>
      <c r="O109" s="321">
        <v>5.6212444272145763E-3</v>
      </c>
    </row>
    <row r="110" spans="1:15" ht="15">
      <c r="A110" s="278">
        <v>100</v>
      </c>
      <c r="B110" s="400" t="s">
        <v>103</v>
      </c>
      <c r="C110" s="278" t="s">
        <v>153</v>
      </c>
      <c r="D110" s="317">
        <v>30.65</v>
      </c>
      <c r="E110" s="317">
        <v>29.683333333333334</v>
      </c>
      <c r="F110" s="318">
        <v>28.466666666666669</v>
      </c>
      <c r="G110" s="318">
        <v>26.283333333333335</v>
      </c>
      <c r="H110" s="318">
        <v>25.06666666666667</v>
      </c>
      <c r="I110" s="318">
        <v>31.866666666666667</v>
      </c>
      <c r="J110" s="318">
        <v>33.083333333333329</v>
      </c>
      <c r="K110" s="318">
        <v>35.266666666666666</v>
      </c>
      <c r="L110" s="305">
        <v>30.9</v>
      </c>
      <c r="M110" s="305">
        <v>27.5</v>
      </c>
      <c r="N110" s="320">
        <v>26049000</v>
      </c>
      <c r="O110" s="321">
        <v>0.17879446103719793</v>
      </c>
    </row>
    <row r="111" spans="1:15" ht="15">
      <c r="A111" s="278">
        <v>101</v>
      </c>
      <c r="B111" s="400" t="s">
        <v>51</v>
      </c>
      <c r="C111" s="278" t="s">
        <v>154</v>
      </c>
      <c r="D111" s="317">
        <v>16506.2</v>
      </c>
      <c r="E111" s="317">
        <v>16551.416666666668</v>
      </c>
      <c r="F111" s="318">
        <v>16365.383333333335</v>
      </c>
      <c r="G111" s="318">
        <v>16224.566666666666</v>
      </c>
      <c r="H111" s="318">
        <v>16038.533333333333</v>
      </c>
      <c r="I111" s="318">
        <v>16692.233333333337</v>
      </c>
      <c r="J111" s="318">
        <v>16878.26666666667</v>
      </c>
      <c r="K111" s="318">
        <v>17019.083333333339</v>
      </c>
      <c r="L111" s="305">
        <v>16737.45</v>
      </c>
      <c r="M111" s="305">
        <v>16410.599999999999</v>
      </c>
      <c r="N111" s="320">
        <v>433250</v>
      </c>
      <c r="O111" s="321">
        <v>1.4637002341920375E-2</v>
      </c>
    </row>
    <row r="112" spans="1:15" ht="15">
      <c r="A112" s="278">
        <v>102</v>
      </c>
      <c r="B112" s="400" t="s">
        <v>108</v>
      </c>
      <c r="C112" s="278" t="s">
        <v>155</v>
      </c>
      <c r="D112" s="317">
        <v>1347.4</v>
      </c>
      <c r="E112" s="317">
        <v>1315.1333333333334</v>
      </c>
      <c r="F112" s="318">
        <v>1272.7666666666669</v>
      </c>
      <c r="G112" s="318">
        <v>1198.1333333333334</v>
      </c>
      <c r="H112" s="318">
        <v>1155.7666666666669</v>
      </c>
      <c r="I112" s="318">
        <v>1389.7666666666669</v>
      </c>
      <c r="J112" s="318">
        <v>1432.1333333333332</v>
      </c>
      <c r="K112" s="318">
        <v>1506.7666666666669</v>
      </c>
      <c r="L112" s="305">
        <v>1357.5</v>
      </c>
      <c r="M112" s="305">
        <v>1240.5</v>
      </c>
      <c r="N112" s="320">
        <v>451875</v>
      </c>
      <c r="O112" s="321">
        <v>4.0587219343696031E-2</v>
      </c>
    </row>
    <row r="113" spans="1:15" ht="15">
      <c r="A113" s="278">
        <v>103</v>
      </c>
      <c r="B113" s="400" t="s">
        <v>114</v>
      </c>
      <c r="C113" s="278" t="s">
        <v>156</v>
      </c>
      <c r="D113" s="317">
        <v>87.65</v>
      </c>
      <c r="E113" s="317">
        <v>85.716666666666654</v>
      </c>
      <c r="F113" s="318">
        <v>83.133333333333312</v>
      </c>
      <c r="G113" s="318">
        <v>78.61666666666666</v>
      </c>
      <c r="H113" s="318">
        <v>76.033333333333317</v>
      </c>
      <c r="I113" s="318">
        <v>90.233333333333306</v>
      </c>
      <c r="J113" s="318">
        <v>92.816666666666649</v>
      </c>
      <c r="K113" s="318">
        <v>97.3333333333333</v>
      </c>
      <c r="L113" s="305">
        <v>88.3</v>
      </c>
      <c r="M113" s="305">
        <v>81.2</v>
      </c>
      <c r="N113" s="320">
        <v>30042800</v>
      </c>
      <c r="O113" s="321">
        <v>3.2643479037984952E-2</v>
      </c>
    </row>
    <row r="114" spans="1:15" ht="15">
      <c r="A114" s="278">
        <v>104</v>
      </c>
      <c r="B114" s="400" t="s">
        <v>43</v>
      </c>
      <c r="C114" s="278" t="s">
        <v>157</v>
      </c>
      <c r="D114" s="317">
        <v>96.75</v>
      </c>
      <c r="E114" s="317">
        <v>96.233333333333334</v>
      </c>
      <c r="F114" s="318">
        <v>94.816666666666663</v>
      </c>
      <c r="G114" s="318">
        <v>92.883333333333326</v>
      </c>
      <c r="H114" s="318">
        <v>91.466666666666654</v>
      </c>
      <c r="I114" s="318">
        <v>98.166666666666671</v>
      </c>
      <c r="J114" s="318">
        <v>99.583333333333329</v>
      </c>
      <c r="K114" s="318">
        <v>101.51666666666668</v>
      </c>
      <c r="L114" s="305">
        <v>97.65</v>
      </c>
      <c r="M114" s="305">
        <v>94.3</v>
      </c>
      <c r="N114" s="320">
        <v>51017400</v>
      </c>
      <c r="O114" s="321">
        <v>4.5662639926750742E-3</v>
      </c>
    </row>
    <row r="115" spans="1:15" ht="15">
      <c r="A115" s="278">
        <v>105</v>
      </c>
      <c r="B115" s="400" t="s">
        <v>74</v>
      </c>
      <c r="C115" s="278" t="s">
        <v>159</v>
      </c>
      <c r="D115" s="317">
        <v>83.8</v>
      </c>
      <c r="E115" s="317">
        <v>83.266666666666666</v>
      </c>
      <c r="F115" s="318">
        <v>82.433333333333337</v>
      </c>
      <c r="G115" s="318">
        <v>81.066666666666677</v>
      </c>
      <c r="H115" s="318">
        <v>80.233333333333348</v>
      </c>
      <c r="I115" s="318">
        <v>84.633333333333326</v>
      </c>
      <c r="J115" s="318">
        <v>85.466666666666669</v>
      </c>
      <c r="K115" s="318">
        <v>86.833333333333314</v>
      </c>
      <c r="L115" s="305">
        <v>84.1</v>
      </c>
      <c r="M115" s="305">
        <v>81.900000000000006</v>
      </c>
      <c r="N115" s="320">
        <v>53720300</v>
      </c>
      <c r="O115" s="321">
        <v>1.46070874782093E-2</v>
      </c>
    </row>
    <row r="116" spans="1:15" ht="15">
      <c r="A116" s="278">
        <v>106</v>
      </c>
      <c r="B116" s="400" t="s">
        <v>80</v>
      </c>
      <c r="C116" s="278" t="s">
        <v>160</v>
      </c>
      <c r="D116" s="317">
        <v>18500.099999999999</v>
      </c>
      <c r="E116" s="317">
        <v>18438.866666666665</v>
      </c>
      <c r="F116" s="318">
        <v>18161.48333333333</v>
      </c>
      <c r="G116" s="318">
        <v>17822.866666666665</v>
      </c>
      <c r="H116" s="318">
        <v>17545.48333333333</v>
      </c>
      <c r="I116" s="318">
        <v>18777.48333333333</v>
      </c>
      <c r="J116" s="318">
        <v>19054.866666666669</v>
      </c>
      <c r="K116" s="318">
        <v>19393.48333333333</v>
      </c>
      <c r="L116" s="305">
        <v>18716.25</v>
      </c>
      <c r="M116" s="305">
        <v>18100.25</v>
      </c>
      <c r="N116" s="320">
        <v>116130</v>
      </c>
      <c r="O116" s="321">
        <v>7.254675594550912E-2</v>
      </c>
    </row>
    <row r="117" spans="1:15" ht="15">
      <c r="A117" s="278">
        <v>107</v>
      </c>
      <c r="B117" s="400" t="s">
        <v>53</v>
      </c>
      <c r="C117" s="278" t="s">
        <v>161</v>
      </c>
      <c r="D117" s="317">
        <v>1066.1500000000001</v>
      </c>
      <c r="E117" s="317">
        <v>1044.8</v>
      </c>
      <c r="F117" s="318">
        <v>1015</v>
      </c>
      <c r="G117" s="318">
        <v>963.85</v>
      </c>
      <c r="H117" s="318">
        <v>934.05000000000007</v>
      </c>
      <c r="I117" s="318">
        <v>1095.9499999999998</v>
      </c>
      <c r="J117" s="318">
        <v>1125.7499999999995</v>
      </c>
      <c r="K117" s="318">
        <v>1176.8999999999999</v>
      </c>
      <c r="L117" s="305">
        <v>1074.5999999999999</v>
      </c>
      <c r="M117" s="305">
        <v>993.65</v>
      </c>
      <c r="N117" s="320">
        <v>3863307</v>
      </c>
      <c r="O117" s="321">
        <v>-9.15185727585862E-3</v>
      </c>
    </row>
    <row r="118" spans="1:15" ht="15">
      <c r="A118" s="278">
        <v>108</v>
      </c>
      <c r="B118" s="400" t="s">
        <v>74</v>
      </c>
      <c r="C118" s="278" t="s">
        <v>162</v>
      </c>
      <c r="D118" s="317">
        <v>259.85000000000002</v>
      </c>
      <c r="E118" s="317">
        <v>258.3</v>
      </c>
      <c r="F118" s="318">
        <v>251.95000000000005</v>
      </c>
      <c r="G118" s="318">
        <v>244.05000000000004</v>
      </c>
      <c r="H118" s="318">
        <v>237.70000000000007</v>
      </c>
      <c r="I118" s="318">
        <v>266.20000000000005</v>
      </c>
      <c r="J118" s="318">
        <v>272.55000000000007</v>
      </c>
      <c r="K118" s="318">
        <v>280.45</v>
      </c>
      <c r="L118" s="305">
        <v>264.64999999999998</v>
      </c>
      <c r="M118" s="305">
        <v>250.4</v>
      </c>
      <c r="N118" s="320">
        <v>12348000</v>
      </c>
      <c r="O118" s="321">
        <v>2.2862823061630219E-2</v>
      </c>
    </row>
    <row r="119" spans="1:15" ht="15">
      <c r="A119" s="278">
        <v>109</v>
      </c>
      <c r="B119" s="400" t="s">
        <v>58</v>
      </c>
      <c r="C119" s="278" t="s">
        <v>163</v>
      </c>
      <c r="D119" s="317">
        <v>83.8</v>
      </c>
      <c r="E119" s="317">
        <v>82.466666666666669</v>
      </c>
      <c r="F119" s="318">
        <v>80.683333333333337</v>
      </c>
      <c r="G119" s="318">
        <v>77.566666666666663</v>
      </c>
      <c r="H119" s="318">
        <v>75.783333333333331</v>
      </c>
      <c r="I119" s="318">
        <v>85.583333333333343</v>
      </c>
      <c r="J119" s="318">
        <v>87.366666666666674</v>
      </c>
      <c r="K119" s="318">
        <v>90.483333333333348</v>
      </c>
      <c r="L119" s="305">
        <v>84.25</v>
      </c>
      <c r="M119" s="305">
        <v>79.349999999999994</v>
      </c>
      <c r="N119" s="320">
        <v>45043000</v>
      </c>
      <c r="O119" s="321">
        <v>2.4971783295711061E-2</v>
      </c>
    </row>
    <row r="120" spans="1:15" ht="15">
      <c r="A120" s="278">
        <v>110</v>
      </c>
      <c r="B120" s="400" t="s">
        <v>51</v>
      </c>
      <c r="C120" s="278" t="s">
        <v>164</v>
      </c>
      <c r="D120" s="317">
        <v>1434.8</v>
      </c>
      <c r="E120" s="317">
        <v>1419.6333333333332</v>
      </c>
      <c r="F120" s="318">
        <v>1393.1666666666665</v>
      </c>
      <c r="G120" s="318">
        <v>1351.5333333333333</v>
      </c>
      <c r="H120" s="318">
        <v>1325.0666666666666</v>
      </c>
      <c r="I120" s="318">
        <v>1461.2666666666664</v>
      </c>
      <c r="J120" s="318">
        <v>1487.7333333333331</v>
      </c>
      <c r="K120" s="318">
        <v>1529.3666666666663</v>
      </c>
      <c r="L120" s="305">
        <v>1446.1</v>
      </c>
      <c r="M120" s="305">
        <v>1378</v>
      </c>
      <c r="N120" s="320">
        <v>2862500</v>
      </c>
      <c r="O120" s="321">
        <v>4.9688302163549691E-2</v>
      </c>
    </row>
    <row r="121" spans="1:15" ht="15">
      <c r="A121" s="278">
        <v>111</v>
      </c>
      <c r="B121" s="400" t="s">
        <v>55</v>
      </c>
      <c r="C121" s="278" t="s">
        <v>165</v>
      </c>
      <c r="D121" s="317">
        <v>33.1</v>
      </c>
      <c r="E121" s="317">
        <v>32.449999999999996</v>
      </c>
      <c r="F121" s="318">
        <v>31.649999999999991</v>
      </c>
      <c r="G121" s="318">
        <v>30.199999999999996</v>
      </c>
      <c r="H121" s="318">
        <v>29.399999999999991</v>
      </c>
      <c r="I121" s="318">
        <v>33.899999999999991</v>
      </c>
      <c r="J121" s="318">
        <v>34.699999999999989</v>
      </c>
      <c r="K121" s="318">
        <v>36.149999999999991</v>
      </c>
      <c r="L121" s="305">
        <v>33.25</v>
      </c>
      <c r="M121" s="305">
        <v>31</v>
      </c>
      <c r="N121" s="320">
        <v>69580200</v>
      </c>
      <c r="O121" s="321">
        <v>1.4674679433428754E-2</v>
      </c>
    </row>
    <row r="122" spans="1:15" ht="15">
      <c r="A122" s="278">
        <v>112</v>
      </c>
      <c r="B122" s="400" t="s">
        <v>43</v>
      </c>
      <c r="C122" s="278" t="s">
        <v>166</v>
      </c>
      <c r="D122" s="317">
        <v>166.6</v>
      </c>
      <c r="E122" s="317">
        <v>167.15</v>
      </c>
      <c r="F122" s="318">
        <v>165.25</v>
      </c>
      <c r="G122" s="318">
        <v>163.9</v>
      </c>
      <c r="H122" s="318">
        <v>162</v>
      </c>
      <c r="I122" s="318">
        <v>168.5</v>
      </c>
      <c r="J122" s="318">
        <v>170.40000000000003</v>
      </c>
      <c r="K122" s="318">
        <v>171.75</v>
      </c>
      <c r="L122" s="305">
        <v>169.05</v>
      </c>
      <c r="M122" s="305">
        <v>165.8</v>
      </c>
      <c r="N122" s="320">
        <v>36984000</v>
      </c>
      <c r="O122" s="321">
        <v>1.5485996705107084E-2</v>
      </c>
    </row>
    <row r="123" spans="1:15" ht="15">
      <c r="A123" s="278">
        <v>113</v>
      </c>
      <c r="B123" s="400" t="s">
        <v>90</v>
      </c>
      <c r="C123" s="278" t="s">
        <v>167</v>
      </c>
      <c r="D123" s="317">
        <v>1020.15</v>
      </c>
      <c r="E123" s="317">
        <v>1002.0500000000001</v>
      </c>
      <c r="F123" s="318">
        <v>979.10000000000014</v>
      </c>
      <c r="G123" s="318">
        <v>938.05000000000007</v>
      </c>
      <c r="H123" s="318">
        <v>915.10000000000014</v>
      </c>
      <c r="I123" s="318">
        <v>1043.1000000000001</v>
      </c>
      <c r="J123" s="318">
        <v>1066.0500000000002</v>
      </c>
      <c r="K123" s="318">
        <v>1107.1000000000001</v>
      </c>
      <c r="L123" s="305">
        <v>1025</v>
      </c>
      <c r="M123" s="305">
        <v>961</v>
      </c>
      <c r="N123" s="320">
        <v>1611200</v>
      </c>
      <c r="O123" s="321">
        <v>-2.9397590361445784E-2</v>
      </c>
    </row>
    <row r="124" spans="1:15" ht="15">
      <c r="A124" s="278">
        <v>114</v>
      </c>
      <c r="B124" s="400" t="s">
        <v>38</v>
      </c>
      <c r="C124" s="278" t="s">
        <v>168</v>
      </c>
      <c r="D124" s="317">
        <v>624.54999999999995</v>
      </c>
      <c r="E124" s="317">
        <v>616.69999999999993</v>
      </c>
      <c r="F124" s="318">
        <v>605.84999999999991</v>
      </c>
      <c r="G124" s="318">
        <v>587.15</v>
      </c>
      <c r="H124" s="318">
        <v>576.29999999999995</v>
      </c>
      <c r="I124" s="318">
        <v>635.39999999999986</v>
      </c>
      <c r="J124" s="318">
        <v>646.25</v>
      </c>
      <c r="K124" s="318">
        <v>664.94999999999982</v>
      </c>
      <c r="L124" s="305">
        <v>627.54999999999995</v>
      </c>
      <c r="M124" s="305">
        <v>598</v>
      </c>
      <c r="N124" s="320">
        <v>894500</v>
      </c>
      <c r="O124" s="321">
        <v>-6.3595917299136356E-2</v>
      </c>
    </row>
    <row r="125" spans="1:15" ht="15">
      <c r="A125" s="278">
        <v>115</v>
      </c>
      <c r="B125" s="400" t="s">
        <v>55</v>
      </c>
      <c r="C125" s="278" t="s">
        <v>169</v>
      </c>
      <c r="D125" s="317">
        <v>168.2</v>
      </c>
      <c r="E125" s="317">
        <v>161.26666666666665</v>
      </c>
      <c r="F125" s="318">
        <v>152.93333333333331</v>
      </c>
      <c r="G125" s="318">
        <v>137.66666666666666</v>
      </c>
      <c r="H125" s="318">
        <v>129.33333333333331</v>
      </c>
      <c r="I125" s="318">
        <v>176.5333333333333</v>
      </c>
      <c r="J125" s="318">
        <v>184.86666666666667</v>
      </c>
      <c r="K125" s="318">
        <v>200.1333333333333</v>
      </c>
      <c r="L125" s="305">
        <v>169.6</v>
      </c>
      <c r="M125" s="305">
        <v>146</v>
      </c>
      <c r="N125" s="320">
        <v>18082800</v>
      </c>
      <c r="O125" s="321">
        <v>0.10047590647403205</v>
      </c>
    </row>
    <row r="126" spans="1:15" ht="15">
      <c r="A126" s="278">
        <v>116</v>
      </c>
      <c r="B126" s="400" t="s">
        <v>43</v>
      </c>
      <c r="C126" s="278" t="s">
        <v>170</v>
      </c>
      <c r="D126" s="317">
        <v>106.05</v>
      </c>
      <c r="E126" s="317">
        <v>103.35000000000001</v>
      </c>
      <c r="F126" s="318">
        <v>99.700000000000017</v>
      </c>
      <c r="G126" s="318">
        <v>93.350000000000009</v>
      </c>
      <c r="H126" s="318">
        <v>89.700000000000017</v>
      </c>
      <c r="I126" s="318">
        <v>109.70000000000002</v>
      </c>
      <c r="J126" s="318">
        <v>113.35000000000002</v>
      </c>
      <c r="K126" s="318">
        <v>119.70000000000002</v>
      </c>
      <c r="L126" s="305">
        <v>107</v>
      </c>
      <c r="M126" s="305">
        <v>97</v>
      </c>
      <c r="N126" s="320">
        <v>18942000</v>
      </c>
      <c r="O126" s="321">
        <v>3.237410071942446E-2</v>
      </c>
    </row>
    <row r="127" spans="1:15" ht="15">
      <c r="A127" s="278">
        <v>117</v>
      </c>
      <c r="B127" s="400" t="s">
        <v>74</v>
      </c>
      <c r="C127" s="278" t="s">
        <v>171</v>
      </c>
      <c r="D127" s="317">
        <v>1588.95</v>
      </c>
      <c r="E127" s="317">
        <v>1560.1166666666668</v>
      </c>
      <c r="F127" s="318">
        <v>1526.2333333333336</v>
      </c>
      <c r="G127" s="318">
        <v>1463.5166666666669</v>
      </c>
      <c r="H127" s="318">
        <v>1429.6333333333337</v>
      </c>
      <c r="I127" s="318">
        <v>1622.8333333333335</v>
      </c>
      <c r="J127" s="318">
        <v>1656.7166666666667</v>
      </c>
      <c r="K127" s="318">
        <v>1719.4333333333334</v>
      </c>
      <c r="L127" s="305">
        <v>1594</v>
      </c>
      <c r="M127" s="305">
        <v>1497.4</v>
      </c>
      <c r="N127" s="320">
        <v>26511490</v>
      </c>
      <c r="O127" s="321">
        <v>6.5430044242399649E-2</v>
      </c>
    </row>
    <row r="128" spans="1:15" ht="15">
      <c r="A128" s="278">
        <v>118</v>
      </c>
      <c r="B128" s="400" t="s">
        <v>114</v>
      </c>
      <c r="C128" s="278" t="s">
        <v>172</v>
      </c>
      <c r="D128" s="317">
        <v>30.4</v>
      </c>
      <c r="E128" s="317">
        <v>29.883333333333336</v>
      </c>
      <c r="F128" s="318">
        <v>29.216666666666672</v>
      </c>
      <c r="G128" s="318">
        <v>28.033333333333335</v>
      </c>
      <c r="H128" s="318">
        <v>27.366666666666671</v>
      </c>
      <c r="I128" s="318">
        <v>31.066666666666674</v>
      </c>
      <c r="J128" s="318">
        <v>31.733333333333338</v>
      </c>
      <c r="K128" s="318">
        <v>32.916666666666671</v>
      </c>
      <c r="L128" s="305">
        <v>30.55</v>
      </c>
      <c r="M128" s="305">
        <v>28.7</v>
      </c>
      <c r="N128" s="320">
        <v>48514400</v>
      </c>
      <c r="O128" s="321">
        <v>-1.0067785128081652E-2</v>
      </c>
    </row>
    <row r="129" spans="1:15" ht="15">
      <c r="A129" s="278">
        <v>119</v>
      </c>
      <c r="B129" s="455" t="s">
        <v>58</v>
      </c>
      <c r="C129" s="278" t="s">
        <v>281</v>
      </c>
      <c r="D129" s="317">
        <v>750.85</v>
      </c>
      <c r="E129" s="317">
        <v>746.30000000000007</v>
      </c>
      <c r="F129" s="318">
        <v>733.65000000000009</v>
      </c>
      <c r="G129" s="318">
        <v>716.45</v>
      </c>
      <c r="H129" s="318">
        <v>703.80000000000007</v>
      </c>
      <c r="I129" s="318">
        <v>763.50000000000011</v>
      </c>
      <c r="J129" s="318">
        <v>776.15</v>
      </c>
      <c r="K129" s="318">
        <v>793.35000000000014</v>
      </c>
      <c r="L129" s="305">
        <v>758.95</v>
      </c>
      <c r="M129" s="305">
        <v>729.1</v>
      </c>
      <c r="N129" s="320">
        <v>6164250</v>
      </c>
      <c r="O129" s="321">
        <v>0.27052094605039417</v>
      </c>
    </row>
    <row r="130" spans="1:15" ht="15">
      <c r="A130" s="278">
        <v>120</v>
      </c>
      <c r="B130" s="400" t="s">
        <v>55</v>
      </c>
      <c r="C130" s="278" t="s">
        <v>173</v>
      </c>
      <c r="D130" s="317">
        <v>179.05</v>
      </c>
      <c r="E130" s="317">
        <v>176.4</v>
      </c>
      <c r="F130" s="318">
        <v>172.65</v>
      </c>
      <c r="G130" s="318">
        <v>166.25</v>
      </c>
      <c r="H130" s="318">
        <v>162.5</v>
      </c>
      <c r="I130" s="318">
        <v>182.8</v>
      </c>
      <c r="J130" s="318">
        <v>186.55</v>
      </c>
      <c r="K130" s="318">
        <v>192.95000000000002</v>
      </c>
      <c r="L130" s="305">
        <v>180.15</v>
      </c>
      <c r="M130" s="305">
        <v>170</v>
      </c>
      <c r="N130" s="320">
        <v>125523000</v>
      </c>
      <c r="O130" s="321">
        <v>4.1313058410691619E-2</v>
      </c>
    </row>
    <row r="131" spans="1:15" ht="15">
      <c r="A131" s="278">
        <v>121</v>
      </c>
      <c r="B131" s="400" t="s">
        <v>38</v>
      </c>
      <c r="C131" s="278" t="s">
        <v>174</v>
      </c>
      <c r="D131" s="317">
        <v>22353.200000000001</v>
      </c>
      <c r="E131" s="317">
        <v>21916.75</v>
      </c>
      <c r="F131" s="318">
        <v>21236.55</v>
      </c>
      <c r="G131" s="318">
        <v>20119.899999999998</v>
      </c>
      <c r="H131" s="318">
        <v>19439.699999999997</v>
      </c>
      <c r="I131" s="318">
        <v>23033.4</v>
      </c>
      <c r="J131" s="318">
        <v>23713.599999999999</v>
      </c>
      <c r="K131" s="318">
        <v>24830.250000000004</v>
      </c>
      <c r="L131" s="305">
        <v>22596.95</v>
      </c>
      <c r="M131" s="305">
        <v>20800.099999999999</v>
      </c>
      <c r="N131" s="320">
        <v>146350</v>
      </c>
      <c r="O131" s="321">
        <v>7.5731497418244408E-3</v>
      </c>
    </row>
    <row r="132" spans="1:15" ht="15">
      <c r="A132" s="278">
        <v>122</v>
      </c>
      <c r="B132" s="400" t="s">
        <v>65</v>
      </c>
      <c r="C132" s="278" t="s">
        <v>175</v>
      </c>
      <c r="D132" s="317">
        <v>1070.1500000000001</v>
      </c>
      <c r="E132" s="317">
        <v>1062.1833333333334</v>
      </c>
      <c r="F132" s="318">
        <v>1042.9166666666667</v>
      </c>
      <c r="G132" s="318">
        <v>1015.6833333333334</v>
      </c>
      <c r="H132" s="318">
        <v>996.41666666666674</v>
      </c>
      <c r="I132" s="318">
        <v>1089.4166666666667</v>
      </c>
      <c r="J132" s="318">
        <v>1108.6833333333332</v>
      </c>
      <c r="K132" s="318">
        <v>1135.9166666666667</v>
      </c>
      <c r="L132" s="305">
        <v>1081.45</v>
      </c>
      <c r="M132" s="305">
        <v>1034.95</v>
      </c>
      <c r="N132" s="320">
        <v>2222000</v>
      </c>
      <c r="O132" s="321">
        <v>-3.453379378391712E-3</v>
      </c>
    </row>
    <row r="133" spans="1:15" ht="15">
      <c r="A133" s="278">
        <v>123</v>
      </c>
      <c r="B133" s="400" t="s">
        <v>80</v>
      </c>
      <c r="C133" s="278" t="s">
        <v>176</v>
      </c>
      <c r="D133" s="317">
        <v>3687.35</v>
      </c>
      <c r="E133" s="317">
        <v>3632.1833333333329</v>
      </c>
      <c r="F133" s="318">
        <v>3562.016666666666</v>
      </c>
      <c r="G133" s="318">
        <v>3436.6833333333329</v>
      </c>
      <c r="H133" s="318">
        <v>3366.516666666666</v>
      </c>
      <c r="I133" s="318">
        <v>3757.516666666666</v>
      </c>
      <c r="J133" s="318">
        <v>3827.6833333333329</v>
      </c>
      <c r="K133" s="318">
        <v>3953.016666666666</v>
      </c>
      <c r="L133" s="305">
        <v>3702.35</v>
      </c>
      <c r="M133" s="305">
        <v>3506.85</v>
      </c>
      <c r="N133" s="320">
        <v>563250</v>
      </c>
      <c r="O133" s="321">
        <v>-5.6927584763499371E-2</v>
      </c>
    </row>
    <row r="134" spans="1:15" ht="15">
      <c r="A134" s="278">
        <v>124</v>
      </c>
      <c r="B134" s="400" t="s">
        <v>58</v>
      </c>
      <c r="C134" s="278" t="s">
        <v>177</v>
      </c>
      <c r="D134" s="317">
        <v>684.05</v>
      </c>
      <c r="E134" s="317">
        <v>659.61666666666667</v>
      </c>
      <c r="F134" s="318">
        <v>628.93333333333339</v>
      </c>
      <c r="G134" s="318">
        <v>573.81666666666672</v>
      </c>
      <c r="H134" s="318">
        <v>543.13333333333344</v>
      </c>
      <c r="I134" s="318">
        <v>714.73333333333335</v>
      </c>
      <c r="J134" s="318">
        <v>745.41666666666652</v>
      </c>
      <c r="K134" s="318">
        <v>800.5333333333333</v>
      </c>
      <c r="L134" s="305">
        <v>690.3</v>
      </c>
      <c r="M134" s="305">
        <v>604.5</v>
      </c>
      <c r="N134" s="320">
        <v>3232100</v>
      </c>
      <c r="O134" s="321">
        <v>2.4729716876446529E-2</v>
      </c>
    </row>
    <row r="135" spans="1:15" ht="15">
      <c r="A135" s="278">
        <v>125</v>
      </c>
      <c r="B135" s="400" t="s">
        <v>53</v>
      </c>
      <c r="C135" s="278" t="s">
        <v>179</v>
      </c>
      <c r="D135" s="317">
        <v>479.35</v>
      </c>
      <c r="E135" s="317">
        <v>472.91666666666669</v>
      </c>
      <c r="F135" s="318">
        <v>464.53333333333336</v>
      </c>
      <c r="G135" s="318">
        <v>449.7166666666667</v>
      </c>
      <c r="H135" s="318">
        <v>441.33333333333337</v>
      </c>
      <c r="I135" s="318">
        <v>487.73333333333335</v>
      </c>
      <c r="J135" s="318">
        <v>496.11666666666667</v>
      </c>
      <c r="K135" s="318">
        <v>510.93333333333334</v>
      </c>
      <c r="L135" s="305">
        <v>481.3</v>
      </c>
      <c r="M135" s="305">
        <v>458.1</v>
      </c>
      <c r="N135" s="320">
        <v>34456050</v>
      </c>
      <c r="O135" s="321">
        <v>-2.2355266301318294E-3</v>
      </c>
    </row>
    <row r="136" spans="1:15" ht="15">
      <c r="A136" s="278">
        <v>126</v>
      </c>
      <c r="B136" s="400" t="s">
        <v>90</v>
      </c>
      <c r="C136" s="278" t="s">
        <v>180</v>
      </c>
      <c r="D136" s="317">
        <v>381.8</v>
      </c>
      <c r="E136" s="317">
        <v>379.34999999999997</v>
      </c>
      <c r="F136" s="318">
        <v>373.49999999999994</v>
      </c>
      <c r="G136" s="318">
        <v>365.2</v>
      </c>
      <c r="H136" s="318">
        <v>359.34999999999997</v>
      </c>
      <c r="I136" s="318">
        <v>387.64999999999992</v>
      </c>
      <c r="J136" s="318">
        <v>393.49999999999994</v>
      </c>
      <c r="K136" s="318">
        <v>401.7999999999999</v>
      </c>
      <c r="L136" s="305">
        <v>385.2</v>
      </c>
      <c r="M136" s="305">
        <v>371.05</v>
      </c>
      <c r="N136" s="320">
        <v>5079300</v>
      </c>
      <c r="O136" s="321">
        <v>3.7057454367266936E-2</v>
      </c>
    </row>
    <row r="137" spans="1:15" ht="15">
      <c r="A137" s="278">
        <v>127</v>
      </c>
      <c r="B137" s="400" t="s">
        <v>181</v>
      </c>
      <c r="C137" s="278" t="s">
        <v>182</v>
      </c>
      <c r="D137" s="317">
        <v>300.85000000000002</v>
      </c>
      <c r="E137" s="317">
        <v>295.58333333333331</v>
      </c>
      <c r="F137" s="318">
        <v>289.26666666666665</v>
      </c>
      <c r="G137" s="318">
        <v>277.68333333333334</v>
      </c>
      <c r="H137" s="318">
        <v>271.36666666666667</v>
      </c>
      <c r="I137" s="318">
        <v>307.16666666666663</v>
      </c>
      <c r="J137" s="318">
        <v>313.48333333333335</v>
      </c>
      <c r="K137" s="318">
        <v>325.06666666666661</v>
      </c>
      <c r="L137" s="305">
        <v>301.89999999999998</v>
      </c>
      <c r="M137" s="305">
        <v>284</v>
      </c>
      <c r="N137" s="320">
        <v>2090700</v>
      </c>
      <c r="O137" s="321">
        <v>-4.6039423252418325E-2</v>
      </c>
    </row>
    <row r="138" spans="1:15" ht="15">
      <c r="A138" s="278">
        <v>128</v>
      </c>
      <c r="B138" s="400" t="s">
        <v>40</v>
      </c>
      <c r="C138" s="278" t="s">
        <v>3466</v>
      </c>
      <c r="D138" s="317">
        <v>369.3</v>
      </c>
      <c r="E138" s="317">
        <v>367.88333333333338</v>
      </c>
      <c r="F138" s="318">
        <v>364.66666666666674</v>
      </c>
      <c r="G138" s="318">
        <v>360.03333333333336</v>
      </c>
      <c r="H138" s="318">
        <v>356.81666666666672</v>
      </c>
      <c r="I138" s="318">
        <v>372.51666666666677</v>
      </c>
      <c r="J138" s="318">
        <v>375.73333333333335</v>
      </c>
      <c r="K138" s="318">
        <v>380.36666666666679</v>
      </c>
      <c r="L138" s="305">
        <v>371.1</v>
      </c>
      <c r="M138" s="305">
        <v>363.25</v>
      </c>
      <c r="N138" s="320">
        <v>12222900</v>
      </c>
      <c r="O138" s="321">
        <v>2.9331514324693043E-2</v>
      </c>
    </row>
    <row r="139" spans="1:15" ht="15">
      <c r="A139" s="278">
        <v>129</v>
      </c>
      <c r="B139" s="400" t="s">
        <v>45</v>
      </c>
      <c r="C139" s="278" t="s">
        <v>184</v>
      </c>
      <c r="D139" s="317">
        <v>105.35</v>
      </c>
      <c r="E139" s="317">
        <v>103.43333333333332</v>
      </c>
      <c r="F139" s="318">
        <v>100.51666666666665</v>
      </c>
      <c r="G139" s="318">
        <v>95.683333333333323</v>
      </c>
      <c r="H139" s="318">
        <v>92.766666666666652</v>
      </c>
      <c r="I139" s="318">
        <v>108.26666666666665</v>
      </c>
      <c r="J139" s="318">
        <v>111.18333333333331</v>
      </c>
      <c r="K139" s="318">
        <v>116.01666666666665</v>
      </c>
      <c r="L139" s="305">
        <v>106.35</v>
      </c>
      <c r="M139" s="305">
        <v>98.6</v>
      </c>
      <c r="N139" s="320">
        <v>80218800</v>
      </c>
      <c r="O139" s="321">
        <v>-2.4184101334559508E-2</v>
      </c>
    </row>
    <row r="140" spans="1:15" ht="15">
      <c r="A140" s="278">
        <v>130</v>
      </c>
      <c r="B140" s="400" t="s">
        <v>43</v>
      </c>
      <c r="C140" s="278" t="s">
        <v>186</v>
      </c>
      <c r="D140" s="317">
        <v>41.8</v>
      </c>
      <c r="E140" s="317">
        <v>40.666666666666664</v>
      </c>
      <c r="F140" s="318">
        <v>39.133333333333326</v>
      </c>
      <c r="G140" s="318">
        <v>36.466666666666661</v>
      </c>
      <c r="H140" s="318">
        <v>34.933333333333323</v>
      </c>
      <c r="I140" s="318">
        <v>43.333333333333329</v>
      </c>
      <c r="J140" s="318">
        <v>44.866666666666674</v>
      </c>
      <c r="K140" s="318">
        <v>47.533333333333331</v>
      </c>
      <c r="L140" s="305">
        <v>42.2</v>
      </c>
      <c r="M140" s="305">
        <v>38</v>
      </c>
      <c r="N140" s="320">
        <v>58698000</v>
      </c>
      <c r="O140" s="321">
        <v>-2.1968958536402489E-2</v>
      </c>
    </row>
    <row r="141" spans="1:15" ht="15">
      <c r="A141" s="278">
        <v>131</v>
      </c>
      <c r="B141" s="400" t="s">
        <v>114</v>
      </c>
      <c r="C141" s="278" t="s">
        <v>187</v>
      </c>
      <c r="D141" s="317">
        <v>317.5</v>
      </c>
      <c r="E141" s="317">
        <v>312.5</v>
      </c>
      <c r="F141" s="318">
        <v>305.10000000000002</v>
      </c>
      <c r="G141" s="318">
        <v>292.70000000000005</v>
      </c>
      <c r="H141" s="318">
        <v>285.30000000000007</v>
      </c>
      <c r="I141" s="318">
        <v>324.89999999999998</v>
      </c>
      <c r="J141" s="318">
        <v>332.29999999999995</v>
      </c>
      <c r="K141" s="318">
        <v>344.69999999999993</v>
      </c>
      <c r="L141" s="305">
        <v>319.89999999999998</v>
      </c>
      <c r="M141" s="305">
        <v>300.10000000000002</v>
      </c>
      <c r="N141" s="320">
        <v>23590500</v>
      </c>
      <c r="O141" s="321">
        <v>1.4618977574772265E-2</v>
      </c>
    </row>
    <row r="142" spans="1:15" ht="15">
      <c r="A142" s="278">
        <v>132</v>
      </c>
      <c r="B142" s="400" t="s">
        <v>108</v>
      </c>
      <c r="C142" s="278" t="s">
        <v>188</v>
      </c>
      <c r="D142" s="317">
        <v>2041.9</v>
      </c>
      <c r="E142" s="317">
        <v>2033.05</v>
      </c>
      <c r="F142" s="318">
        <v>2015.15</v>
      </c>
      <c r="G142" s="318">
        <v>1988.4</v>
      </c>
      <c r="H142" s="318">
        <v>1970.5000000000002</v>
      </c>
      <c r="I142" s="318">
        <v>2059.8000000000002</v>
      </c>
      <c r="J142" s="318">
        <v>2077.6999999999998</v>
      </c>
      <c r="K142" s="318">
        <v>2104.4499999999998</v>
      </c>
      <c r="L142" s="305">
        <v>2050.9499999999998</v>
      </c>
      <c r="M142" s="305">
        <v>2006.3</v>
      </c>
      <c r="N142" s="320">
        <v>14008900</v>
      </c>
      <c r="O142" s="321">
        <v>4.7335920074016167E-3</v>
      </c>
    </row>
    <row r="143" spans="1:15" ht="15">
      <c r="A143" s="278">
        <v>133</v>
      </c>
      <c r="B143" s="400" t="s">
        <v>108</v>
      </c>
      <c r="C143" s="278" t="s">
        <v>189</v>
      </c>
      <c r="D143" s="317">
        <v>555.45000000000005</v>
      </c>
      <c r="E143" s="317">
        <v>556.06666666666672</v>
      </c>
      <c r="F143" s="318">
        <v>550.18333333333339</v>
      </c>
      <c r="G143" s="318">
        <v>544.91666666666663</v>
      </c>
      <c r="H143" s="318">
        <v>539.0333333333333</v>
      </c>
      <c r="I143" s="318">
        <v>561.33333333333348</v>
      </c>
      <c r="J143" s="318">
        <v>567.21666666666692</v>
      </c>
      <c r="K143" s="318">
        <v>572.48333333333358</v>
      </c>
      <c r="L143" s="305">
        <v>561.95000000000005</v>
      </c>
      <c r="M143" s="305">
        <v>550.79999999999995</v>
      </c>
      <c r="N143" s="320">
        <v>16165200</v>
      </c>
      <c r="O143" s="321">
        <v>3.3527696793002916E-2</v>
      </c>
    </row>
    <row r="144" spans="1:15" ht="15">
      <c r="A144" s="278">
        <v>134</v>
      </c>
      <c r="B144" s="400" t="s">
        <v>51</v>
      </c>
      <c r="C144" s="278" t="s">
        <v>190</v>
      </c>
      <c r="D144" s="317">
        <v>978.8</v>
      </c>
      <c r="E144" s="317">
        <v>958.58333333333337</v>
      </c>
      <c r="F144" s="318">
        <v>931.26666666666677</v>
      </c>
      <c r="G144" s="318">
        <v>883.73333333333335</v>
      </c>
      <c r="H144" s="318">
        <v>856.41666666666674</v>
      </c>
      <c r="I144" s="318">
        <v>1006.1166666666668</v>
      </c>
      <c r="J144" s="318">
        <v>1033.4333333333334</v>
      </c>
      <c r="K144" s="318">
        <v>1080.9666666666667</v>
      </c>
      <c r="L144" s="305">
        <v>985.9</v>
      </c>
      <c r="M144" s="305">
        <v>911.05</v>
      </c>
      <c r="N144" s="320">
        <v>7326000</v>
      </c>
      <c r="O144" s="321">
        <v>2.8102305020524156E-2</v>
      </c>
    </row>
    <row r="145" spans="1:15" ht="15">
      <c r="A145" s="278">
        <v>135</v>
      </c>
      <c r="B145" s="400" t="s">
        <v>53</v>
      </c>
      <c r="C145" s="278" t="s">
        <v>191</v>
      </c>
      <c r="D145" s="317">
        <v>2488.1</v>
      </c>
      <c r="E145" s="317">
        <v>2464</v>
      </c>
      <c r="F145" s="318">
        <v>2432.1</v>
      </c>
      <c r="G145" s="318">
        <v>2376.1</v>
      </c>
      <c r="H145" s="318">
        <v>2344.1999999999998</v>
      </c>
      <c r="I145" s="318">
        <v>2520</v>
      </c>
      <c r="J145" s="318">
        <v>2551.8999999999996</v>
      </c>
      <c r="K145" s="318">
        <v>2607.9</v>
      </c>
      <c r="L145" s="305">
        <v>2495.9</v>
      </c>
      <c r="M145" s="305">
        <v>2408</v>
      </c>
      <c r="N145" s="320">
        <v>1172500</v>
      </c>
      <c r="O145" s="321">
        <v>-1.3462347496844763E-2</v>
      </c>
    </row>
    <row r="146" spans="1:15" ht="15">
      <c r="A146" s="278">
        <v>136</v>
      </c>
      <c r="B146" s="400" t="s">
        <v>43</v>
      </c>
      <c r="C146" s="278" t="s">
        <v>192</v>
      </c>
      <c r="D146" s="317">
        <v>329</v>
      </c>
      <c r="E146" s="317">
        <v>325.59999999999997</v>
      </c>
      <c r="F146" s="318">
        <v>320.44999999999993</v>
      </c>
      <c r="G146" s="318">
        <v>311.89999999999998</v>
      </c>
      <c r="H146" s="318">
        <v>306.74999999999994</v>
      </c>
      <c r="I146" s="318">
        <v>334.14999999999992</v>
      </c>
      <c r="J146" s="318">
        <v>339.2999999999999</v>
      </c>
      <c r="K146" s="318">
        <v>347.84999999999991</v>
      </c>
      <c r="L146" s="305">
        <v>330.75</v>
      </c>
      <c r="M146" s="305">
        <v>317.05</v>
      </c>
      <c r="N146" s="320">
        <v>1764000</v>
      </c>
      <c r="O146" s="321">
        <v>-5.0080775444264945E-2</v>
      </c>
    </row>
    <row r="147" spans="1:15" ht="15">
      <c r="A147" s="278">
        <v>137</v>
      </c>
      <c r="B147" s="400" t="s">
        <v>45</v>
      </c>
      <c r="C147" s="278" t="s">
        <v>193</v>
      </c>
      <c r="D147" s="317">
        <v>344.8</v>
      </c>
      <c r="E147" s="317">
        <v>334.90000000000003</v>
      </c>
      <c r="F147" s="318">
        <v>322.20000000000005</v>
      </c>
      <c r="G147" s="318">
        <v>299.60000000000002</v>
      </c>
      <c r="H147" s="318">
        <v>286.90000000000003</v>
      </c>
      <c r="I147" s="318">
        <v>357.50000000000006</v>
      </c>
      <c r="J147" s="318">
        <v>370.2</v>
      </c>
      <c r="K147" s="318">
        <v>392.80000000000007</v>
      </c>
      <c r="L147" s="305">
        <v>347.6</v>
      </c>
      <c r="M147" s="305">
        <v>312.3</v>
      </c>
      <c r="N147" s="320">
        <v>4117700</v>
      </c>
      <c r="O147" s="321">
        <v>-4.5945319740500465E-2</v>
      </c>
    </row>
    <row r="148" spans="1:15" ht="15">
      <c r="A148" s="278">
        <v>138</v>
      </c>
      <c r="B148" s="400" t="s">
        <v>51</v>
      </c>
      <c r="C148" s="278" t="s">
        <v>194</v>
      </c>
      <c r="D148" s="317">
        <v>1013.45</v>
      </c>
      <c r="E148" s="317">
        <v>994.30000000000007</v>
      </c>
      <c r="F148" s="318">
        <v>966.60000000000014</v>
      </c>
      <c r="G148" s="318">
        <v>919.75000000000011</v>
      </c>
      <c r="H148" s="318">
        <v>892.05000000000018</v>
      </c>
      <c r="I148" s="318">
        <v>1041.1500000000001</v>
      </c>
      <c r="J148" s="318">
        <v>1068.8500000000001</v>
      </c>
      <c r="K148" s="318">
        <v>1115.7</v>
      </c>
      <c r="L148" s="305">
        <v>1022</v>
      </c>
      <c r="M148" s="305">
        <v>947.45</v>
      </c>
      <c r="N148" s="320">
        <v>1404200</v>
      </c>
      <c r="O148" s="321">
        <v>2.0345879959308241E-2</v>
      </c>
    </row>
    <row r="149" spans="1:15" ht="15">
      <c r="A149" s="278">
        <v>139</v>
      </c>
      <c r="B149" s="400" t="s">
        <v>58</v>
      </c>
      <c r="C149" s="278" t="s">
        <v>195</v>
      </c>
      <c r="D149" s="317">
        <v>204.9</v>
      </c>
      <c r="E149" s="317">
        <v>199.28333333333333</v>
      </c>
      <c r="F149" s="318">
        <v>191.61666666666667</v>
      </c>
      <c r="G149" s="318">
        <v>178.33333333333334</v>
      </c>
      <c r="H149" s="318">
        <v>170.66666666666669</v>
      </c>
      <c r="I149" s="318">
        <v>212.56666666666666</v>
      </c>
      <c r="J149" s="318">
        <v>220.23333333333335</v>
      </c>
      <c r="K149" s="318">
        <v>233.51666666666665</v>
      </c>
      <c r="L149" s="305">
        <v>206.95</v>
      </c>
      <c r="M149" s="305">
        <v>186</v>
      </c>
      <c r="N149" s="320">
        <v>3159100</v>
      </c>
      <c r="O149" s="321">
        <v>-3.4622906735117955E-2</v>
      </c>
    </row>
    <row r="150" spans="1:15" ht="15">
      <c r="A150" s="278">
        <v>140</v>
      </c>
      <c r="B150" s="400" t="s">
        <v>38</v>
      </c>
      <c r="C150" s="278" t="s">
        <v>196</v>
      </c>
      <c r="D150" s="317">
        <v>3787.3</v>
      </c>
      <c r="E150" s="317">
        <v>3737.5833333333335</v>
      </c>
      <c r="F150" s="318">
        <v>3672.5666666666671</v>
      </c>
      <c r="G150" s="318">
        <v>3557.8333333333335</v>
      </c>
      <c r="H150" s="318">
        <v>3492.8166666666671</v>
      </c>
      <c r="I150" s="318">
        <v>3852.3166666666671</v>
      </c>
      <c r="J150" s="318">
        <v>3917.3333333333335</v>
      </c>
      <c r="K150" s="318">
        <v>4032.0666666666671</v>
      </c>
      <c r="L150" s="305">
        <v>3802.6</v>
      </c>
      <c r="M150" s="305">
        <v>3622.85</v>
      </c>
      <c r="N150" s="320">
        <v>2452200</v>
      </c>
      <c r="O150" s="321">
        <v>-1.304032842308621E-2</v>
      </c>
    </row>
    <row r="151" spans="1:15" ht="15">
      <c r="A151" s="278">
        <v>141</v>
      </c>
      <c r="B151" s="400" t="s">
        <v>181</v>
      </c>
      <c r="C151" s="278" t="s">
        <v>198</v>
      </c>
      <c r="D151" s="317">
        <v>412.55</v>
      </c>
      <c r="E151" s="317">
        <v>409.7166666666667</v>
      </c>
      <c r="F151" s="318">
        <v>403.23333333333341</v>
      </c>
      <c r="G151" s="318">
        <v>393.91666666666669</v>
      </c>
      <c r="H151" s="318">
        <v>387.43333333333339</v>
      </c>
      <c r="I151" s="318">
        <v>419.03333333333342</v>
      </c>
      <c r="J151" s="318">
        <v>425.51666666666677</v>
      </c>
      <c r="K151" s="318">
        <v>434.83333333333343</v>
      </c>
      <c r="L151" s="305">
        <v>416.2</v>
      </c>
      <c r="M151" s="305">
        <v>400.4</v>
      </c>
      <c r="N151" s="320">
        <v>10061000</v>
      </c>
      <c r="O151" s="321">
        <v>8.614919572492713E-2</v>
      </c>
    </row>
    <row r="152" spans="1:15" ht="15">
      <c r="A152" s="278">
        <v>142</v>
      </c>
      <c r="B152" s="400" t="s">
        <v>114</v>
      </c>
      <c r="C152" s="278" t="s">
        <v>199</v>
      </c>
      <c r="D152" s="317">
        <v>103.3</v>
      </c>
      <c r="E152" s="317">
        <v>101.56666666666666</v>
      </c>
      <c r="F152" s="318">
        <v>99.083333333333329</v>
      </c>
      <c r="G152" s="318">
        <v>94.86666666666666</v>
      </c>
      <c r="H152" s="318">
        <v>92.383333333333326</v>
      </c>
      <c r="I152" s="318">
        <v>105.78333333333333</v>
      </c>
      <c r="J152" s="318">
        <v>108.26666666666668</v>
      </c>
      <c r="K152" s="318">
        <v>112.48333333333333</v>
      </c>
      <c r="L152" s="305">
        <v>104.05</v>
      </c>
      <c r="M152" s="305">
        <v>97.35</v>
      </c>
      <c r="N152" s="320">
        <v>95233800</v>
      </c>
      <c r="O152" s="321">
        <v>-1.2081930591825818E-3</v>
      </c>
    </row>
    <row r="153" spans="1:15" ht="15">
      <c r="A153" s="278">
        <v>143</v>
      </c>
      <c r="B153" s="400" t="s">
        <v>65</v>
      </c>
      <c r="C153" s="278" t="s">
        <v>200</v>
      </c>
      <c r="D153" s="317">
        <v>554.29999999999995</v>
      </c>
      <c r="E153" s="317">
        <v>549.65</v>
      </c>
      <c r="F153" s="318">
        <v>541.29999999999995</v>
      </c>
      <c r="G153" s="318">
        <v>528.29999999999995</v>
      </c>
      <c r="H153" s="318">
        <v>519.94999999999993</v>
      </c>
      <c r="I153" s="318">
        <v>562.65</v>
      </c>
      <c r="J153" s="318">
        <v>571.00000000000011</v>
      </c>
      <c r="K153" s="318">
        <v>584</v>
      </c>
      <c r="L153" s="305">
        <v>558</v>
      </c>
      <c r="M153" s="305">
        <v>536.65</v>
      </c>
      <c r="N153" s="320">
        <v>3791000</v>
      </c>
      <c r="O153" s="321">
        <v>3.1003535490889311E-2</v>
      </c>
    </row>
    <row r="154" spans="1:15" ht="15">
      <c r="A154" s="278">
        <v>144</v>
      </c>
      <c r="B154" s="400" t="s">
        <v>108</v>
      </c>
      <c r="C154" s="278" t="s">
        <v>201</v>
      </c>
      <c r="D154" s="317">
        <v>208.25</v>
      </c>
      <c r="E154" s="317">
        <v>208.13333333333333</v>
      </c>
      <c r="F154" s="318">
        <v>206.46666666666664</v>
      </c>
      <c r="G154" s="318">
        <v>204.68333333333331</v>
      </c>
      <c r="H154" s="318">
        <v>203.01666666666662</v>
      </c>
      <c r="I154" s="318">
        <v>209.91666666666666</v>
      </c>
      <c r="J154" s="318">
        <v>211.58333333333334</v>
      </c>
      <c r="K154" s="318">
        <v>213.36666666666667</v>
      </c>
      <c r="L154" s="305">
        <v>209.8</v>
      </c>
      <c r="M154" s="305">
        <v>206.35</v>
      </c>
      <c r="N154" s="320">
        <v>28096000</v>
      </c>
      <c r="O154" s="321">
        <v>1.432532347504621E-2</v>
      </c>
    </row>
    <row r="155" spans="1:15" ht="15">
      <c r="A155" s="278">
        <v>145</v>
      </c>
      <c r="B155" s="400" t="s">
        <v>90</v>
      </c>
      <c r="C155" s="278" t="s">
        <v>203</v>
      </c>
      <c r="D155" s="317">
        <v>168.95</v>
      </c>
      <c r="E155" s="317">
        <v>168.25</v>
      </c>
      <c r="F155" s="318">
        <v>165.2</v>
      </c>
      <c r="G155" s="318">
        <v>161.44999999999999</v>
      </c>
      <c r="H155" s="318">
        <v>158.39999999999998</v>
      </c>
      <c r="I155" s="318">
        <v>172</v>
      </c>
      <c r="J155" s="318">
        <v>175.05</v>
      </c>
      <c r="K155" s="318">
        <v>178.8</v>
      </c>
      <c r="L155" s="305">
        <v>171.3</v>
      </c>
      <c r="M155" s="305">
        <v>164.5</v>
      </c>
      <c r="N155" s="320">
        <v>28184000</v>
      </c>
      <c r="O155" s="321">
        <v>7.1504607804373607E-2</v>
      </c>
    </row>
    <row r="156" spans="1:15">
      <c r="A156" s="278">
        <v>146</v>
      </c>
      <c r="B156" s="297"/>
      <c r="C156" s="297"/>
      <c r="D156" s="293"/>
      <c r="E156" s="293"/>
      <c r="F156" s="292"/>
      <c r="G156" s="292"/>
      <c r="H156" s="292"/>
      <c r="I156" s="292"/>
      <c r="J156" s="292"/>
      <c r="K156" s="292"/>
      <c r="L156" s="292"/>
      <c r="M156" s="292"/>
    </row>
    <row r="157" spans="1:15">
      <c r="A157" s="278">
        <v>147</v>
      </c>
      <c r="B157" s="297"/>
    </row>
    <row r="158" spans="1:15">
      <c r="A158" s="278"/>
      <c r="B158" s="297"/>
      <c r="C158" s="293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3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301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22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D164" s="322"/>
      <c r="E164" s="322"/>
      <c r="F164" s="324"/>
      <c r="G164" s="324"/>
      <c r="H164" s="292"/>
      <c r="I164" s="324"/>
      <c r="J164" s="324"/>
      <c r="K164" s="324"/>
      <c r="L164" s="324"/>
      <c r="M164" s="324"/>
    </row>
    <row r="165" spans="1:13">
      <c r="A165" s="278"/>
      <c r="B165" s="322"/>
      <c r="D165" s="322"/>
      <c r="E165" s="322"/>
      <c r="F165" s="324"/>
      <c r="G165" s="324"/>
      <c r="H165" s="324"/>
      <c r="I165" s="324"/>
      <c r="J165" s="324"/>
      <c r="K165" s="324"/>
      <c r="L165" s="324"/>
      <c r="M165" s="324"/>
    </row>
    <row r="166" spans="1:13">
      <c r="A166" s="278"/>
      <c r="B166" s="323"/>
      <c r="D166" s="323"/>
      <c r="E166" s="323"/>
      <c r="F166" s="324"/>
      <c r="G166" s="324"/>
      <c r="H166" s="324"/>
      <c r="I166" s="324"/>
      <c r="J166" s="324"/>
      <c r="K166" s="324"/>
      <c r="L166" s="324"/>
      <c r="M166" s="324"/>
    </row>
    <row r="167" spans="1:13">
      <c r="A167" s="291"/>
      <c r="B167" s="323"/>
      <c r="D167" s="323"/>
      <c r="E167" s="323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H172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G25" sqref="G25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43997</v>
      </c>
    </row>
    <row r="7" spans="1:15">
      <c r="A7"/>
    </row>
    <row r="8" spans="1:15" ht="28.5" customHeight="1">
      <c r="A8" s="543" t="s">
        <v>16</v>
      </c>
      <c r="B8" s="544" t="s">
        <v>18</v>
      </c>
      <c r="C8" s="542" t="s">
        <v>19</v>
      </c>
      <c r="D8" s="542" t="s">
        <v>20</v>
      </c>
      <c r="E8" s="542" t="s">
        <v>21</v>
      </c>
      <c r="F8" s="542"/>
      <c r="G8" s="542"/>
      <c r="H8" s="542" t="s">
        <v>22</v>
      </c>
      <c r="I8" s="542"/>
      <c r="J8" s="542"/>
      <c r="K8" s="275"/>
      <c r="L8" s="283"/>
      <c r="M8" s="283"/>
    </row>
    <row r="9" spans="1:15" ht="36" customHeight="1">
      <c r="A9" s="538"/>
      <c r="B9" s="540"/>
      <c r="C9" s="545" t="s">
        <v>23</v>
      </c>
      <c r="D9" s="545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9972.9</v>
      </c>
      <c r="D10" s="304">
        <v>9837.7666666666646</v>
      </c>
      <c r="E10" s="304">
        <v>9679.4833333333299</v>
      </c>
      <c r="F10" s="304">
        <v>9386.0666666666657</v>
      </c>
      <c r="G10" s="304">
        <v>9227.783333333331</v>
      </c>
      <c r="H10" s="304">
        <v>10131.183333333329</v>
      </c>
      <c r="I10" s="304">
        <v>10289.466666666665</v>
      </c>
      <c r="J10" s="304">
        <v>10582.883333333328</v>
      </c>
      <c r="K10" s="303">
        <v>9996.0499999999993</v>
      </c>
      <c r="L10" s="303">
        <v>9544.35</v>
      </c>
      <c r="M10" s="308"/>
    </row>
    <row r="11" spans="1:15">
      <c r="A11" s="302">
        <v>2</v>
      </c>
      <c r="B11" s="278" t="s">
        <v>221</v>
      </c>
      <c r="C11" s="305">
        <v>20654.55</v>
      </c>
      <c r="D11" s="280">
        <v>20309.45</v>
      </c>
      <c r="E11" s="280">
        <v>19871.2</v>
      </c>
      <c r="F11" s="280">
        <v>19087.849999999999</v>
      </c>
      <c r="G11" s="280">
        <v>18649.599999999999</v>
      </c>
      <c r="H11" s="280">
        <v>21092.800000000003</v>
      </c>
      <c r="I11" s="280">
        <v>21531.050000000003</v>
      </c>
      <c r="J11" s="280">
        <v>22314.400000000005</v>
      </c>
      <c r="K11" s="305">
        <v>20747.7</v>
      </c>
      <c r="L11" s="305">
        <v>19526.099999999999</v>
      </c>
      <c r="M11" s="308"/>
    </row>
    <row r="12" spans="1:15">
      <c r="A12" s="302">
        <v>3</v>
      </c>
      <c r="B12" s="286" t="s">
        <v>222</v>
      </c>
      <c r="C12" s="305">
        <v>1428.4</v>
      </c>
      <c r="D12" s="280">
        <v>1419.1499999999999</v>
      </c>
      <c r="E12" s="280">
        <v>1404.6999999999998</v>
      </c>
      <c r="F12" s="280">
        <v>1381</v>
      </c>
      <c r="G12" s="280">
        <v>1366.55</v>
      </c>
      <c r="H12" s="280">
        <v>1442.8499999999997</v>
      </c>
      <c r="I12" s="280">
        <v>1457.3</v>
      </c>
      <c r="J12" s="280">
        <v>1480.9999999999995</v>
      </c>
      <c r="K12" s="305">
        <v>1433.6</v>
      </c>
      <c r="L12" s="305">
        <v>1395.45</v>
      </c>
      <c r="M12" s="308"/>
    </row>
    <row r="13" spans="1:15">
      <c r="A13" s="302">
        <v>4</v>
      </c>
      <c r="B13" s="278" t="s">
        <v>223</v>
      </c>
      <c r="C13" s="305">
        <v>2954.2</v>
      </c>
      <c r="D13" s="280">
        <v>2909.5833333333335</v>
      </c>
      <c r="E13" s="280">
        <v>2857.7166666666672</v>
      </c>
      <c r="F13" s="280">
        <v>2761.2333333333336</v>
      </c>
      <c r="G13" s="280">
        <v>2709.3666666666672</v>
      </c>
      <c r="H13" s="280">
        <v>3006.0666666666671</v>
      </c>
      <c r="I13" s="280">
        <v>3057.9333333333329</v>
      </c>
      <c r="J13" s="280">
        <v>3154.416666666667</v>
      </c>
      <c r="K13" s="305">
        <v>2961.45</v>
      </c>
      <c r="L13" s="305">
        <v>2813.1</v>
      </c>
      <c r="M13" s="308"/>
    </row>
    <row r="14" spans="1:15">
      <c r="A14" s="302">
        <v>5</v>
      </c>
      <c r="B14" s="278" t="s">
        <v>224</v>
      </c>
      <c r="C14" s="305">
        <v>14402.75</v>
      </c>
      <c r="D14" s="280">
        <v>14322.983333333332</v>
      </c>
      <c r="E14" s="280">
        <v>14203.316666666664</v>
      </c>
      <c r="F14" s="280">
        <v>14003.883333333331</v>
      </c>
      <c r="G14" s="280">
        <v>13884.216666666664</v>
      </c>
      <c r="H14" s="280">
        <v>14522.416666666664</v>
      </c>
      <c r="I14" s="280">
        <v>14642.083333333332</v>
      </c>
      <c r="J14" s="280">
        <v>14841.516666666665</v>
      </c>
      <c r="K14" s="305">
        <v>14442.65</v>
      </c>
      <c r="L14" s="305">
        <v>14123.55</v>
      </c>
      <c r="M14" s="308"/>
    </row>
    <row r="15" spans="1:15">
      <c r="A15" s="302">
        <v>6</v>
      </c>
      <c r="B15" s="278" t="s">
        <v>225</v>
      </c>
      <c r="C15" s="305">
        <v>2461.65</v>
      </c>
      <c r="D15" s="280">
        <v>2436.6666666666665</v>
      </c>
      <c r="E15" s="280">
        <v>2403.1833333333329</v>
      </c>
      <c r="F15" s="280">
        <v>2344.7166666666662</v>
      </c>
      <c r="G15" s="280">
        <v>2311.2333333333327</v>
      </c>
      <c r="H15" s="280">
        <v>2495.1333333333332</v>
      </c>
      <c r="I15" s="280">
        <v>2528.6166666666668</v>
      </c>
      <c r="J15" s="280">
        <v>2587.0833333333335</v>
      </c>
      <c r="K15" s="305">
        <v>2470.15</v>
      </c>
      <c r="L15" s="305">
        <v>2378.1999999999998</v>
      </c>
      <c r="M15" s="308"/>
    </row>
    <row r="16" spans="1:15">
      <c r="A16" s="302">
        <v>7</v>
      </c>
      <c r="B16" s="278" t="s">
        <v>226</v>
      </c>
      <c r="C16" s="305">
        <v>4020.05</v>
      </c>
      <c r="D16" s="280">
        <v>3942.8666666666668</v>
      </c>
      <c r="E16" s="280">
        <v>3854.0333333333338</v>
      </c>
      <c r="F16" s="280">
        <v>3688.0166666666669</v>
      </c>
      <c r="G16" s="280">
        <v>3599.1833333333338</v>
      </c>
      <c r="H16" s="280">
        <v>4108.8833333333332</v>
      </c>
      <c r="I16" s="280">
        <v>4197.7166666666672</v>
      </c>
      <c r="J16" s="280">
        <v>4363.7333333333336</v>
      </c>
      <c r="K16" s="305">
        <v>4031.7</v>
      </c>
      <c r="L16" s="305">
        <v>3776.85</v>
      </c>
      <c r="M16" s="308"/>
    </row>
    <row r="17" spans="1:13">
      <c r="A17" s="302">
        <v>8</v>
      </c>
      <c r="B17" s="278" t="s">
        <v>39</v>
      </c>
      <c r="C17" s="278">
        <v>1268.8</v>
      </c>
      <c r="D17" s="280">
        <v>1240.9333333333334</v>
      </c>
      <c r="E17" s="280">
        <v>1207.8666666666668</v>
      </c>
      <c r="F17" s="280">
        <v>1146.9333333333334</v>
      </c>
      <c r="G17" s="280">
        <v>1113.8666666666668</v>
      </c>
      <c r="H17" s="280">
        <v>1301.8666666666668</v>
      </c>
      <c r="I17" s="280">
        <v>1334.9333333333334</v>
      </c>
      <c r="J17" s="280">
        <v>1395.8666666666668</v>
      </c>
      <c r="K17" s="278">
        <v>1274</v>
      </c>
      <c r="L17" s="278">
        <v>1180</v>
      </c>
      <c r="M17" s="278">
        <v>11.614570000000001</v>
      </c>
    </row>
    <row r="18" spans="1:13">
      <c r="A18" s="302">
        <v>9</v>
      </c>
      <c r="B18" s="278" t="s">
        <v>227</v>
      </c>
      <c r="C18" s="278">
        <v>474.3</v>
      </c>
      <c r="D18" s="280">
        <v>466.43333333333334</v>
      </c>
      <c r="E18" s="280">
        <v>448.16666666666669</v>
      </c>
      <c r="F18" s="280">
        <v>422.03333333333336</v>
      </c>
      <c r="G18" s="280">
        <v>403.76666666666671</v>
      </c>
      <c r="H18" s="280">
        <v>492.56666666666666</v>
      </c>
      <c r="I18" s="280">
        <v>510.83333333333331</v>
      </c>
      <c r="J18" s="280">
        <v>536.9666666666667</v>
      </c>
      <c r="K18" s="278">
        <v>484.7</v>
      </c>
      <c r="L18" s="278">
        <v>440.3</v>
      </c>
      <c r="M18" s="278">
        <v>7.4686199999999996</v>
      </c>
    </row>
    <row r="19" spans="1:13">
      <c r="A19" s="302">
        <v>10</v>
      </c>
      <c r="B19" s="278" t="s">
        <v>42</v>
      </c>
      <c r="C19" s="278">
        <v>345.3</v>
      </c>
      <c r="D19" s="280">
        <v>340.26666666666665</v>
      </c>
      <c r="E19" s="280">
        <v>332.73333333333329</v>
      </c>
      <c r="F19" s="280">
        <v>320.16666666666663</v>
      </c>
      <c r="G19" s="280">
        <v>312.63333333333327</v>
      </c>
      <c r="H19" s="280">
        <v>352.83333333333331</v>
      </c>
      <c r="I19" s="280">
        <v>360.36666666666662</v>
      </c>
      <c r="J19" s="280">
        <v>372.93333333333334</v>
      </c>
      <c r="K19" s="278">
        <v>347.8</v>
      </c>
      <c r="L19" s="278">
        <v>327.7</v>
      </c>
      <c r="M19" s="278">
        <v>30.229040000000001</v>
      </c>
    </row>
    <row r="20" spans="1:13">
      <c r="A20" s="302">
        <v>11</v>
      </c>
      <c r="B20" s="278" t="s">
        <v>44</v>
      </c>
      <c r="C20" s="278">
        <v>38</v>
      </c>
      <c r="D20" s="280">
        <v>37.449999999999996</v>
      </c>
      <c r="E20" s="280">
        <v>36.649999999999991</v>
      </c>
      <c r="F20" s="280">
        <v>35.299999999999997</v>
      </c>
      <c r="G20" s="280">
        <v>34.499999999999993</v>
      </c>
      <c r="H20" s="280">
        <v>38.79999999999999</v>
      </c>
      <c r="I20" s="280">
        <v>39.599999999999987</v>
      </c>
      <c r="J20" s="280">
        <v>40.949999999999989</v>
      </c>
      <c r="K20" s="278">
        <v>38.25</v>
      </c>
      <c r="L20" s="278">
        <v>36.1</v>
      </c>
      <c r="M20" s="278">
        <v>136.19065000000001</v>
      </c>
    </row>
    <row r="21" spans="1:13">
      <c r="A21" s="302">
        <v>12</v>
      </c>
      <c r="B21" s="278" t="s">
        <v>228</v>
      </c>
      <c r="C21" s="278">
        <v>54.3</v>
      </c>
      <c r="D21" s="280">
        <v>53.666666666666664</v>
      </c>
      <c r="E21" s="280">
        <v>52.833333333333329</v>
      </c>
      <c r="F21" s="280">
        <v>51.366666666666667</v>
      </c>
      <c r="G21" s="280">
        <v>50.533333333333331</v>
      </c>
      <c r="H21" s="280">
        <v>55.133333333333326</v>
      </c>
      <c r="I21" s="280">
        <v>55.966666666666654</v>
      </c>
      <c r="J21" s="280">
        <v>57.433333333333323</v>
      </c>
      <c r="K21" s="278">
        <v>54.5</v>
      </c>
      <c r="L21" s="278">
        <v>52.2</v>
      </c>
      <c r="M21" s="278">
        <v>29.439779999999999</v>
      </c>
    </row>
    <row r="22" spans="1:13">
      <c r="A22" s="302">
        <v>13</v>
      </c>
      <c r="B22" s="278" t="s">
        <v>229</v>
      </c>
      <c r="C22" s="278">
        <v>139.35</v>
      </c>
      <c r="D22" s="280">
        <v>133.48333333333335</v>
      </c>
      <c r="E22" s="280">
        <v>125.9666666666667</v>
      </c>
      <c r="F22" s="280">
        <v>112.58333333333334</v>
      </c>
      <c r="G22" s="280">
        <v>105.06666666666669</v>
      </c>
      <c r="H22" s="280">
        <v>146.8666666666667</v>
      </c>
      <c r="I22" s="280">
        <v>154.38333333333335</v>
      </c>
      <c r="J22" s="280">
        <v>167.76666666666671</v>
      </c>
      <c r="K22" s="278">
        <v>141</v>
      </c>
      <c r="L22" s="278">
        <v>120.1</v>
      </c>
      <c r="M22" s="278">
        <v>32.772979999999997</v>
      </c>
    </row>
    <row r="23" spans="1:13">
      <c r="A23" s="302">
        <v>14</v>
      </c>
      <c r="B23" s="278" t="s">
        <v>230</v>
      </c>
      <c r="C23" s="278">
        <v>1458</v>
      </c>
      <c r="D23" s="280">
        <v>1455.1666666666667</v>
      </c>
      <c r="E23" s="280">
        <v>1440.3333333333335</v>
      </c>
      <c r="F23" s="280">
        <v>1422.6666666666667</v>
      </c>
      <c r="G23" s="280">
        <v>1407.8333333333335</v>
      </c>
      <c r="H23" s="280">
        <v>1472.8333333333335</v>
      </c>
      <c r="I23" s="280">
        <v>1487.666666666667</v>
      </c>
      <c r="J23" s="280">
        <v>1505.3333333333335</v>
      </c>
      <c r="K23" s="278">
        <v>1470</v>
      </c>
      <c r="L23" s="278">
        <v>1437.5</v>
      </c>
      <c r="M23" s="278">
        <v>0.80108999999999997</v>
      </c>
    </row>
    <row r="24" spans="1:13">
      <c r="A24" s="302">
        <v>15</v>
      </c>
      <c r="B24" s="278" t="s">
        <v>231</v>
      </c>
      <c r="C24" s="278">
        <v>2355.9499999999998</v>
      </c>
      <c r="D24" s="280">
        <v>2351.2833333333333</v>
      </c>
      <c r="E24" s="280">
        <v>2304.6666666666665</v>
      </c>
      <c r="F24" s="280">
        <v>2253.3833333333332</v>
      </c>
      <c r="G24" s="280">
        <v>2206.7666666666664</v>
      </c>
      <c r="H24" s="280">
        <v>2402.5666666666666</v>
      </c>
      <c r="I24" s="280">
        <v>2449.1833333333334</v>
      </c>
      <c r="J24" s="280">
        <v>2500.4666666666667</v>
      </c>
      <c r="K24" s="278">
        <v>2397.9</v>
      </c>
      <c r="L24" s="278">
        <v>2300</v>
      </c>
      <c r="M24" s="278">
        <v>2.1900499999999998</v>
      </c>
    </row>
    <row r="25" spans="1:13">
      <c r="A25" s="302">
        <v>16</v>
      </c>
      <c r="B25" s="278" t="s">
        <v>46</v>
      </c>
      <c r="C25" s="278">
        <v>656.7</v>
      </c>
      <c r="D25" s="280">
        <v>639.6</v>
      </c>
      <c r="E25" s="280">
        <v>618.20000000000005</v>
      </c>
      <c r="F25" s="280">
        <v>579.70000000000005</v>
      </c>
      <c r="G25" s="280">
        <v>558.30000000000007</v>
      </c>
      <c r="H25" s="280">
        <v>678.1</v>
      </c>
      <c r="I25" s="280">
        <v>699.49999999999989</v>
      </c>
      <c r="J25" s="280">
        <v>738</v>
      </c>
      <c r="K25" s="278">
        <v>661</v>
      </c>
      <c r="L25" s="278">
        <v>601.1</v>
      </c>
      <c r="M25" s="278">
        <v>8.0432000000000006</v>
      </c>
    </row>
    <row r="26" spans="1:13">
      <c r="A26" s="302">
        <v>17</v>
      </c>
      <c r="B26" s="278" t="s">
        <v>47</v>
      </c>
      <c r="C26" s="278">
        <v>193.7</v>
      </c>
      <c r="D26" s="280">
        <v>190.1</v>
      </c>
      <c r="E26" s="280">
        <v>185.25</v>
      </c>
      <c r="F26" s="280">
        <v>176.8</v>
      </c>
      <c r="G26" s="280">
        <v>171.95000000000002</v>
      </c>
      <c r="H26" s="280">
        <v>198.54999999999998</v>
      </c>
      <c r="I26" s="280">
        <v>203.39999999999995</v>
      </c>
      <c r="J26" s="280">
        <v>211.84999999999997</v>
      </c>
      <c r="K26" s="278">
        <v>194.95</v>
      </c>
      <c r="L26" s="278">
        <v>181.65</v>
      </c>
      <c r="M26" s="278">
        <v>51.990810000000003</v>
      </c>
    </row>
    <row r="27" spans="1:13">
      <c r="A27" s="302">
        <v>18</v>
      </c>
      <c r="B27" s="278" t="s">
        <v>48</v>
      </c>
      <c r="C27" s="278">
        <v>1403.6</v>
      </c>
      <c r="D27" s="280">
        <v>1371.9333333333334</v>
      </c>
      <c r="E27" s="280">
        <v>1333.8666666666668</v>
      </c>
      <c r="F27" s="280">
        <v>1264.1333333333334</v>
      </c>
      <c r="G27" s="280">
        <v>1226.0666666666668</v>
      </c>
      <c r="H27" s="280">
        <v>1441.6666666666667</v>
      </c>
      <c r="I27" s="280">
        <v>1479.7333333333333</v>
      </c>
      <c r="J27" s="280">
        <v>1549.4666666666667</v>
      </c>
      <c r="K27" s="278">
        <v>1410</v>
      </c>
      <c r="L27" s="278">
        <v>1302.2</v>
      </c>
      <c r="M27" s="278">
        <v>13.400700000000001</v>
      </c>
    </row>
    <row r="28" spans="1:13">
      <c r="A28" s="302">
        <v>19</v>
      </c>
      <c r="B28" s="278" t="s">
        <v>49</v>
      </c>
      <c r="C28" s="278">
        <v>106.65</v>
      </c>
      <c r="D28" s="280">
        <v>103.98333333333333</v>
      </c>
      <c r="E28" s="280">
        <v>100.16666666666667</v>
      </c>
      <c r="F28" s="280">
        <v>93.683333333333337</v>
      </c>
      <c r="G28" s="280">
        <v>89.866666666666674</v>
      </c>
      <c r="H28" s="280">
        <v>110.46666666666667</v>
      </c>
      <c r="I28" s="280">
        <v>114.28333333333333</v>
      </c>
      <c r="J28" s="280">
        <v>120.76666666666667</v>
      </c>
      <c r="K28" s="278">
        <v>107.8</v>
      </c>
      <c r="L28" s="278">
        <v>97.5</v>
      </c>
      <c r="M28" s="278">
        <v>94.419330000000002</v>
      </c>
    </row>
    <row r="29" spans="1:13">
      <c r="A29" s="302">
        <v>20</v>
      </c>
      <c r="B29" s="278" t="s">
        <v>50</v>
      </c>
      <c r="C29" s="278">
        <v>52.35</v>
      </c>
      <c r="D29" s="280">
        <v>50.733333333333327</v>
      </c>
      <c r="E29" s="280">
        <v>48.716666666666654</v>
      </c>
      <c r="F29" s="280">
        <v>45.083333333333329</v>
      </c>
      <c r="G29" s="280">
        <v>43.066666666666656</v>
      </c>
      <c r="H29" s="280">
        <v>54.366666666666653</v>
      </c>
      <c r="I29" s="280">
        <v>56.383333333333319</v>
      </c>
      <c r="J29" s="280">
        <v>60.016666666666652</v>
      </c>
      <c r="K29" s="278">
        <v>52.75</v>
      </c>
      <c r="L29" s="278">
        <v>47.1</v>
      </c>
      <c r="M29" s="278">
        <v>481.00459999999998</v>
      </c>
    </row>
    <row r="30" spans="1:13">
      <c r="A30" s="302">
        <v>21</v>
      </c>
      <c r="B30" s="278" t="s">
        <v>52</v>
      </c>
      <c r="C30" s="278">
        <v>1637.35</v>
      </c>
      <c r="D30" s="280">
        <v>1619.2666666666667</v>
      </c>
      <c r="E30" s="280">
        <v>1595.5833333333333</v>
      </c>
      <c r="F30" s="280">
        <v>1553.8166666666666</v>
      </c>
      <c r="G30" s="280">
        <v>1530.1333333333332</v>
      </c>
      <c r="H30" s="280">
        <v>1661.0333333333333</v>
      </c>
      <c r="I30" s="280">
        <v>1684.7166666666667</v>
      </c>
      <c r="J30" s="280">
        <v>1726.4833333333333</v>
      </c>
      <c r="K30" s="278">
        <v>1642.95</v>
      </c>
      <c r="L30" s="278">
        <v>1577.5</v>
      </c>
      <c r="M30" s="278">
        <v>23.915559999999999</v>
      </c>
    </row>
    <row r="31" spans="1:13">
      <c r="A31" s="302">
        <v>22</v>
      </c>
      <c r="B31" s="278" t="s">
        <v>54</v>
      </c>
      <c r="C31" s="278">
        <v>771.7</v>
      </c>
      <c r="D31" s="280">
        <v>773.30000000000007</v>
      </c>
      <c r="E31" s="280">
        <v>762.10000000000014</v>
      </c>
      <c r="F31" s="280">
        <v>752.50000000000011</v>
      </c>
      <c r="G31" s="280">
        <v>741.30000000000018</v>
      </c>
      <c r="H31" s="280">
        <v>782.90000000000009</v>
      </c>
      <c r="I31" s="280">
        <v>794.10000000000014</v>
      </c>
      <c r="J31" s="280">
        <v>803.7</v>
      </c>
      <c r="K31" s="278">
        <v>784.5</v>
      </c>
      <c r="L31" s="278">
        <v>763.7</v>
      </c>
      <c r="M31" s="278">
        <v>44.663519999999998</v>
      </c>
    </row>
    <row r="32" spans="1:13">
      <c r="A32" s="302">
        <v>23</v>
      </c>
      <c r="B32" s="278" t="s">
        <v>232</v>
      </c>
      <c r="C32" s="278">
        <v>2397.8000000000002</v>
      </c>
      <c r="D32" s="280">
        <v>2382.6</v>
      </c>
      <c r="E32" s="280">
        <v>2327.1999999999998</v>
      </c>
      <c r="F32" s="280">
        <v>2256.6</v>
      </c>
      <c r="G32" s="280">
        <v>2201.1999999999998</v>
      </c>
      <c r="H32" s="280">
        <v>2453.1999999999998</v>
      </c>
      <c r="I32" s="280">
        <v>2508.6000000000004</v>
      </c>
      <c r="J32" s="280">
        <v>2579.1999999999998</v>
      </c>
      <c r="K32" s="278">
        <v>2438</v>
      </c>
      <c r="L32" s="278">
        <v>2312</v>
      </c>
      <c r="M32" s="278">
        <v>4.1541699999999997</v>
      </c>
    </row>
    <row r="33" spans="1:13">
      <c r="A33" s="302">
        <v>24</v>
      </c>
      <c r="B33" s="278" t="s">
        <v>56</v>
      </c>
      <c r="C33" s="278">
        <v>408</v>
      </c>
      <c r="D33" s="280">
        <v>403.2166666666667</v>
      </c>
      <c r="E33" s="280">
        <v>393.93333333333339</v>
      </c>
      <c r="F33" s="280">
        <v>379.86666666666667</v>
      </c>
      <c r="G33" s="280">
        <v>370.58333333333337</v>
      </c>
      <c r="H33" s="280">
        <v>417.28333333333342</v>
      </c>
      <c r="I33" s="280">
        <v>426.56666666666672</v>
      </c>
      <c r="J33" s="280">
        <v>440.63333333333344</v>
      </c>
      <c r="K33" s="278">
        <v>412.5</v>
      </c>
      <c r="L33" s="278">
        <v>389.15</v>
      </c>
      <c r="M33" s="278">
        <v>478.14512999999999</v>
      </c>
    </row>
    <row r="34" spans="1:13">
      <c r="A34" s="302">
        <v>25</v>
      </c>
      <c r="B34" s="278" t="s">
        <v>57</v>
      </c>
      <c r="C34" s="278">
        <v>2782.15</v>
      </c>
      <c r="D34" s="280">
        <v>2730.4833333333336</v>
      </c>
      <c r="E34" s="280">
        <v>2661.916666666667</v>
      </c>
      <c r="F34" s="280">
        <v>2541.6833333333334</v>
      </c>
      <c r="G34" s="280">
        <v>2473.1166666666668</v>
      </c>
      <c r="H34" s="280">
        <v>2850.7166666666672</v>
      </c>
      <c r="I34" s="280">
        <v>2919.2833333333338</v>
      </c>
      <c r="J34" s="280">
        <v>3039.5166666666673</v>
      </c>
      <c r="K34" s="278">
        <v>2799.05</v>
      </c>
      <c r="L34" s="278">
        <v>2610.25</v>
      </c>
      <c r="M34" s="278">
        <v>8.9571299999999994</v>
      </c>
    </row>
    <row r="35" spans="1:13">
      <c r="A35" s="302">
        <v>26</v>
      </c>
      <c r="B35" s="278" t="s">
        <v>60</v>
      </c>
      <c r="C35" s="278">
        <v>2450.15</v>
      </c>
      <c r="D35" s="280">
        <v>2373.0499999999997</v>
      </c>
      <c r="E35" s="280">
        <v>2276.0999999999995</v>
      </c>
      <c r="F35" s="280">
        <v>2102.0499999999997</v>
      </c>
      <c r="G35" s="280">
        <v>2005.0999999999995</v>
      </c>
      <c r="H35" s="280">
        <v>2547.0999999999995</v>
      </c>
      <c r="I35" s="280">
        <v>2644.0499999999993</v>
      </c>
      <c r="J35" s="280">
        <v>2818.0999999999995</v>
      </c>
      <c r="K35" s="278">
        <v>2470</v>
      </c>
      <c r="L35" s="278">
        <v>2199</v>
      </c>
      <c r="M35" s="278">
        <v>168.02757</v>
      </c>
    </row>
    <row r="36" spans="1:13">
      <c r="A36" s="302">
        <v>27</v>
      </c>
      <c r="B36" s="278" t="s">
        <v>59</v>
      </c>
      <c r="C36" s="278">
        <v>5285.95</v>
      </c>
      <c r="D36" s="280">
        <v>5174.9833333333336</v>
      </c>
      <c r="E36" s="280">
        <v>5010.9666666666672</v>
      </c>
      <c r="F36" s="280">
        <v>4735.9833333333336</v>
      </c>
      <c r="G36" s="280">
        <v>4571.9666666666672</v>
      </c>
      <c r="H36" s="280">
        <v>5449.9666666666672</v>
      </c>
      <c r="I36" s="280">
        <v>5613.9833333333336</v>
      </c>
      <c r="J36" s="280">
        <v>5888.9666666666672</v>
      </c>
      <c r="K36" s="278">
        <v>5339</v>
      </c>
      <c r="L36" s="278">
        <v>4900</v>
      </c>
      <c r="M36" s="278">
        <v>16.552630000000001</v>
      </c>
    </row>
    <row r="37" spans="1:13">
      <c r="A37" s="302">
        <v>28</v>
      </c>
      <c r="B37" s="278" t="s">
        <v>233</v>
      </c>
      <c r="C37" s="278">
        <v>2349.4</v>
      </c>
      <c r="D37" s="280">
        <v>2314.6333333333332</v>
      </c>
      <c r="E37" s="280">
        <v>2249.7666666666664</v>
      </c>
      <c r="F37" s="280">
        <v>2150.1333333333332</v>
      </c>
      <c r="G37" s="280">
        <v>2085.2666666666664</v>
      </c>
      <c r="H37" s="280">
        <v>2414.2666666666664</v>
      </c>
      <c r="I37" s="280">
        <v>2479.1333333333332</v>
      </c>
      <c r="J37" s="280">
        <v>2578.7666666666664</v>
      </c>
      <c r="K37" s="278">
        <v>2379.5</v>
      </c>
      <c r="L37" s="278">
        <v>2215</v>
      </c>
      <c r="M37" s="278">
        <v>0.81025999999999998</v>
      </c>
    </row>
    <row r="38" spans="1:13">
      <c r="A38" s="302">
        <v>29</v>
      </c>
      <c r="B38" s="278" t="s">
        <v>61</v>
      </c>
      <c r="C38" s="278">
        <v>1149</v>
      </c>
      <c r="D38" s="280">
        <v>1128.5</v>
      </c>
      <c r="E38" s="280">
        <v>1102.5</v>
      </c>
      <c r="F38" s="280">
        <v>1056</v>
      </c>
      <c r="G38" s="280">
        <v>1030</v>
      </c>
      <c r="H38" s="280">
        <v>1175</v>
      </c>
      <c r="I38" s="280">
        <v>1201</v>
      </c>
      <c r="J38" s="280">
        <v>1247.5</v>
      </c>
      <c r="K38" s="278">
        <v>1154.5</v>
      </c>
      <c r="L38" s="278">
        <v>1082</v>
      </c>
      <c r="M38" s="278">
        <v>7.5286200000000001</v>
      </c>
    </row>
    <row r="39" spans="1:13">
      <c r="A39" s="302">
        <v>30</v>
      </c>
      <c r="B39" s="278" t="s">
        <v>234</v>
      </c>
      <c r="C39" s="278">
        <v>283.5</v>
      </c>
      <c r="D39" s="280">
        <v>272.88333333333338</v>
      </c>
      <c r="E39" s="280">
        <v>259.16666666666674</v>
      </c>
      <c r="F39" s="280">
        <v>234.83333333333337</v>
      </c>
      <c r="G39" s="280">
        <v>221.11666666666673</v>
      </c>
      <c r="H39" s="280">
        <v>297.21666666666675</v>
      </c>
      <c r="I39" s="280">
        <v>310.93333333333334</v>
      </c>
      <c r="J39" s="280">
        <v>335.26666666666677</v>
      </c>
      <c r="K39" s="278">
        <v>286.60000000000002</v>
      </c>
      <c r="L39" s="278">
        <v>248.55</v>
      </c>
      <c r="M39" s="278">
        <v>227.39681999999999</v>
      </c>
    </row>
    <row r="40" spans="1:13">
      <c r="A40" s="302">
        <v>31</v>
      </c>
      <c r="B40" s="278" t="s">
        <v>62</v>
      </c>
      <c r="C40" s="278">
        <v>45.45</v>
      </c>
      <c r="D40" s="280">
        <v>44.300000000000004</v>
      </c>
      <c r="E40" s="280">
        <v>43.000000000000007</v>
      </c>
      <c r="F40" s="280">
        <v>40.550000000000004</v>
      </c>
      <c r="G40" s="280">
        <v>39.250000000000007</v>
      </c>
      <c r="H40" s="280">
        <v>46.750000000000007</v>
      </c>
      <c r="I40" s="280">
        <v>48.050000000000004</v>
      </c>
      <c r="J40" s="280">
        <v>50.500000000000007</v>
      </c>
      <c r="K40" s="278">
        <v>45.6</v>
      </c>
      <c r="L40" s="278">
        <v>41.85</v>
      </c>
      <c r="M40" s="278">
        <v>443.55747000000002</v>
      </c>
    </row>
    <row r="41" spans="1:13">
      <c r="A41" s="302">
        <v>32</v>
      </c>
      <c r="B41" s="278" t="s">
        <v>63</v>
      </c>
      <c r="C41" s="278">
        <v>40.799999999999997</v>
      </c>
      <c r="D41" s="280">
        <v>39.93333333333333</v>
      </c>
      <c r="E41" s="280">
        <v>38.86666666666666</v>
      </c>
      <c r="F41" s="280">
        <v>36.93333333333333</v>
      </c>
      <c r="G41" s="280">
        <v>35.86666666666666</v>
      </c>
      <c r="H41" s="280">
        <v>41.86666666666666</v>
      </c>
      <c r="I41" s="280">
        <v>42.933333333333337</v>
      </c>
      <c r="J41" s="280">
        <v>44.86666666666666</v>
      </c>
      <c r="K41" s="278">
        <v>41</v>
      </c>
      <c r="L41" s="278">
        <v>38</v>
      </c>
      <c r="M41" s="278">
        <v>24.453279999999999</v>
      </c>
    </row>
    <row r="42" spans="1:13">
      <c r="A42" s="302">
        <v>33</v>
      </c>
      <c r="B42" s="278" t="s">
        <v>64</v>
      </c>
      <c r="C42" s="278">
        <v>1366.35</v>
      </c>
      <c r="D42" s="280">
        <v>1338.3500000000001</v>
      </c>
      <c r="E42" s="280">
        <v>1303.0000000000002</v>
      </c>
      <c r="F42" s="280">
        <v>1239.6500000000001</v>
      </c>
      <c r="G42" s="280">
        <v>1204.3000000000002</v>
      </c>
      <c r="H42" s="280">
        <v>1401.7000000000003</v>
      </c>
      <c r="I42" s="280">
        <v>1437.0500000000002</v>
      </c>
      <c r="J42" s="280">
        <v>1500.4000000000003</v>
      </c>
      <c r="K42" s="278">
        <v>1373.7</v>
      </c>
      <c r="L42" s="278">
        <v>1275</v>
      </c>
      <c r="M42" s="278">
        <v>10.577830000000001</v>
      </c>
    </row>
    <row r="43" spans="1:13">
      <c r="A43" s="302">
        <v>34</v>
      </c>
      <c r="B43" s="278" t="s">
        <v>67</v>
      </c>
      <c r="C43" s="278">
        <v>501.65</v>
      </c>
      <c r="D43" s="280">
        <v>492.06666666666666</v>
      </c>
      <c r="E43" s="280">
        <v>479.58333333333331</v>
      </c>
      <c r="F43" s="280">
        <v>457.51666666666665</v>
      </c>
      <c r="G43" s="280">
        <v>445.0333333333333</v>
      </c>
      <c r="H43" s="280">
        <v>514.13333333333333</v>
      </c>
      <c r="I43" s="280">
        <v>526.61666666666667</v>
      </c>
      <c r="J43" s="280">
        <v>548.68333333333339</v>
      </c>
      <c r="K43" s="278">
        <v>504.55</v>
      </c>
      <c r="L43" s="278">
        <v>470</v>
      </c>
      <c r="M43" s="278">
        <v>16.536829999999998</v>
      </c>
    </row>
    <row r="44" spans="1:13">
      <c r="A44" s="302">
        <v>35</v>
      </c>
      <c r="B44" s="278" t="s">
        <v>66</v>
      </c>
      <c r="C44" s="278">
        <v>71.900000000000006</v>
      </c>
      <c r="D44" s="280">
        <v>70.516666666666666</v>
      </c>
      <c r="E44" s="280">
        <v>68.783333333333331</v>
      </c>
      <c r="F44" s="280">
        <v>65.666666666666671</v>
      </c>
      <c r="G44" s="280">
        <v>63.933333333333337</v>
      </c>
      <c r="H44" s="280">
        <v>73.633333333333326</v>
      </c>
      <c r="I44" s="280">
        <v>75.366666666666646</v>
      </c>
      <c r="J44" s="280">
        <v>78.48333333333332</v>
      </c>
      <c r="K44" s="278">
        <v>72.25</v>
      </c>
      <c r="L44" s="278">
        <v>67.400000000000006</v>
      </c>
      <c r="M44" s="278">
        <v>141.01934</v>
      </c>
    </row>
    <row r="45" spans="1:13">
      <c r="A45" s="302">
        <v>36</v>
      </c>
      <c r="B45" s="278" t="s">
        <v>68</v>
      </c>
      <c r="C45" s="278">
        <v>350.5</v>
      </c>
      <c r="D45" s="280">
        <v>344.23333333333335</v>
      </c>
      <c r="E45" s="280">
        <v>333.26666666666671</v>
      </c>
      <c r="F45" s="280">
        <v>316.03333333333336</v>
      </c>
      <c r="G45" s="280">
        <v>305.06666666666672</v>
      </c>
      <c r="H45" s="280">
        <v>361.4666666666667</v>
      </c>
      <c r="I45" s="280">
        <v>372.43333333333339</v>
      </c>
      <c r="J45" s="280">
        <v>389.66666666666669</v>
      </c>
      <c r="K45" s="278">
        <v>355.2</v>
      </c>
      <c r="L45" s="278">
        <v>327</v>
      </c>
      <c r="M45" s="278">
        <v>22.24297</v>
      </c>
    </row>
    <row r="46" spans="1:13">
      <c r="A46" s="302">
        <v>37</v>
      </c>
      <c r="B46" s="278" t="s">
        <v>71</v>
      </c>
      <c r="C46" s="278">
        <v>31.4</v>
      </c>
      <c r="D46" s="280">
        <v>30.483333333333334</v>
      </c>
      <c r="E46" s="280">
        <v>29.166666666666668</v>
      </c>
      <c r="F46" s="280">
        <v>26.933333333333334</v>
      </c>
      <c r="G46" s="280">
        <v>25.616666666666667</v>
      </c>
      <c r="H46" s="280">
        <v>32.716666666666669</v>
      </c>
      <c r="I46" s="280">
        <v>34.033333333333331</v>
      </c>
      <c r="J46" s="280">
        <v>36.266666666666666</v>
      </c>
      <c r="K46" s="278">
        <v>31.8</v>
      </c>
      <c r="L46" s="278">
        <v>28.25</v>
      </c>
      <c r="M46" s="278">
        <v>731.84781999999996</v>
      </c>
    </row>
    <row r="47" spans="1:13">
      <c r="A47" s="302">
        <v>38</v>
      </c>
      <c r="B47" s="278" t="s">
        <v>75</v>
      </c>
      <c r="C47" s="278">
        <v>373.9</v>
      </c>
      <c r="D47" s="280">
        <v>368.68333333333334</v>
      </c>
      <c r="E47" s="280">
        <v>360.4666666666667</v>
      </c>
      <c r="F47" s="280">
        <v>347.03333333333336</v>
      </c>
      <c r="G47" s="280">
        <v>338.81666666666672</v>
      </c>
      <c r="H47" s="280">
        <v>382.11666666666667</v>
      </c>
      <c r="I47" s="280">
        <v>390.33333333333326</v>
      </c>
      <c r="J47" s="280">
        <v>403.76666666666665</v>
      </c>
      <c r="K47" s="278">
        <v>376.9</v>
      </c>
      <c r="L47" s="278">
        <v>355.25</v>
      </c>
      <c r="M47" s="278">
        <v>78.190969999999993</v>
      </c>
    </row>
    <row r="48" spans="1:13">
      <c r="A48" s="302">
        <v>39</v>
      </c>
      <c r="B48" s="278" t="s">
        <v>70</v>
      </c>
      <c r="C48" s="278">
        <v>560.1</v>
      </c>
      <c r="D48" s="280">
        <v>554.0333333333333</v>
      </c>
      <c r="E48" s="280">
        <v>546.06666666666661</v>
      </c>
      <c r="F48" s="280">
        <v>532.0333333333333</v>
      </c>
      <c r="G48" s="280">
        <v>524.06666666666661</v>
      </c>
      <c r="H48" s="280">
        <v>568.06666666666661</v>
      </c>
      <c r="I48" s="280">
        <v>576.0333333333333</v>
      </c>
      <c r="J48" s="280">
        <v>590.06666666666661</v>
      </c>
      <c r="K48" s="278">
        <v>562</v>
      </c>
      <c r="L48" s="278">
        <v>540</v>
      </c>
      <c r="M48" s="278">
        <v>188.70757</v>
      </c>
    </row>
    <row r="49" spans="1:13">
      <c r="A49" s="302">
        <v>40</v>
      </c>
      <c r="B49" s="278" t="s">
        <v>126</v>
      </c>
      <c r="C49" s="278">
        <v>225</v>
      </c>
      <c r="D49" s="280">
        <v>217.33333333333334</v>
      </c>
      <c r="E49" s="280">
        <v>207.66666666666669</v>
      </c>
      <c r="F49" s="280">
        <v>190.33333333333334</v>
      </c>
      <c r="G49" s="280">
        <v>180.66666666666669</v>
      </c>
      <c r="H49" s="280">
        <v>234.66666666666669</v>
      </c>
      <c r="I49" s="280">
        <v>244.33333333333337</v>
      </c>
      <c r="J49" s="280">
        <v>261.66666666666669</v>
      </c>
      <c r="K49" s="278">
        <v>227</v>
      </c>
      <c r="L49" s="278">
        <v>200</v>
      </c>
      <c r="M49" s="278">
        <v>262.83926000000002</v>
      </c>
    </row>
    <row r="50" spans="1:13">
      <c r="A50" s="302">
        <v>41</v>
      </c>
      <c r="B50" s="278" t="s">
        <v>72</v>
      </c>
      <c r="C50" s="278">
        <v>384.8</v>
      </c>
      <c r="D50" s="280">
        <v>387.41666666666669</v>
      </c>
      <c r="E50" s="280">
        <v>378.58333333333337</v>
      </c>
      <c r="F50" s="280">
        <v>372.36666666666667</v>
      </c>
      <c r="G50" s="280">
        <v>363.53333333333336</v>
      </c>
      <c r="H50" s="280">
        <v>393.63333333333338</v>
      </c>
      <c r="I50" s="280">
        <v>402.46666666666675</v>
      </c>
      <c r="J50" s="280">
        <v>408.68333333333339</v>
      </c>
      <c r="K50" s="278">
        <v>396.25</v>
      </c>
      <c r="L50" s="278">
        <v>381.2</v>
      </c>
      <c r="M50" s="278">
        <v>72.591459999999998</v>
      </c>
    </row>
    <row r="51" spans="1:13">
      <c r="A51" s="302">
        <v>42</v>
      </c>
      <c r="B51" s="278" t="s">
        <v>235</v>
      </c>
      <c r="C51" s="278">
        <v>1020.45</v>
      </c>
      <c r="D51" s="280">
        <v>1008.5999999999999</v>
      </c>
      <c r="E51" s="280">
        <v>987.19999999999982</v>
      </c>
      <c r="F51" s="280">
        <v>953.94999999999993</v>
      </c>
      <c r="G51" s="280">
        <v>932.54999999999984</v>
      </c>
      <c r="H51" s="280">
        <v>1041.8499999999999</v>
      </c>
      <c r="I51" s="280">
        <v>1063.25</v>
      </c>
      <c r="J51" s="280">
        <v>1096.4999999999998</v>
      </c>
      <c r="K51" s="278">
        <v>1030</v>
      </c>
      <c r="L51" s="278">
        <v>975.35</v>
      </c>
      <c r="M51" s="278">
        <v>0.79252</v>
      </c>
    </row>
    <row r="52" spans="1:13">
      <c r="A52" s="302">
        <v>43</v>
      </c>
      <c r="B52" s="278" t="s">
        <v>73</v>
      </c>
      <c r="C52" s="278">
        <v>10913.35</v>
      </c>
      <c r="D52" s="280">
        <v>10694.116666666667</v>
      </c>
      <c r="E52" s="280">
        <v>10419.233333333334</v>
      </c>
      <c r="F52" s="280">
        <v>9925.1166666666668</v>
      </c>
      <c r="G52" s="280">
        <v>9650.2333333333336</v>
      </c>
      <c r="H52" s="280">
        <v>11188.233333333334</v>
      </c>
      <c r="I52" s="280">
        <v>11463.116666666669</v>
      </c>
      <c r="J52" s="280">
        <v>11957.233333333334</v>
      </c>
      <c r="K52" s="278">
        <v>10969</v>
      </c>
      <c r="L52" s="278">
        <v>10200</v>
      </c>
      <c r="M52" s="278">
        <v>0.34859000000000001</v>
      </c>
    </row>
    <row r="53" spans="1:13">
      <c r="A53" s="302">
        <v>44</v>
      </c>
      <c r="B53" s="278" t="s">
        <v>76</v>
      </c>
      <c r="C53" s="278">
        <v>3366.05</v>
      </c>
      <c r="D53" s="280">
        <v>3371.6</v>
      </c>
      <c r="E53" s="280">
        <v>3300.2</v>
      </c>
      <c r="F53" s="280">
        <v>3234.35</v>
      </c>
      <c r="G53" s="280">
        <v>3162.95</v>
      </c>
      <c r="H53" s="280">
        <v>3437.45</v>
      </c>
      <c r="I53" s="280">
        <v>3508.8500000000004</v>
      </c>
      <c r="J53" s="280">
        <v>3574.7</v>
      </c>
      <c r="K53" s="278">
        <v>3443</v>
      </c>
      <c r="L53" s="278">
        <v>3305.75</v>
      </c>
      <c r="M53" s="278">
        <v>13.73475</v>
      </c>
    </row>
    <row r="54" spans="1:13">
      <c r="A54" s="302">
        <v>45</v>
      </c>
      <c r="B54" s="278" t="s">
        <v>82</v>
      </c>
      <c r="C54" s="278">
        <v>637.25</v>
      </c>
      <c r="D54" s="280">
        <v>623.44999999999993</v>
      </c>
      <c r="E54" s="280">
        <v>604.89999999999986</v>
      </c>
      <c r="F54" s="280">
        <v>572.54999999999995</v>
      </c>
      <c r="G54" s="280">
        <v>553.99999999999989</v>
      </c>
      <c r="H54" s="280">
        <v>655.79999999999984</v>
      </c>
      <c r="I54" s="280">
        <v>674.3499999999998</v>
      </c>
      <c r="J54" s="280">
        <v>706.69999999999982</v>
      </c>
      <c r="K54" s="278">
        <v>642</v>
      </c>
      <c r="L54" s="278">
        <v>591.1</v>
      </c>
      <c r="M54" s="278">
        <v>3.9237899999999999</v>
      </c>
    </row>
    <row r="55" spans="1:13">
      <c r="A55" s="302">
        <v>46</v>
      </c>
      <c r="B55" s="278" t="s">
        <v>77</v>
      </c>
      <c r="C55" s="278">
        <v>374.3</v>
      </c>
      <c r="D55" s="280">
        <v>370.13333333333338</v>
      </c>
      <c r="E55" s="280">
        <v>363.86666666666679</v>
      </c>
      <c r="F55" s="280">
        <v>353.43333333333339</v>
      </c>
      <c r="G55" s="280">
        <v>347.1666666666668</v>
      </c>
      <c r="H55" s="280">
        <v>380.56666666666678</v>
      </c>
      <c r="I55" s="280">
        <v>386.83333333333331</v>
      </c>
      <c r="J55" s="280">
        <v>397.26666666666677</v>
      </c>
      <c r="K55" s="278">
        <v>376.4</v>
      </c>
      <c r="L55" s="278">
        <v>359.7</v>
      </c>
      <c r="M55" s="278">
        <v>46.44285</v>
      </c>
    </row>
    <row r="56" spans="1:13">
      <c r="A56" s="302">
        <v>47</v>
      </c>
      <c r="B56" s="278" t="s">
        <v>78</v>
      </c>
      <c r="C56" s="278">
        <v>103.75</v>
      </c>
      <c r="D56" s="280">
        <v>100.95</v>
      </c>
      <c r="E56" s="280">
        <v>97.300000000000011</v>
      </c>
      <c r="F56" s="280">
        <v>90.850000000000009</v>
      </c>
      <c r="G56" s="280">
        <v>87.200000000000017</v>
      </c>
      <c r="H56" s="280">
        <v>107.4</v>
      </c>
      <c r="I56" s="280">
        <v>111.05000000000001</v>
      </c>
      <c r="J56" s="280">
        <v>117.5</v>
      </c>
      <c r="K56" s="278">
        <v>104.6</v>
      </c>
      <c r="L56" s="278">
        <v>94.5</v>
      </c>
      <c r="M56" s="278">
        <v>229.78290000000001</v>
      </c>
    </row>
    <row r="57" spans="1:13">
      <c r="A57" s="302">
        <v>48</v>
      </c>
      <c r="B57" s="278" t="s">
        <v>79</v>
      </c>
      <c r="C57" s="278">
        <v>121.9</v>
      </c>
      <c r="D57" s="280">
        <v>121.83333333333333</v>
      </c>
      <c r="E57" s="280">
        <v>120.16666666666666</v>
      </c>
      <c r="F57" s="280">
        <v>118.43333333333332</v>
      </c>
      <c r="G57" s="280">
        <v>116.76666666666665</v>
      </c>
      <c r="H57" s="280">
        <v>123.56666666666666</v>
      </c>
      <c r="I57" s="280">
        <v>125.23333333333332</v>
      </c>
      <c r="J57" s="280">
        <v>126.96666666666667</v>
      </c>
      <c r="K57" s="278">
        <v>123.5</v>
      </c>
      <c r="L57" s="278">
        <v>120.1</v>
      </c>
      <c r="M57" s="278">
        <v>5.5901199999999998</v>
      </c>
    </row>
    <row r="58" spans="1:13">
      <c r="A58" s="302">
        <v>49</v>
      </c>
      <c r="B58" s="278" t="s">
        <v>83</v>
      </c>
      <c r="C58" s="278">
        <v>160.05000000000001</v>
      </c>
      <c r="D58" s="280">
        <v>153.51666666666668</v>
      </c>
      <c r="E58" s="280">
        <v>145.53333333333336</v>
      </c>
      <c r="F58" s="280">
        <v>131.01666666666668</v>
      </c>
      <c r="G58" s="280">
        <v>123.03333333333336</v>
      </c>
      <c r="H58" s="280">
        <v>168.03333333333336</v>
      </c>
      <c r="I58" s="280">
        <v>176.01666666666665</v>
      </c>
      <c r="J58" s="280">
        <v>190.53333333333336</v>
      </c>
      <c r="K58" s="278">
        <v>161.5</v>
      </c>
      <c r="L58" s="278">
        <v>139</v>
      </c>
      <c r="M58" s="278">
        <v>222.27409</v>
      </c>
    </row>
    <row r="59" spans="1:13">
      <c r="A59" s="302">
        <v>50</v>
      </c>
      <c r="B59" s="278" t="s">
        <v>84</v>
      </c>
      <c r="C59" s="278">
        <v>643.6</v>
      </c>
      <c r="D59" s="280">
        <v>634.96666666666658</v>
      </c>
      <c r="E59" s="280">
        <v>624.93333333333317</v>
      </c>
      <c r="F59" s="280">
        <v>606.26666666666654</v>
      </c>
      <c r="G59" s="280">
        <v>596.23333333333312</v>
      </c>
      <c r="H59" s="280">
        <v>653.63333333333321</v>
      </c>
      <c r="I59" s="280">
        <v>663.66666666666674</v>
      </c>
      <c r="J59" s="280">
        <v>682.33333333333326</v>
      </c>
      <c r="K59" s="278">
        <v>645</v>
      </c>
      <c r="L59" s="278">
        <v>616.29999999999995</v>
      </c>
      <c r="M59" s="278">
        <v>55.792639999999999</v>
      </c>
    </row>
    <row r="60" spans="1:13">
      <c r="A60" s="302">
        <v>51</v>
      </c>
      <c r="B60" s="278" t="s">
        <v>236</v>
      </c>
      <c r="C60" s="278">
        <v>134.6</v>
      </c>
      <c r="D60" s="280">
        <v>132</v>
      </c>
      <c r="E60" s="280">
        <v>128.6</v>
      </c>
      <c r="F60" s="280">
        <v>122.6</v>
      </c>
      <c r="G60" s="280">
        <v>119.19999999999999</v>
      </c>
      <c r="H60" s="280">
        <v>138</v>
      </c>
      <c r="I60" s="280">
        <v>141.39999999999998</v>
      </c>
      <c r="J60" s="280">
        <v>147.4</v>
      </c>
      <c r="K60" s="278">
        <v>135.4</v>
      </c>
      <c r="L60" s="278">
        <v>126</v>
      </c>
      <c r="M60" s="278">
        <v>7.7736200000000002</v>
      </c>
    </row>
    <row r="61" spans="1:13">
      <c r="A61" s="302">
        <v>52</v>
      </c>
      <c r="B61" s="278" t="s">
        <v>85</v>
      </c>
      <c r="C61" s="278">
        <v>134.65</v>
      </c>
      <c r="D61" s="280">
        <v>134.30000000000001</v>
      </c>
      <c r="E61" s="280">
        <v>133.05000000000001</v>
      </c>
      <c r="F61" s="280">
        <v>131.44999999999999</v>
      </c>
      <c r="G61" s="280">
        <v>130.19999999999999</v>
      </c>
      <c r="H61" s="280">
        <v>135.90000000000003</v>
      </c>
      <c r="I61" s="280">
        <v>137.15000000000003</v>
      </c>
      <c r="J61" s="280">
        <v>138.75000000000006</v>
      </c>
      <c r="K61" s="278">
        <v>135.55000000000001</v>
      </c>
      <c r="L61" s="278">
        <v>132.69999999999999</v>
      </c>
      <c r="M61" s="278">
        <v>84.25506</v>
      </c>
    </row>
    <row r="62" spans="1:13">
      <c r="A62" s="302">
        <v>53</v>
      </c>
      <c r="B62" s="278" t="s">
        <v>86</v>
      </c>
      <c r="C62" s="278">
        <v>1354.45</v>
      </c>
      <c r="D62" s="280">
        <v>1340.4833333333333</v>
      </c>
      <c r="E62" s="280">
        <v>1319.9666666666667</v>
      </c>
      <c r="F62" s="280">
        <v>1285.4833333333333</v>
      </c>
      <c r="G62" s="280">
        <v>1264.9666666666667</v>
      </c>
      <c r="H62" s="280">
        <v>1374.9666666666667</v>
      </c>
      <c r="I62" s="280">
        <v>1395.4833333333336</v>
      </c>
      <c r="J62" s="280">
        <v>1429.9666666666667</v>
      </c>
      <c r="K62" s="278">
        <v>1361</v>
      </c>
      <c r="L62" s="278">
        <v>1306</v>
      </c>
      <c r="M62" s="278">
        <v>6.3725699999999996</v>
      </c>
    </row>
    <row r="63" spans="1:13">
      <c r="A63" s="302">
        <v>54</v>
      </c>
      <c r="B63" s="278" t="s">
        <v>87</v>
      </c>
      <c r="C63" s="278">
        <v>394.55</v>
      </c>
      <c r="D63" s="280">
        <v>385.7166666666667</v>
      </c>
      <c r="E63" s="280">
        <v>373.93333333333339</v>
      </c>
      <c r="F63" s="280">
        <v>353.31666666666672</v>
      </c>
      <c r="G63" s="280">
        <v>341.53333333333342</v>
      </c>
      <c r="H63" s="280">
        <v>406.33333333333337</v>
      </c>
      <c r="I63" s="280">
        <v>418.11666666666667</v>
      </c>
      <c r="J63" s="280">
        <v>438.73333333333335</v>
      </c>
      <c r="K63" s="278">
        <v>397.5</v>
      </c>
      <c r="L63" s="278">
        <v>365.1</v>
      </c>
      <c r="M63" s="278">
        <v>20.837</v>
      </c>
    </row>
    <row r="64" spans="1:13">
      <c r="A64" s="302">
        <v>55</v>
      </c>
      <c r="B64" s="278" t="s">
        <v>237</v>
      </c>
      <c r="C64" s="278">
        <v>673.2</v>
      </c>
      <c r="D64" s="280">
        <v>665.63333333333333</v>
      </c>
      <c r="E64" s="280">
        <v>653.31666666666661</v>
      </c>
      <c r="F64" s="280">
        <v>633.43333333333328</v>
      </c>
      <c r="G64" s="280">
        <v>621.11666666666656</v>
      </c>
      <c r="H64" s="280">
        <v>685.51666666666665</v>
      </c>
      <c r="I64" s="280">
        <v>697.83333333333348</v>
      </c>
      <c r="J64" s="280">
        <v>717.7166666666667</v>
      </c>
      <c r="K64" s="278">
        <v>677.95</v>
      </c>
      <c r="L64" s="278">
        <v>645.75</v>
      </c>
      <c r="M64" s="278">
        <v>3.23658</v>
      </c>
    </row>
    <row r="65" spans="1:13">
      <c r="A65" s="302">
        <v>56</v>
      </c>
      <c r="B65" s="278" t="s">
        <v>238</v>
      </c>
      <c r="C65" s="278">
        <v>225.05</v>
      </c>
      <c r="D65" s="280">
        <v>224.13333333333333</v>
      </c>
      <c r="E65" s="280">
        <v>219.41666666666666</v>
      </c>
      <c r="F65" s="280">
        <v>213.78333333333333</v>
      </c>
      <c r="G65" s="280">
        <v>209.06666666666666</v>
      </c>
      <c r="H65" s="280">
        <v>229.76666666666665</v>
      </c>
      <c r="I65" s="280">
        <v>234.48333333333335</v>
      </c>
      <c r="J65" s="280">
        <v>240.11666666666665</v>
      </c>
      <c r="K65" s="278">
        <v>228.85</v>
      </c>
      <c r="L65" s="278">
        <v>218.5</v>
      </c>
      <c r="M65" s="278">
        <v>3.0907399999999998</v>
      </c>
    </row>
    <row r="66" spans="1:13">
      <c r="A66" s="302">
        <v>57</v>
      </c>
      <c r="B66" s="278" t="s">
        <v>88</v>
      </c>
      <c r="C66" s="278">
        <v>391.85</v>
      </c>
      <c r="D66" s="280">
        <v>388.63333333333338</v>
      </c>
      <c r="E66" s="280">
        <v>383.26666666666677</v>
      </c>
      <c r="F66" s="280">
        <v>374.68333333333339</v>
      </c>
      <c r="G66" s="280">
        <v>369.31666666666678</v>
      </c>
      <c r="H66" s="280">
        <v>397.21666666666675</v>
      </c>
      <c r="I66" s="280">
        <v>402.58333333333343</v>
      </c>
      <c r="J66" s="280">
        <v>411.16666666666674</v>
      </c>
      <c r="K66" s="278">
        <v>394</v>
      </c>
      <c r="L66" s="278">
        <v>380.05</v>
      </c>
      <c r="M66" s="278">
        <v>8.0842600000000004</v>
      </c>
    </row>
    <row r="67" spans="1:13">
      <c r="A67" s="302">
        <v>58</v>
      </c>
      <c r="B67" s="278" t="s">
        <v>94</v>
      </c>
      <c r="C67" s="278">
        <v>154.05000000000001</v>
      </c>
      <c r="D67" s="280">
        <v>150.9</v>
      </c>
      <c r="E67" s="280">
        <v>146.95000000000002</v>
      </c>
      <c r="F67" s="280">
        <v>139.85000000000002</v>
      </c>
      <c r="G67" s="280">
        <v>135.90000000000003</v>
      </c>
      <c r="H67" s="280">
        <v>158</v>
      </c>
      <c r="I67" s="280">
        <v>161.94999999999999</v>
      </c>
      <c r="J67" s="280">
        <v>169.04999999999998</v>
      </c>
      <c r="K67" s="278">
        <v>154.85</v>
      </c>
      <c r="L67" s="278">
        <v>143.80000000000001</v>
      </c>
      <c r="M67" s="278">
        <v>112.37376</v>
      </c>
    </row>
    <row r="68" spans="1:13">
      <c r="A68" s="302">
        <v>59</v>
      </c>
      <c r="B68" s="278" t="s">
        <v>89</v>
      </c>
      <c r="C68" s="278">
        <v>455.65</v>
      </c>
      <c r="D68" s="280">
        <v>447.88333333333338</v>
      </c>
      <c r="E68" s="280">
        <v>438.76666666666677</v>
      </c>
      <c r="F68" s="280">
        <v>421.88333333333338</v>
      </c>
      <c r="G68" s="280">
        <v>412.76666666666677</v>
      </c>
      <c r="H68" s="280">
        <v>464.76666666666677</v>
      </c>
      <c r="I68" s="280">
        <v>473.88333333333344</v>
      </c>
      <c r="J68" s="280">
        <v>490.76666666666677</v>
      </c>
      <c r="K68" s="278">
        <v>457</v>
      </c>
      <c r="L68" s="278">
        <v>431</v>
      </c>
      <c r="M68" s="278">
        <v>27.898340000000001</v>
      </c>
    </row>
    <row r="69" spans="1:13">
      <c r="A69" s="302">
        <v>60</v>
      </c>
      <c r="B69" s="278" t="s">
        <v>239</v>
      </c>
      <c r="C69" s="278">
        <v>564.35</v>
      </c>
      <c r="D69" s="280">
        <v>561.29999999999995</v>
      </c>
      <c r="E69" s="280">
        <v>553.59999999999991</v>
      </c>
      <c r="F69" s="280">
        <v>542.84999999999991</v>
      </c>
      <c r="G69" s="280">
        <v>535.14999999999986</v>
      </c>
      <c r="H69" s="280">
        <v>572.04999999999995</v>
      </c>
      <c r="I69" s="280">
        <v>579.75</v>
      </c>
      <c r="J69" s="280">
        <v>590.5</v>
      </c>
      <c r="K69" s="278">
        <v>569</v>
      </c>
      <c r="L69" s="278">
        <v>550.54999999999995</v>
      </c>
      <c r="M69" s="278">
        <v>1.8658699999999999</v>
      </c>
    </row>
    <row r="70" spans="1:13">
      <c r="A70" s="302">
        <v>61</v>
      </c>
      <c r="B70" s="278" t="s">
        <v>92</v>
      </c>
      <c r="C70" s="278">
        <v>2395.1</v>
      </c>
      <c r="D70" s="280">
        <v>2366.1</v>
      </c>
      <c r="E70" s="280">
        <v>2331.8999999999996</v>
      </c>
      <c r="F70" s="280">
        <v>2268.6999999999998</v>
      </c>
      <c r="G70" s="280">
        <v>2234.4999999999995</v>
      </c>
      <c r="H70" s="280">
        <v>2429.2999999999997</v>
      </c>
      <c r="I70" s="280">
        <v>2463.4999999999995</v>
      </c>
      <c r="J70" s="280">
        <v>2526.6999999999998</v>
      </c>
      <c r="K70" s="278">
        <v>2400.3000000000002</v>
      </c>
      <c r="L70" s="278">
        <v>2302.9</v>
      </c>
      <c r="M70" s="278">
        <v>5.8937099999999996</v>
      </c>
    </row>
    <row r="71" spans="1:13">
      <c r="A71" s="302">
        <v>62</v>
      </c>
      <c r="B71" s="278" t="s">
        <v>95</v>
      </c>
      <c r="C71" s="278">
        <v>4007.95</v>
      </c>
      <c r="D71" s="280">
        <v>4008.5166666666664</v>
      </c>
      <c r="E71" s="280">
        <v>3980.4333333333329</v>
      </c>
      <c r="F71" s="280">
        <v>3952.9166666666665</v>
      </c>
      <c r="G71" s="280">
        <v>3924.833333333333</v>
      </c>
      <c r="H71" s="280">
        <v>4036.0333333333328</v>
      </c>
      <c r="I71" s="280">
        <v>4064.1166666666668</v>
      </c>
      <c r="J71" s="280">
        <v>4091.6333333333328</v>
      </c>
      <c r="K71" s="278">
        <v>4036.6</v>
      </c>
      <c r="L71" s="278">
        <v>3981</v>
      </c>
      <c r="M71" s="278">
        <v>7.82308</v>
      </c>
    </row>
    <row r="72" spans="1:13">
      <c r="A72" s="302">
        <v>63</v>
      </c>
      <c r="B72" s="278" t="s">
        <v>240</v>
      </c>
      <c r="C72" s="278">
        <v>43.5</v>
      </c>
      <c r="D72" s="280">
        <v>43.166666666666664</v>
      </c>
      <c r="E72" s="280">
        <v>42.43333333333333</v>
      </c>
      <c r="F72" s="280">
        <v>41.366666666666667</v>
      </c>
      <c r="G72" s="280">
        <v>40.633333333333333</v>
      </c>
      <c r="H72" s="280">
        <v>44.233333333333327</v>
      </c>
      <c r="I72" s="280">
        <v>44.966666666666661</v>
      </c>
      <c r="J72" s="280">
        <v>46.033333333333324</v>
      </c>
      <c r="K72" s="278">
        <v>43.9</v>
      </c>
      <c r="L72" s="278">
        <v>42.1</v>
      </c>
      <c r="M72" s="278">
        <v>11.65086</v>
      </c>
    </row>
    <row r="73" spans="1:13">
      <c r="A73" s="302">
        <v>64</v>
      </c>
      <c r="B73" s="278" t="s">
        <v>96</v>
      </c>
      <c r="C73" s="278">
        <v>16857.3</v>
      </c>
      <c r="D73" s="280">
        <v>16479.383333333335</v>
      </c>
      <c r="E73" s="280">
        <v>15969.01666666667</v>
      </c>
      <c r="F73" s="280">
        <v>15080.733333333335</v>
      </c>
      <c r="G73" s="280">
        <v>14570.36666666667</v>
      </c>
      <c r="H73" s="280">
        <v>17367.666666666672</v>
      </c>
      <c r="I73" s="280">
        <v>17878.033333333333</v>
      </c>
      <c r="J73" s="280">
        <v>18766.316666666669</v>
      </c>
      <c r="K73" s="278">
        <v>16989.75</v>
      </c>
      <c r="L73" s="278">
        <v>15591.1</v>
      </c>
      <c r="M73" s="278">
        <v>3.7966799999999998</v>
      </c>
    </row>
    <row r="74" spans="1:13">
      <c r="A74" s="302">
        <v>65</v>
      </c>
      <c r="B74" s="278" t="s">
        <v>241</v>
      </c>
      <c r="C74" s="278">
        <v>203.1</v>
      </c>
      <c r="D74" s="280">
        <v>197.38333333333333</v>
      </c>
      <c r="E74" s="280">
        <v>189.86666666666665</v>
      </c>
      <c r="F74" s="280">
        <v>176.63333333333333</v>
      </c>
      <c r="G74" s="280">
        <v>169.11666666666665</v>
      </c>
      <c r="H74" s="280">
        <v>210.61666666666665</v>
      </c>
      <c r="I74" s="280">
        <v>218.1333333333333</v>
      </c>
      <c r="J74" s="280">
        <v>231.36666666666665</v>
      </c>
      <c r="K74" s="278">
        <v>204.9</v>
      </c>
      <c r="L74" s="278">
        <v>184.15</v>
      </c>
      <c r="M74" s="278">
        <v>6.9822800000000003</v>
      </c>
    </row>
    <row r="75" spans="1:13">
      <c r="A75" s="302">
        <v>66</v>
      </c>
      <c r="B75" s="278" t="s">
        <v>242</v>
      </c>
      <c r="C75" s="278">
        <v>821.6</v>
      </c>
      <c r="D75" s="280">
        <v>816.4666666666667</v>
      </c>
      <c r="E75" s="280">
        <v>798.98333333333335</v>
      </c>
      <c r="F75" s="280">
        <v>776.36666666666667</v>
      </c>
      <c r="G75" s="280">
        <v>758.88333333333333</v>
      </c>
      <c r="H75" s="280">
        <v>839.08333333333337</v>
      </c>
      <c r="I75" s="280">
        <v>856.56666666666672</v>
      </c>
      <c r="J75" s="280">
        <v>879.18333333333339</v>
      </c>
      <c r="K75" s="278">
        <v>833.95</v>
      </c>
      <c r="L75" s="278">
        <v>793.85</v>
      </c>
      <c r="M75" s="278">
        <v>1.25844</v>
      </c>
    </row>
    <row r="76" spans="1:13">
      <c r="A76" s="302">
        <v>67</v>
      </c>
      <c r="B76" s="278" t="s">
        <v>243</v>
      </c>
      <c r="C76" s="278">
        <v>69.650000000000006</v>
      </c>
      <c r="D76" s="280">
        <v>68.533333333333346</v>
      </c>
      <c r="E76" s="280">
        <v>67.116666666666688</v>
      </c>
      <c r="F76" s="280">
        <v>64.583333333333343</v>
      </c>
      <c r="G76" s="280">
        <v>63.166666666666686</v>
      </c>
      <c r="H76" s="280">
        <v>71.066666666666691</v>
      </c>
      <c r="I76" s="280">
        <v>72.483333333333348</v>
      </c>
      <c r="J76" s="280">
        <v>75.016666666666694</v>
      </c>
      <c r="K76" s="278">
        <v>69.95</v>
      </c>
      <c r="L76" s="278">
        <v>66</v>
      </c>
      <c r="M76" s="278">
        <v>12.439399999999999</v>
      </c>
    </row>
    <row r="77" spans="1:13">
      <c r="A77" s="302">
        <v>68</v>
      </c>
      <c r="B77" s="278" t="s">
        <v>98</v>
      </c>
      <c r="C77" s="278">
        <v>977.6</v>
      </c>
      <c r="D77" s="280">
        <v>953.05000000000007</v>
      </c>
      <c r="E77" s="280">
        <v>919.70000000000016</v>
      </c>
      <c r="F77" s="280">
        <v>861.80000000000007</v>
      </c>
      <c r="G77" s="280">
        <v>828.45000000000016</v>
      </c>
      <c r="H77" s="280">
        <v>1010.9500000000002</v>
      </c>
      <c r="I77" s="280">
        <v>1044.3000000000002</v>
      </c>
      <c r="J77" s="280">
        <v>1102.2000000000003</v>
      </c>
      <c r="K77" s="278">
        <v>986.4</v>
      </c>
      <c r="L77" s="278">
        <v>895.15</v>
      </c>
      <c r="M77" s="278">
        <v>33.255020000000002</v>
      </c>
    </row>
    <row r="78" spans="1:13">
      <c r="A78" s="302">
        <v>69</v>
      </c>
      <c r="B78" s="278" t="s">
        <v>99</v>
      </c>
      <c r="C78" s="278">
        <v>154.55000000000001</v>
      </c>
      <c r="D78" s="280">
        <v>151.66666666666666</v>
      </c>
      <c r="E78" s="280">
        <v>147.88333333333333</v>
      </c>
      <c r="F78" s="280">
        <v>141.21666666666667</v>
      </c>
      <c r="G78" s="280">
        <v>137.43333333333334</v>
      </c>
      <c r="H78" s="280">
        <v>158.33333333333331</v>
      </c>
      <c r="I78" s="280">
        <v>162.11666666666667</v>
      </c>
      <c r="J78" s="280">
        <v>168.7833333333333</v>
      </c>
      <c r="K78" s="278">
        <v>155.44999999999999</v>
      </c>
      <c r="L78" s="278">
        <v>145</v>
      </c>
      <c r="M78" s="278">
        <v>49.887189999999997</v>
      </c>
    </row>
    <row r="79" spans="1:13">
      <c r="A79" s="302">
        <v>70</v>
      </c>
      <c r="B79" s="278" t="s">
        <v>100</v>
      </c>
      <c r="C79" s="278">
        <v>48.85</v>
      </c>
      <c r="D79" s="280">
        <v>47.466666666666661</v>
      </c>
      <c r="E79" s="280">
        <v>45.433333333333323</v>
      </c>
      <c r="F79" s="280">
        <v>42.016666666666659</v>
      </c>
      <c r="G79" s="280">
        <v>39.98333333333332</v>
      </c>
      <c r="H79" s="280">
        <v>50.883333333333326</v>
      </c>
      <c r="I79" s="280">
        <v>52.916666666666671</v>
      </c>
      <c r="J79" s="280">
        <v>56.333333333333329</v>
      </c>
      <c r="K79" s="278">
        <v>49.5</v>
      </c>
      <c r="L79" s="278">
        <v>44.05</v>
      </c>
      <c r="M79" s="278">
        <v>500.52681000000001</v>
      </c>
    </row>
    <row r="80" spans="1:13">
      <c r="A80" s="302">
        <v>71</v>
      </c>
      <c r="B80" s="278" t="s">
        <v>371</v>
      </c>
      <c r="C80" s="278">
        <v>120.2</v>
      </c>
      <c r="D80" s="280">
        <v>119.78333333333335</v>
      </c>
      <c r="E80" s="280">
        <v>117.2166666666667</v>
      </c>
      <c r="F80" s="280">
        <v>114.23333333333335</v>
      </c>
      <c r="G80" s="280">
        <v>111.6666666666667</v>
      </c>
      <c r="H80" s="280">
        <v>122.76666666666669</v>
      </c>
      <c r="I80" s="280">
        <v>125.33333333333333</v>
      </c>
      <c r="J80" s="280">
        <v>128.31666666666669</v>
      </c>
      <c r="K80" s="278">
        <v>122.35</v>
      </c>
      <c r="L80" s="278">
        <v>116.8</v>
      </c>
      <c r="M80" s="278">
        <v>38.778379999999999</v>
      </c>
    </row>
    <row r="81" spans="1:13">
      <c r="A81" s="302">
        <v>72</v>
      </c>
      <c r="B81" s="278" t="s">
        <v>244</v>
      </c>
      <c r="C81" s="278">
        <v>11.45</v>
      </c>
      <c r="D81" s="280">
        <v>11.116666666666665</v>
      </c>
      <c r="E81" s="280">
        <v>10.783333333333331</v>
      </c>
      <c r="F81" s="280">
        <v>10.116666666666665</v>
      </c>
      <c r="G81" s="280">
        <v>9.7833333333333314</v>
      </c>
      <c r="H81" s="280">
        <v>11.783333333333331</v>
      </c>
      <c r="I81" s="280">
        <v>12.116666666666664</v>
      </c>
      <c r="J81" s="280">
        <v>12.783333333333331</v>
      </c>
      <c r="K81" s="278">
        <v>11.45</v>
      </c>
      <c r="L81" s="278">
        <v>10.45</v>
      </c>
      <c r="M81" s="278">
        <v>120.11642999999999</v>
      </c>
    </row>
    <row r="82" spans="1:13">
      <c r="A82" s="302">
        <v>73</v>
      </c>
      <c r="B82" s="278" t="s">
        <v>245</v>
      </c>
      <c r="C82" s="278">
        <v>109.85</v>
      </c>
      <c r="D82" s="280">
        <v>109.68333333333332</v>
      </c>
      <c r="E82" s="280">
        <v>104.31666666666665</v>
      </c>
      <c r="F82" s="280">
        <v>98.783333333333331</v>
      </c>
      <c r="G82" s="280">
        <v>93.416666666666657</v>
      </c>
      <c r="H82" s="280">
        <v>115.21666666666664</v>
      </c>
      <c r="I82" s="280">
        <v>120.58333333333331</v>
      </c>
      <c r="J82" s="280">
        <v>126.11666666666663</v>
      </c>
      <c r="K82" s="278">
        <v>115.05</v>
      </c>
      <c r="L82" s="278">
        <v>104.15</v>
      </c>
      <c r="M82" s="278">
        <v>98.245769999999993</v>
      </c>
    </row>
    <row r="83" spans="1:13">
      <c r="A83" s="302">
        <v>74</v>
      </c>
      <c r="B83" s="278" t="s">
        <v>101</v>
      </c>
      <c r="C83" s="278">
        <v>96.35</v>
      </c>
      <c r="D83" s="280">
        <v>94.866666666666674</v>
      </c>
      <c r="E83" s="280">
        <v>92.733333333333348</v>
      </c>
      <c r="F83" s="280">
        <v>89.116666666666674</v>
      </c>
      <c r="G83" s="280">
        <v>86.983333333333348</v>
      </c>
      <c r="H83" s="280">
        <v>98.483333333333348</v>
      </c>
      <c r="I83" s="280">
        <v>100.61666666666667</v>
      </c>
      <c r="J83" s="280">
        <v>104.23333333333335</v>
      </c>
      <c r="K83" s="278">
        <v>97</v>
      </c>
      <c r="L83" s="278">
        <v>91.25</v>
      </c>
      <c r="M83" s="278">
        <v>235.11132000000001</v>
      </c>
    </row>
    <row r="84" spans="1:13">
      <c r="A84" s="302">
        <v>75</v>
      </c>
      <c r="B84" s="278" t="s">
        <v>104</v>
      </c>
      <c r="C84" s="278">
        <v>20.65</v>
      </c>
      <c r="D84" s="280">
        <v>20.349999999999998</v>
      </c>
      <c r="E84" s="280">
        <v>19.949999999999996</v>
      </c>
      <c r="F84" s="280">
        <v>19.249999999999996</v>
      </c>
      <c r="G84" s="280">
        <v>18.849999999999994</v>
      </c>
      <c r="H84" s="280">
        <v>21.049999999999997</v>
      </c>
      <c r="I84" s="280">
        <v>21.449999999999996</v>
      </c>
      <c r="J84" s="280">
        <v>22.15</v>
      </c>
      <c r="K84" s="278">
        <v>20.75</v>
      </c>
      <c r="L84" s="278">
        <v>19.649999999999999</v>
      </c>
      <c r="M84" s="278">
        <v>86.121499999999997</v>
      </c>
    </row>
    <row r="85" spans="1:13">
      <c r="A85" s="302">
        <v>76</v>
      </c>
      <c r="B85" s="278" t="s">
        <v>246</v>
      </c>
      <c r="C85" s="278">
        <v>145.4</v>
      </c>
      <c r="D85" s="280">
        <v>144.26666666666668</v>
      </c>
      <c r="E85" s="280">
        <v>142.13333333333335</v>
      </c>
      <c r="F85" s="280">
        <v>138.86666666666667</v>
      </c>
      <c r="G85" s="280">
        <v>136.73333333333335</v>
      </c>
      <c r="H85" s="280">
        <v>147.53333333333336</v>
      </c>
      <c r="I85" s="280">
        <v>149.66666666666669</v>
      </c>
      <c r="J85" s="280">
        <v>152.93333333333337</v>
      </c>
      <c r="K85" s="278">
        <v>146.4</v>
      </c>
      <c r="L85" s="278">
        <v>141</v>
      </c>
      <c r="M85" s="278">
        <v>2.2029999999999998</v>
      </c>
    </row>
    <row r="86" spans="1:13">
      <c r="A86" s="302">
        <v>77</v>
      </c>
      <c r="B86" s="278" t="s">
        <v>102</v>
      </c>
      <c r="C86" s="278">
        <v>403.85</v>
      </c>
      <c r="D86" s="280">
        <v>393.61666666666662</v>
      </c>
      <c r="E86" s="280">
        <v>381.23333333333323</v>
      </c>
      <c r="F86" s="280">
        <v>358.61666666666662</v>
      </c>
      <c r="G86" s="280">
        <v>346.23333333333323</v>
      </c>
      <c r="H86" s="280">
        <v>416.23333333333323</v>
      </c>
      <c r="I86" s="280">
        <v>428.61666666666656</v>
      </c>
      <c r="J86" s="280">
        <v>451.23333333333323</v>
      </c>
      <c r="K86" s="278">
        <v>406</v>
      </c>
      <c r="L86" s="278">
        <v>371</v>
      </c>
      <c r="M86" s="278">
        <v>55.161569999999998</v>
      </c>
    </row>
    <row r="87" spans="1:13">
      <c r="A87" s="302">
        <v>78</v>
      </c>
      <c r="B87" s="278" t="s">
        <v>247</v>
      </c>
      <c r="C87" s="278">
        <v>395.6</v>
      </c>
      <c r="D87" s="280">
        <v>388.8</v>
      </c>
      <c r="E87" s="280">
        <v>378.8</v>
      </c>
      <c r="F87" s="280">
        <v>362</v>
      </c>
      <c r="G87" s="280">
        <v>352</v>
      </c>
      <c r="H87" s="280">
        <v>405.6</v>
      </c>
      <c r="I87" s="280">
        <v>415.6</v>
      </c>
      <c r="J87" s="280">
        <v>432.40000000000003</v>
      </c>
      <c r="K87" s="278">
        <v>398.8</v>
      </c>
      <c r="L87" s="278">
        <v>372</v>
      </c>
      <c r="M87" s="278">
        <v>1.9860100000000001</v>
      </c>
    </row>
    <row r="88" spans="1:13">
      <c r="A88" s="302">
        <v>79</v>
      </c>
      <c r="B88" s="278" t="s">
        <v>105</v>
      </c>
      <c r="C88" s="278">
        <v>606.79999999999995</v>
      </c>
      <c r="D88" s="280">
        <v>605.68333333333328</v>
      </c>
      <c r="E88" s="280">
        <v>592.36666666666656</v>
      </c>
      <c r="F88" s="280">
        <v>577.93333333333328</v>
      </c>
      <c r="G88" s="280">
        <v>564.61666666666656</v>
      </c>
      <c r="H88" s="280">
        <v>620.11666666666656</v>
      </c>
      <c r="I88" s="280">
        <v>633.43333333333339</v>
      </c>
      <c r="J88" s="280">
        <v>647.86666666666656</v>
      </c>
      <c r="K88" s="278">
        <v>619</v>
      </c>
      <c r="L88" s="278">
        <v>591.25</v>
      </c>
      <c r="M88" s="278">
        <v>20.84545</v>
      </c>
    </row>
    <row r="89" spans="1:13">
      <c r="A89" s="302">
        <v>80</v>
      </c>
      <c r="B89" s="278" t="s">
        <v>248</v>
      </c>
      <c r="C89" s="278">
        <v>377.5</v>
      </c>
      <c r="D89" s="280">
        <v>371.5</v>
      </c>
      <c r="E89" s="280">
        <v>359</v>
      </c>
      <c r="F89" s="280">
        <v>340.5</v>
      </c>
      <c r="G89" s="280">
        <v>328</v>
      </c>
      <c r="H89" s="280">
        <v>390</v>
      </c>
      <c r="I89" s="280">
        <v>402.5</v>
      </c>
      <c r="J89" s="280">
        <v>421</v>
      </c>
      <c r="K89" s="278">
        <v>384</v>
      </c>
      <c r="L89" s="278">
        <v>353</v>
      </c>
      <c r="M89" s="278">
        <v>1.32246</v>
      </c>
    </row>
    <row r="90" spans="1:13">
      <c r="A90" s="302">
        <v>81</v>
      </c>
      <c r="B90" s="278" t="s">
        <v>249</v>
      </c>
      <c r="C90" s="278">
        <v>835.85</v>
      </c>
      <c r="D90" s="280">
        <v>820.69999999999993</v>
      </c>
      <c r="E90" s="280">
        <v>797.49999999999989</v>
      </c>
      <c r="F90" s="280">
        <v>759.15</v>
      </c>
      <c r="G90" s="280">
        <v>735.94999999999993</v>
      </c>
      <c r="H90" s="280">
        <v>859.04999999999984</v>
      </c>
      <c r="I90" s="280">
        <v>882.24999999999989</v>
      </c>
      <c r="J90" s="280">
        <v>920.5999999999998</v>
      </c>
      <c r="K90" s="278">
        <v>843.9</v>
      </c>
      <c r="L90" s="278">
        <v>782.35</v>
      </c>
      <c r="M90" s="278">
        <v>3.4979800000000001</v>
      </c>
    </row>
    <row r="91" spans="1:13">
      <c r="A91" s="302">
        <v>82</v>
      </c>
      <c r="B91" s="278" t="s">
        <v>250</v>
      </c>
      <c r="C91" s="278">
        <v>187.95</v>
      </c>
      <c r="D91" s="280">
        <v>186.83333333333334</v>
      </c>
      <c r="E91" s="280">
        <v>184.66666666666669</v>
      </c>
      <c r="F91" s="280">
        <v>181.38333333333335</v>
      </c>
      <c r="G91" s="280">
        <v>179.2166666666667</v>
      </c>
      <c r="H91" s="280">
        <v>190.11666666666667</v>
      </c>
      <c r="I91" s="280">
        <v>192.28333333333336</v>
      </c>
      <c r="J91" s="280">
        <v>195.56666666666666</v>
      </c>
      <c r="K91" s="278">
        <v>189</v>
      </c>
      <c r="L91" s="278">
        <v>183.55</v>
      </c>
      <c r="M91" s="278">
        <v>4.99057</v>
      </c>
    </row>
    <row r="92" spans="1:13">
      <c r="A92" s="302">
        <v>83</v>
      </c>
      <c r="B92" s="278" t="s">
        <v>106</v>
      </c>
      <c r="C92" s="278">
        <v>601.95000000000005</v>
      </c>
      <c r="D92" s="280">
        <v>592.11666666666667</v>
      </c>
      <c r="E92" s="280">
        <v>578.0333333333333</v>
      </c>
      <c r="F92" s="280">
        <v>554.11666666666667</v>
      </c>
      <c r="G92" s="280">
        <v>540.0333333333333</v>
      </c>
      <c r="H92" s="280">
        <v>616.0333333333333</v>
      </c>
      <c r="I92" s="280">
        <v>630.11666666666656</v>
      </c>
      <c r="J92" s="280">
        <v>654.0333333333333</v>
      </c>
      <c r="K92" s="278">
        <v>606.20000000000005</v>
      </c>
      <c r="L92" s="278">
        <v>568.20000000000005</v>
      </c>
      <c r="M92" s="278">
        <v>21.022410000000001</v>
      </c>
    </row>
    <row r="93" spans="1:13">
      <c r="A93" s="302">
        <v>84</v>
      </c>
      <c r="B93" s="278" t="s">
        <v>251</v>
      </c>
      <c r="C93" s="278">
        <v>220.95</v>
      </c>
      <c r="D93" s="280">
        <v>218.18333333333331</v>
      </c>
      <c r="E93" s="280">
        <v>214.46666666666661</v>
      </c>
      <c r="F93" s="280">
        <v>207.98333333333329</v>
      </c>
      <c r="G93" s="280">
        <v>204.26666666666659</v>
      </c>
      <c r="H93" s="280">
        <v>224.66666666666663</v>
      </c>
      <c r="I93" s="280">
        <v>228.38333333333333</v>
      </c>
      <c r="J93" s="280">
        <v>234.86666666666665</v>
      </c>
      <c r="K93" s="278">
        <v>221.9</v>
      </c>
      <c r="L93" s="278">
        <v>211.7</v>
      </c>
      <c r="M93" s="278">
        <v>2.47065</v>
      </c>
    </row>
    <row r="94" spans="1:13">
      <c r="A94" s="302">
        <v>85</v>
      </c>
      <c r="B94" s="278" t="s">
        <v>252</v>
      </c>
      <c r="C94" s="278">
        <v>913.15</v>
      </c>
      <c r="D94" s="280">
        <v>909.05000000000007</v>
      </c>
      <c r="E94" s="280">
        <v>889.10000000000014</v>
      </c>
      <c r="F94" s="280">
        <v>865.05000000000007</v>
      </c>
      <c r="G94" s="280">
        <v>845.10000000000014</v>
      </c>
      <c r="H94" s="280">
        <v>933.10000000000014</v>
      </c>
      <c r="I94" s="280">
        <v>953.05000000000018</v>
      </c>
      <c r="J94" s="280">
        <v>977.10000000000014</v>
      </c>
      <c r="K94" s="278">
        <v>929</v>
      </c>
      <c r="L94" s="278">
        <v>885</v>
      </c>
      <c r="M94" s="278">
        <v>2.0933600000000001</v>
      </c>
    </row>
    <row r="95" spans="1:13">
      <c r="A95" s="302">
        <v>86</v>
      </c>
      <c r="B95" s="278" t="s">
        <v>109</v>
      </c>
      <c r="C95" s="278">
        <v>570.75</v>
      </c>
      <c r="D95" s="280">
        <v>568.2166666666667</v>
      </c>
      <c r="E95" s="280">
        <v>557.73333333333335</v>
      </c>
      <c r="F95" s="280">
        <v>544.7166666666667</v>
      </c>
      <c r="G95" s="280">
        <v>534.23333333333335</v>
      </c>
      <c r="H95" s="280">
        <v>581.23333333333335</v>
      </c>
      <c r="I95" s="280">
        <v>591.7166666666667</v>
      </c>
      <c r="J95" s="280">
        <v>604.73333333333335</v>
      </c>
      <c r="K95" s="278">
        <v>578.70000000000005</v>
      </c>
      <c r="L95" s="278">
        <v>555.20000000000005</v>
      </c>
      <c r="M95" s="278">
        <v>66.240560000000002</v>
      </c>
    </row>
    <row r="96" spans="1:13">
      <c r="A96" s="302">
        <v>87</v>
      </c>
      <c r="B96" s="278" t="s">
        <v>253</v>
      </c>
      <c r="C96" s="278">
        <v>2661.2</v>
      </c>
      <c r="D96" s="280">
        <v>2622.4</v>
      </c>
      <c r="E96" s="280">
        <v>2569.8000000000002</v>
      </c>
      <c r="F96" s="280">
        <v>2478.4</v>
      </c>
      <c r="G96" s="280">
        <v>2425.8000000000002</v>
      </c>
      <c r="H96" s="280">
        <v>2713.8</v>
      </c>
      <c r="I96" s="280">
        <v>2766.3999999999996</v>
      </c>
      <c r="J96" s="280">
        <v>2857.8</v>
      </c>
      <c r="K96" s="278">
        <v>2675</v>
      </c>
      <c r="L96" s="278">
        <v>2531</v>
      </c>
      <c r="M96" s="278">
        <v>2.6434199999999999</v>
      </c>
    </row>
    <row r="97" spans="1:13">
      <c r="A97" s="302">
        <v>88</v>
      </c>
      <c r="B97" s="278" t="s">
        <v>111</v>
      </c>
      <c r="C97" s="278">
        <v>982.75</v>
      </c>
      <c r="D97" s="280">
        <v>965.80000000000007</v>
      </c>
      <c r="E97" s="280">
        <v>944.95000000000016</v>
      </c>
      <c r="F97" s="280">
        <v>907.15000000000009</v>
      </c>
      <c r="G97" s="280">
        <v>886.30000000000018</v>
      </c>
      <c r="H97" s="280">
        <v>1003.6000000000001</v>
      </c>
      <c r="I97" s="280">
        <v>1024.45</v>
      </c>
      <c r="J97" s="280">
        <v>1062.25</v>
      </c>
      <c r="K97" s="278">
        <v>986.65</v>
      </c>
      <c r="L97" s="278">
        <v>928</v>
      </c>
      <c r="M97" s="278">
        <v>213.22880000000001</v>
      </c>
    </row>
    <row r="98" spans="1:13">
      <c r="A98" s="302">
        <v>89</v>
      </c>
      <c r="B98" s="278" t="s">
        <v>254</v>
      </c>
      <c r="C98" s="278">
        <v>502.3</v>
      </c>
      <c r="D98" s="280">
        <v>497.56666666666666</v>
      </c>
      <c r="E98" s="280">
        <v>490.98333333333335</v>
      </c>
      <c r="F98" s="280">
        <v>479.66666666666669</v>
      </c>
      <c r="G98" s="280">
        <v>473.08333333333337</v>
      </c>
      <c r="H98" s="280">
        <v>508.88333333333333</v>
      </c>
      <c r="I98" s="280">
        <v>515.4666666666667</v>
      </c>
      <c r="J98" s="280">
        <v>526.7833333333333</v>
      </c>
      <c r="K98" s="278">
        <v>504.15</v>
      </c>
      <c r="L98" s="278">
        <v>486.25</v>
      </c>
      <c r="M98" s="278">
        <v>81.151920000000004</v>
      </c>
    </row>
    <row r="99" spans="1:13">
      <c r="A99" s="302">
        <v>90</v>
      </c>
      <c r="B99" s="278" t="s">
        <v>107</v>
      </c>
      <c r="C99" s="278">
        <v>551.65</v>
      </c>
      <c r="D99" s="280">
        <v>543.73333333333323</v>
      </c>
      <c r="E99" s="280">
        <v>532.91666666666652</v>
      </c>
      <c r="F99" s="280">
        <v>514.18333333333328</v>
      </c>
      <c r="G99" s="280">
        <v>503.36666666666656</v>
      </c>
      <c r="H99" s="280">
        <v>562.46666666666647</v>
      </c>
      <c r="I99" s="280">
        <v>573.2833333333333</v>
      </c>
      <c r="J99" s="280">
        <v>592.01666666666642</v>
      </c>
      <c r="K99" s="278">
        <v>554.54999999999995</v>
      </c>
      <c r="L99" s="278">
        <v>525</v>
      </c>
      <c r="M99" s="278">
        <v>19.488430000000001</v>
      </c>
    </row>
    <row r="100" spans="1:13">
      <c r="A100" s="302">
        <v>91</v>
      </c>
      <c r="B100" s="278" t="s">
        <v>112</v>
      </c>
      <c r="C100" s="278">
        <v>2401.85</v>
      </c>
      <c r="D100" s="280">
        <v>2349.1833333333334</v>
      </c>
      <c r="E100" s="280">
        <v>2283.3666666666668</v>
      </c>
      <c r="F100" s="280">
        <v>2164.8833333333332</v>
      </c>
      <c r="G100" s="280">
        <v>2099.0666666666666</v>
      </c>
      <c r="H100" s="280">
        <v>2467.666666666667</v>
      </c>
      <c r="I100" s="280">
        <v>2533.4833333333336</v>
      </c>
      <c r="J100" s="280">
        <v>2651.9666666666672</v>
      </c>
      <c r="K100" s="278">
        <v>2415</v>
      </c>
      <c r="L100" s="278">
        <v>2230.6999999999998</v>
      </c>
      <c r="M100" s="278">
        <v>32.967390000000002</v>
      </c>
    </row>
    <row r="101" spans="1:13">
      <c r="A101" s="302">
        <v>92</v>
      </c>
      <c r="B101" s="278" t="s">
        <v>113</v>
      </c>
      <c r="C101" s="278">
        <v>322.89999999999998</v>
      </c>
      <c r="D101" s="280">
        <v>321.66666666666669</v>
      </c>
      <c r="E101" s="280">
        <v>313.33333333333337</v>
      </c>
      <c r="F101" s="280">
        <v>303.76666666666671</v>
      </c>
      <c r="G101" s="280">
        <v>295.43333333333339</v>
      </c>
      <c r="H101" s="280">
        <v>331.23333333333335</v>
      </c>
      <c r="I101" s="280">
        <v>339.56666666666672</v>
      </c>
      <c r="J101" s="280">
        <v>349.13333333333333</v>
      </c>
      <c r="K101" s="278">
        <v>330</v>
      </c>
      <c r="L101" s="278">
        <v>312.10000000000002</v>
      </c>
      <c r="M101" s="278">
        <v>30.28548</v>
      </c>
    </row>
    <row r="102" spans="1:13">
      <c r="A102" s="302">
        <v>93</v>
      </c>
      <c r="B102" s="278" t="s">
        <v>115</v>
      </c>
      <c r="C102" s="278">
        <v>146.05000000000001</v>
      </c>
      <c r="D102" s="280">
        <v>143.03333333333333</v>
      </c>
      <c r="E102" s="280">
        <v>139.21666666666667</v>
      </c>
      <c r="F102" s="280">
        <v>132.38333333333333</v>
      </c>
      <c r="G102" s="280">
        <v>128.56666666666666</v>
      </c>
      <c r="H102" s="280">
        <v>149.86666666666667</v>
      </c>
      <c r="I102" s="280">
        <v>153.68333333333334</v>
      </c>
      <c r="J102" s="280">
        <v>160.51666666666668</v>
      </c>
      <c r="K102" s="278">
        <v>146.85</v>
      </c>
      <c r="L102" s="278">
        <v>136.19999999999999</v>
      </c>
      <c r="M102" s="278">
        <v>158.04921999999999</v>
      </c>
    </row>
    <row r="103" spans="1:13">
      <c r="A103" s="302">
        <v>94</v>
      </c>
      <c r="B103" s="278" t="s">
        <v>116</v>
      </c>
      <c r="C103" s="278">
        <v>210.85</v>
      </c>
      <c r="D103" s="280">
        <v>208.0333333333333</v>
      </c>
      <c r="E103" s="280">
        <v>202.36666666666662</v>
      </c>
      <c r="F103" s="280">
        <v>193.88333333333333</v>
      </c>
      <c r="G103" s="280">
        <v>188.21666666666664</v>
      </c>
      <c r="H103" s="280">
        <v>216.51666666666659</v>
      </c>
      <c r="I103" s="280">
        <v>222.18333333333328</v>
      </c>
      <c r="J103" s="280">
        <v>230.66666666666657</v>
      </c>
      <c r="K103" s="278">
        <v>213.7</v>
      </c>
      <c r="L103" s="278">
        <v>199.55</v>
      </c>
      <c r="M103" s="278">
        <v>102.28514</v>
      </c>
    </row>
    <row r="104" spans="1:13">
      <c r="A104" s="302">
        <v>95</v>
      </c>
      <c r="B104" s="278" t="s">
        <v>117</v>
      </c>
      <c r="C104" s="278">
        <v>2107.25</v>
      </c>
      <c r="D104" s="280">
        <v>2097.0833333333335</v>
      </c>
      <c r="E104" s="280">
        <v>2075.166666666667</v>
      </c>
      <c r="F104" s="280">
        <v>2043.0833333333335</v>
      </c>
      <c r="G104" s="280">
        <v>2021.166666666667</v>
      </c>
      <c r="H104" s="280">
        <v>2129.166666666667</v>
      </c>
      <c r="I104" s="280">
        <v>2151.0833333333339</v>
      </c>
      <c r="J104" s="280">
        <v>2183.166666666667</v>
      </c>
      <c r="K104" s="278">
        <v>2119</v>
      </c>
      <c r="L104" s="278">
        <v>2065</v>
      </c>
      <c r="M104" s="278">
        <v>23.385619999999999</v>
      </c>
    </row>
    <row r="105" spans="1:13">
      <c r="A105" s="302">
        <v>96</v>
      </c>
      <c r="B105" s="278" t="s">
        <v>255</v>
      </c>
      <c r="C105" s="278">
        <v>174.65</v>
      </c>
      <c r="D105" s="280">
        <v>172.5</v>
      </c>
      <c r="E105" s="280">
        <v>169</v>
      </c>
      <c r="F105" s="280">
        <v>163.35</v>
      </c>
      <c r="G105" s="280">
        <v>159.85</v>
      </c>
      <c r="H105" s="280">
        <v>178.15</v>
      </c>
      <c r="I105" s="280">
        <v>181.65</v>
      </c>
      <c r="J105" s="280">
        <v>187.3</v>
      </c>
      <c r="K105" s="278">
        <v>176</v>
      </c>
      <c r="L105" s="278">
        <v>166.85</v>
      </c>
      <c r="M105" s="278">
        <v>12.004630000000001</v>
      </c>
    </row>
    <row r="106" spans="1:13">
      <c r="A106" s="302">
        <v>97</v>
      </c>
      <c r="B106" s="278" t="s">
        <v>256</v>
      </c>
      <c r="C106" s="278">
        <v>24.45</v>
      </c>
      <c r="D106" s="280">
        <v>24.216666666666669</v>
      </c>
      <c r="E106" s="280">
        <v>23.683333333333337</v>
      </c>
      <c r="F106" s="280">
        <v>22.916666666666668</v>
      </c>
      <c r="G106" s="280">
        <v>22.383333333333336</v>
      </c>
      <c r="H106" s="280">
        <v>24.983333333333338</v>
      </c>
      <c r="I106" s="280">
        <v>25.516666666666669</v>
      </c>
      <c r="J106" s="280">
        <v>26.283333333333339</v>
      </c>
      <c r="K106" s="278">
        <v>24.75</v>
      </c>
      <c r="L106" s="278">
        <v>23.45</v>
      </c>
      <c r="M106" s="278">
        <v>21.18805</v>
      </c>
    </row>
    <row r="107" spans="1:13">
      <c r="A107" s="302">
        <v>98</v>
      </c>
      <c r="B107" s="278" t="s">
        <v>110</v>
      </c>
      <c r="C107" s="278">
        <v>1792.2</v>
      </c>
      <c r="D107" s="280">
        <v>1770.3999999999999</v>
      </c>
      <c r="E107" s="280">
        <v>1731.7999999999997</v>
      </c>
      <c r="F107" s="280">
        <v>1671.3999999999999</v>
      </c>
      <c r="G107" s="280">
        <v>1632.7999999999997</v>
      </c>
      <c r="H107" s="280">
        <v>1830.7999999999997</v>
      </c>
      <c r="I107" s="280">
        <v>1869.3999999999996</v>
      </c>
      <c r="J107" s="280">
        <v>1929.7999999999997</v>
      </c>
      <c r="K107" s="278">
        <v>1809</v>
      </c>
      <c r="L107" s="278">
        <v>1710</v>
      </c>
      <c r="M107" s="278">
        <v>59.366320000000002</v>
      </c>
    </row>
    <row r="108" spans="1:13">
      <c r="A108" s="302">
        <v>99</v>
      </c>
      <c r="B108" s="278" t="s">
        <v>119</v>
      </c>
      <c r="C108" s="278">
        <v>344.2</v>
      </c>
      <c r="D108" s="280">
        <v>338.15</v>
      </c>
      <c r="E108" s="280">
        <v>330.15</v>
      </c>
      <c r="F108" s="280">
        <v>316.10000000000002</v>
      </c>
      <c r="G108" s="280">
        <v>308.10000000000002</v>
      </c>
      <c r="H108" s="280">
        <v>352.19999999999993</v>
      </c>
      <c r="I108" s="280">
        <v>360.19999999999993</v>
      </c>
      <c r="J108" s="280">
        <v>374.24999999999989</v>
      </c>
      <c r="K108" s="278">
        <v>346.15</v>
      </c>
      <c r="L108" s="278">
        <v>324.10000000000002</v>
      </c>
      <c r="M108" s="278">
        <v>475.09638999999999</v>
      </c>
    </row>
    <row r="109" spans="1:13">
      <c r="A109" s="302">
        <v>100</v>
      </c>
      <c r="B109" s="278" t="s">
        <v>257</v>
      </c>
      <c r="C109" s="278">
        <v>1301.25</v>
      </c>
      <c r="D109" s="280">
        <v>1295.8500000000001</v>
      </c>
      <c r="E109" s="280">
        <v>1263.0500000000002</v>
      </c>
      <c r="F109" s="280">
        <v>1224.8500000000001</v>
      </c>
      <c r="G109" s="280">
        <v>1192.0500000000002</v>
      </c>
      <c r="H109" s="280">
        <v>1334.0500000000002</v>
      </c>
      <c r="I109" s="280">
        <v>1366.85</v>
      </c>
      <c r="J109" s="280">
        <v>1405.0500000000002</v>
      </c>
      <c r="K109" s="278">
        <v>1328.65</v>
      </c>
      <c r="L109" s="278">
        <v>1257.6500000000001</v>
      </c>
      <c r="M109" s="278">
        <v>3.8545400000000001</v>
      </c>
    </row>
    <row r="110" spans="1:13">
      <c r="A110" s="302">
        <v>101</v>
      </c>
      <c r="B110" s="278" t="s">
        <v>120</v>
      </c>
      <c r="C110" s="278">
        <v>400.95</v>
      </c>
      <c r="D110" s="280">
        <v>394.81666666666666</v>
      </c>
      <c r="E110" s="280">
        <v>386.13333333333333</v>
      </c>
      <c r="F110" s="280">
        <v>371.31666666666666</v>
      </c>
      <c r="G110" s="280">
        <v>362.63333333333333</v>
      </c>
      <c r="H110" s="280">
        <v>409.63333333333333</v>
      </c>
      <c r="I110" s="280">
        <v>418.31666666666661</v>
      </c>
      <c r="J110" s="280">
        <v>433.13333333333333</v>
      </c>
      <c r="K110" s="278">
        <v>403.5</v>
      </c>
      <c r="L110" s="278">
        <v>380</v>
      </c>
      <c r="M110" s="278">
        <v>22.404779999999999</v>
      </c>
    </row>
    <row r="111" spans="1:13">
      <c r="A111" s="302">
        <v>102</v>
      </c>
      <c r="B111" s="278" t="s">
        <v>258</v>
      </c>
      <c r="C111" s="278">
        <v>31.75</v>
      </c>
      <c r="D111" s="280">
        <v>31.533333333333335</v>
      </c>
      <c r="E111" s="280">
        <v>30.666666666666671</v>
      </c>
      <c r="F111" s="280">
        <v>29.583333333333336</v>
      </c>
      <c r="G111" s="280">
        <v>28.716666666666672</v>
      </c>
      <c r="H111" s="280">
        <v>32.616666666666674</v>
      </c>
      <c r="I111" s="280">
        <v>33.483333333333334</v>
      </c>
      <c r="J111" s="280">
        <v>34.56666666666667</v>
      </c>
      <c r="K111" s="278">
        <v>32.4</v>
      </c>
      <c r="L111" s="278">
        <v>30.45</v>
      </c>
      <c r="M111" s="278">
        <v>71.112300000000005</v>
      </c>
    </row>
    <row r="112" spans="1:13">
      <c r="A112" s="302">
        <v>103</v>
      </c>
      <c r="B112" s="278" t="s">
        <v>122</v>
      </c>
      <c r="C112" s="278">
        <v>25.85</v>
      </c>
      <c r="D112" s="280">
        <v>25.016666666666666</v>
      </c>
      <c r="E112" s="280">
        <v>23.833333333333332</v>
      </c>
      <c r="F112" s="280">
        <v>21.816666666666666</v>
      </c>
      <c r="G112" s="280">
        <v>20.633333333333333</v>
      </c>
      <c r="H112" s="280">
        <v>27.033333333333331</v>
      </c>
      <c r="I112" s="280">
        <v>28.216666666666669</v>
      </c>
      <c r="J112" s="280">
        <v>30.233333333333331</v>
      </c>
      <c r="K112" s="278">
        <v>26.2</v>
      </c>
      <c r="L112" s="278">
        <v>23</v>
      </c>
      <c r="M112" s="278">
        <v>710.82506000000001</v>
      </c>
    </row>
    <row r="113" spans="1:13">
      <c r="A113" s="302">
        <v>104</v>
      </c>
      <c r="B113" s="278" t="s">
        <v>129</v>
      </c>
      <c r="C113" s="278">
        <v>193.9</v>
      </c>
      <c r="D113" s="280">
        <v>192.31666666666669</v>
      </c>
      <c r="E113" s="280">
        <v>189.43333333333339</v>
      </c>
      <c r="F113" s="280">
        <v>184.9666666666667</v>
      </c>
      <c r="G113" s="280">
        <v>182.0833333333334</v>
      </c>
      <c r="H113" s="280">
        <v>196.78333333333339</v>
      </c>
      <c r="I113" s="280">
        <v>199.66666666666666</v>
      </c>
      <c r="J113" s="280">
        <v>204.13333333333338</v>
      </c>
      <c r="K113" s="278">
        <v>195.2</v>
      </c>
      <c r="L113" s="278">
        <v>187.85</v>
      </c>
      <c r="M113" s="278">
        <v>225.62987000000001</v>
      </c>
    </row>
    <row r="114" spans="1:13">
      <c r="A114" s="302">
        <v>105</v>
      </c>
      <c r="B114" s="278" t="s">
        <v>118</v>
      </c>
      <c r="C114" s="278">
        <v>153.44999999999999</v>
      </c>
      <c r="D114" s="280">
        <v>150.03333333333333</v>
      </c>
      <c r="E114" s="280">
        <v>144.41666666666666</v>
      </c>
      <c r="F114" s="280">
        <v>135.38333333333333</v>
      </c>
      <c r="G114" s="280">
        <v>129.76666666666665</v>
      </c>
      <c r="H114" s="280">
        <v>159.06666666666666</v>
      </c>
      <c r="I114" s="280">
        <v>164.68333333333334</v>
      </c>
      <c r="J114" s="280">
        <v>173.71666666666667</v>
      </c>
      <c r="K114" s="278">
        <v>155.65</v>
      </c>
      <c r="L114" s="278">
        <v>141</v>
      </c>
      <c r="M114" s="278">
        <v>283.96266000000003</v>
      </c>
    </row>
    <row r="115" spans="1:13">
      <c r="A115" s="302">
        <v>106</v>
      </c>
      <c r="B115" s="278" t="s">
        <v>259</v>
      </c>
      <c r="C115" s="278">
        <v>85.6</v>
      </c>
      <c r="D115" s="280">
        <v>85.666666666666671</v>
      </c>
      <c r="E115" s="280">
        <v>83.733333333333348</v>
      </c>
      <c r="F115" s="280">
        <v>81.866666666666674</v>
      </c>
      <c r="G115" s="280">
        <v>79.933333333333351</v>
      </c>
      <c r="H115" s="280">
        <v>87.533333333333346</v>
      </c>
      <c r="I115" s="280">
        <v>89.466666666666654</v>
      </c>
      <c r="J115" s="280">
        <v>91.333333333333343</v>
      </c>
      <c r="K115" s="278">
        <v>87.6</v>
      </c>
      <c r="L115" s="278">
        <v>83.8</v>
      </c>
      <c r="M115" s="278">
        <v>8.2604100000000003</v>
      </c>
    </row>
    <row r="116" spans="1:13">
      <c r="A116" s="302">
        <v>107</v>
      </c>
      <c r="B116" s="278" t="s">
        <v>260</v>
      </c>
      <c r="C116" s="278">
        <v>54.55</v>
      </c>
      <c r="D116" s="280">
        <v>53.483333333333327</v>
      </c>
      <c r="E116" s="280">
        <v>52.066666666666656</v>
      </c>
      <c r="F116" s="280">
        <v>49.583333333333329</v>
      </c>
      <c r="G116" s="280">
        <v>48.166666666666657</v>
      </c>
      <c r="H116" s="280">
        <v>55.966666666666654</v>
      </c>
      <c r="I116" s="280">
        <v>57.383333333333326</v>
      </c>
      <c r="J116" s="280">
        <v>59.866666666666653</v>
      </c>
      <c r="K116" s="278">
        <v>54.9</v>
      </c>
      <c r="L116" s="278">
        <v>51</v>
      </c>
      <c r="M116" s="278">
        <v>35.197749999999999</v>
      </c>
    </row>
    <row r="117" spans="1:13">
      <c r="A117" s="302">
        <v>108</v>
      </c>
      <c r="B117" s="278" t="s">
        <v>261</v>
      </c>
      <c r="C117" s="278">
        <v>88.8</v>
      </c>
      <c r="D117" s="280">
        <v>87.766666666666666</v>
      </c>
      <c r="E117" s="280">
        <v>86.033333333333331</v>
      </c>
      <c r="F117" s="280">
        <v>83.266666666666666</v>
      </c>
      <c r="G117" s="280">
        <v>81.533333333333331</v>
      </c>
      <c r="H117" s="280">
        <v>90.533333333333331</v>
      </c>
      <c r="I117" s="280">
        <v>92.266666666666652</v>
      </c>
      <c r="J117" s="280">
        <v>95.033333333333331</v>
      </c>
      <c r="K117" s="278">
        <v>89.5</v>
      </c>
      <c r="L117" s="278">
        <v>85</v>
      </c>
      <c r="M117" s="278">
        <v>17.967690000000001</v>
      </c>
    </row>
    <row r="118" spans="1:13">
      <c r="A118" s="302">
        <v>109</v>
      </c>
      <c r="B118" s="278" t="s">
        <v>128</v>
      </c>
      <c r="C118" s="278">
        <v>88.3</v>
      </c>
      <c r="D118" s="280">
        <v>87.283333333333346</v>
      </c>
      <c r="E118" s="280">
        <v>86.016666666666694</v>
      </c>
      <c r="F118" s="280">
        <v>83.733333333333348</v>
      </c>
      <c r="G118" s="280">
        <v>82.466666666666697</v>
      </c>
      <c r="H118" s="280">
        <v>89.566666666666691</v>
      </c>
      <c r="I118" s="280">
        <v>90.833333333333343</v>
      </c>
      <c r="J118" s="280">
        <v>93.116666666666688</v>
      </c>
      <c r="K118" s="278">
        <v>88.55</v>
      </c>
      <c r="L118" s="278">
        <v>85</v>
      </c>
      <c r="M118" s="278">
        <v>216.17576</v>
      </c>
    </row>
    <row r="119" spans="1:13">
      <c r="A119" s="302">
        <v>110</v>
      </c>
      <c r="B119" s="278" t="s">
        <v>123</v>
      </c>
      <c r="C119" s="278">
        <v>482</v>
      </c>
      <c r="D119" s="280">
        <v>474.55</v>
      </c>
      <c r="E119" s="280">
        <v>463.8</v>
      </c>
      <c r="F119" s="280">
        <v>445.6</v>
      </c>
      <c r="G119" s="280">
        <v>434.85</v>
      </c>
      <c r="H119" s="280">
        <v>492.75</v>
      </c>
      <c r="I119" s="280">
        <v>503.5</v>
      </c>
      <c r="J119" s="280">
        <v>521.70000000000005</v>
      </c>
      <c r="K119" s="278">
        <v>485.3</v>
      </c>
      <c r="L119" s="278">
        <v>456.35</v>
      </c>
      <c r="M119" s="278">
        <v>44.968679999999999</v>
      </c>
    </row>
    <row r="120" spans="1:13">
      <c r="A120" s="302">
        <v>111</v>
      </c>
      <c r="B120" s="278" t="s">
        <v>125</v>
      </c>
      <c r="C120" s="278">
        <v>528.45000000000005</v>
      </c>
      <c r="D120" s="280">
        <v>515.48333333333335</v>
      </c>
      <c r="E120" s="280">
        <v>496.26666666666665</v>
      </c>
      <c r="F120" s="280">
        <v>464.08333333333331</v>
      </c>
      <c r="G120" s="280">
        <v>444.86666666666662</v>
      </c>
      <c r="H120" s="280">
        <v>547.66666666666674</v>
      </c>
      <c r="I120" s="280">
        <v>566.88333333333344</v>
      </c>
      <c r="J120" s="280">
        <v>599.06666666666672</v>
      </c>
      <c r="K120" s="278">
        <v>534.70000000000005</v>
      </c>
      <c r="L120" s="278">
        <v>483.3</v>
      </c>
      <c r="M120" s="278">
        <v>574.32453999999996</v>
      </c>
    </row>
    <row r="121" spans="1:13">
      <c r="A121" s="302">
        <v>112</v>
      </c>
      <c r="B121" s="278" t="s">
        <v>262</v>
      </c>
      <c r="C121" s="278">
        <v>2820.5</v>
      </c>
      <c r="D121" s="280">
        <v>2771.75</v>
      </c>
      <c r="E121" s="280">
        <v>2698.75</v>
      </c>
      <c r="F121" s="280">
        <v>2577</v>
      </c>
      <c r="G121" s="280">
        <v>2504</v>
      </c>
      <c r="H121" s="280">
        <v>2893.5</v>
      </c>
      <c r="I121" s="280">
        <v>2966.5</v>
      </c>
      <c r="J121" s="280">
        <v>3088.25</v>
      </c>
      <c r="K121" s="278">
        <v>2844.75</v>
      </c>
      <c r="L121" s="278">
        <v>2650</v>
      </c>
      <c r="M121" s="278">
        <v>7.1969700000000003</v>
      </c>
    </row>
    <row r="122" spans="1:13">
      <c r="A122" s="302">
        <v>113</v>
      </c>
      <c r="B122" s="278" t="s">
        <v>127</v>
      </c>
      <c r="C122" s="278">
        <v>692.05</v>
      </c>
      <c r="D122" s="280">
        <v>687.56666666666661</v>
      </c>
      <c r="E122" s="280">
        <v>679.98333333333323</v>
      </c>
      <c r="F122" s="280">
        <v>667.91666666666663</v>
      </c>
      <c r="G122" s="280">
        <v>660.33333333333326</v>
      </c>
      <c r="H122" s="280">
        <v>699.63333333333321</v>
      </c>
      <c r="I122" s="280">
        <v>707.2166666666667</v>
      </c>
      <c r="J122" s="280">
        <v>719.28333333333319</v>
      </c>
      <c r="K122" s="278">
        <v>695.15</v>
      </c>
      <c r="L122" s="278">
        <v>675.5</v>
      </c>
      <c r="M122" s="278">
        <v>97.960639999999998</v>
      </c>
    </row>
    <row r="123" spans="1:13">
      <c r="A123" s="302">
        <v>114</v>
      </c>
      <c r="B123" s="278" t="s">
        <v>124</v>
      </c>
      <c r="C123" s="278">
        <v>1003.35</v>
      </c>
      <c r="D123" s="280">
        <v>989.36666666666667</v>
      </c>
      <c r="E123" s="280">
        <v>964.48333333333335</v>
      </c>
      <c r="F123" s="280">
        <v>925.61666666666667</v>
      </c>
      <c r="G123" s="280">
        <v>900.73333333333335</v>
      </c>
      <c r="H123" s="280">
        <v>1028.2333333333333</v>
      </c>
      <c r="I123" s="280">
        <v>1053.1166666666668</v>
      </c>
      <c r="J123" s="280">
        <v>1091.9833333333333</v>
      </c>
      <c r="K123" s="278">
        <v>1014.25</v>
      </c>
      <c r="L123" s="278">
        <v>950.5</v>
      </c>
      <c r="M123" s="278">
        <v>31.18458</v>
      </c>
    </row>
    <row r="124" spans="1:13">
      <c r="A124" s="302">
        <v>115</v>
      </c>
      <c r="B124" s="278" t="s">
        <v>263</v>
      </c>
      <c r="C124" s="278">
        <v>1579.9</v>
      </c>
      <c r="D124" s="280">
        <v>1558.7333333333333</v>
      </c>
      <c r="E124" s="280">
        <v>1533.4666666666667</v>
      </c>
      <c r="F124" s="280">
        <v>1487.0333333333333</v>
      </c>
      <c r="G124" s="280">
        <v>1461.7666666666667</v>
      </c>
      <c r="H124" s="280">
        <v>1605.1666666666667</v>
      </c>
      <c r="I124" s="280">
        <v>1630.4333333333336</v>
      </c>
      <c r="J124" s="280">
        <v>1676.8666666666668</v>
      </c>
      <c r="K124" s="278">
        <v>1584</v>
      </c>
      <c r="L124" s="278">
        <v>1512.3</v>
      </c>
      <c r="M124" s="278">
        <v>2.3610199999999999</v>
      </c>
    </row>
    <row r="125" spans="1:13">
      <c r="A125" s="302">
        <v>116</v>
      </c>
      <c r="B125" s="278" t="s">
        <v>264</v>
      </c>
      <c r="C125" s="278">
        <v>48.1</v>
      </c>
      <c r="D125" s="280">
        <v>47.016666666666673</v>
      </c>
      <c r="E125" s="280">
        <v>45.333333333333343</v>
      </c>
      <c r="F125" s="280">
        <v>42.56666666666667</v>
      </c>
      <c r="G125" s="280">
        <v>40.88333333333334</v>
      </c>
      <c r="H125" s="280">
        <v>49.783333333333346</v>
      </c>
      <c r="I125" s="280">
        <v>51.466666666666669</v>
      </c>
      <c r="J125" s="280">
        <v>54.233333333333348</v>
      </c>
      <c r="K125" s="278">
        <v>48.7</v>
      </c>
      <c r="L125" s="278">
        <v>44.25</v>
      </c>
      <c r="M125" s="278">
        <v>54.105800000000002</v>
      </c>
    </row>
    <row r="126" spans="1:13">
      <c r="A126" s="302">
        <v>117</v>
      </c>
      <c r="B126" s="278" t="s">
        <v>131</v>
      </c>
      <c r="C126" s="278">
        <v>188.95</v>
      </c>
      <c r="D126" s="280">
        <v>184.86666666666665</v>
      </c>
      <c r="E126" s="280">
        <v>179.5333333333333</v>
      </c>
      <c r="F126" s="280">
        <v>170.11666666666665</v>
      </c>
      <c r="G126" s="280">
        <v>164.7833333333333</v>
      </c>
      <c r="H126" s="280">
        <v>194.2833333333333</v>
      </c>
      <c r="I126" s="280">
        <v>199.61666666666662</v>
      </c>
      <c r="J126" s="280">
        <v>209.0333333333333</v>
      </c>
      <c r="K126" s="278">
        <v>190.2</v>
      </c>
      <c r="L126" s="278">
        <v>175.45</v>
      </c>
      <c r="M126" s="278">
        <v>90.005579999999995</v>
      </c>
    </row>
    <row r="127" spans="1:13">
      <c r="A127" s="302">
        <v>118</v>
      </c>
      <c r="B127" s="278" t="s">
        <v>130</v>
      </c>
      <c r="C127" s="278">
        <v>141.65</v>
      </c>
      <c r="D127" s="280">
        <v>138.61666666666665</v>
      </c>
      <c r="E127" s="280">
        <v>134.23333333333329</v>
      </c>
      <c r="F127" s="280">
        <v>126.81666666666663</v>
      </c>
      <c r="G127" s="280">
        <v>122.43333333333328</v>
      </c>
      <c r="H127" s="280">
        <v>146.0333333333333</v>
      </c>
      <c r="I127" s="280">
        <v>150.41666666666669</v>
      </c>
      <c r="J127" s="280">
        <v>157.83333333333331</v>
      </c>
      <c r="K127" s="278">
        <v>143</v>
      </c>
      <c r="L127" s="278">
        <v>131.19999999999999</v>
      </c>
      <c r="M127" s="278">
        <v>98.280079999999998</v>
      </c>
    </row>
    <row r="128" spans="1:13">
      <c r="A128" s="302">
        <v>119</v>
      </c>
      <c r="B128" s="278" t="s">
        <v>132</v>
      </c>
      <c r="C128" s="278">
        <v>1737.3</v>
      </c>
      <c r="D128" s="280">
        <v>1703.6166666666668</v>
      </c>
      <c r="E128" s="280">
        <v>1658.6833333333336</v>
      </c>
      <c r="F128" s="280">
        <v>1580.0666666666668</v>
      </c>
      <c r="G128" s="280">
        <v>1535.1333333333337</v>
      </c>
      <c r="H128" s="280">
        <v>1782.2333333333336</v>
      </c>
      <c r="I128" s="280">
        <v>1827.166666666667</v>
      </c>
      <c r="J128" s="280">
        <v>1905.7833333333335</v>
      </c>
      <c r="K128" s="278">
        <v>1748.55</v>
      </c>
      <c r="L128" s="278">
        <v>1625</v>
      </c>
      <c r="M128" s="278">
        <v>17.411709999999999</v>
      </c>
    </row>
    <row r="129" spans="1:13">
      <c r="A129" s="302">
        <v>120</v>
      </c>
      <c r="B129" s="278" t="s">
        <v>265</v>
      </c>
      <c r="C129" s="278">
        <v>596.70000000000005</v>
      </c>
      <c r="D129" s="280">
        <v>588.63333333333333</v>
      </c>
      <c r="E129" s="280">
        <v>569.31666666666661</v>
      </c>
      <c r="F129" s="280">
        <v>541.93333333333328</v>
      </c>
      <c r="G129" s="280">
        <v>522.61666666666656</v>
      </c>
      <c r="H129" s="280">
        <v>616.01666666666665</v>
      </c>
      <c r="I129" s="280">
        <v>635.33333333333348</v>
      </c>
      <c r="J129" s="280">
        <v>662.7166666666667</v>
      </c>
      <c r="K129" s="278">
        <v>607.95000000000005</v>
      </c>
      <c r="L129" s="278">
        <v>561.25</v>
      </c>
      <c r="M129" s="278">
        <v>6.6707299999999998</v>
      </c>
    </row>
    <row r="130" spans="1:13">
      <c r="A130" s="302">
        <v>121</v>
      </c>
      <c r="B130" s="278" t="s">
        <v>134</v>
      </c>
      <c r="C130" s="278">
        <v>1279.8</v>
      </c>
      <c r="D130" s="280">
        <v>1267.0333333333333</v>
      </c>
      <c r="E130" s="280">
        <v>1244.3666666666666</v>
      </c>
      <c r="F130" s="280">
        <v>1208.9333333333332</v>
      </c>
      <c r="G130" s="280">
        <v>1186.2666666666664</v>
      </c>
      <c r="H130" s="280">
        <v>1302.4666666666667</v>
      </c>
      <c r="I130" s="280">
        <v>1325.1333333333337</v>
      </c>
      <c r="J130" s="280">
        <v>1360.5666666666668</v>
      </c>
      <c r="K130" s="278">
        <v>1289.7</v>
      </c>
      <c r="L130" s="278">
        <v>1231.5999999999999</v>
      </c>
      <c r="M130" s="278">
        <v>89.924340000000001</v>
      </c>
    </row>
    <row r="131" spans="1:13">
      <c r="A131" s="302">
        <v>122</v>
      </c>
      <c r="B131" s="278" t="s">
        <v>135</v>
      </c>
      <c r="C131" s="278">
        <v>62.9</v>
      </c>
      <c r="D131" s="280">
        <v>61.54999999999999</v>
      </c>
      <c r="E131" s="280">
        <v>59.649999999999977</v>
      </c>
      <c r="F131" s="280">
        <v>56.399999999999984</v>
      </c>
      <c r="G131" s="280">
        <v>54.499999999999972</v>
      </c>
      <c r="H131" s="280">
        <v>64.799999999999983</v>
      </c>
      <c r="I131" s="280">
        <v>66.7</v>
      </c>
      <c r="J131" s="280">
        <v>69.949999999999989</v>
      </c>
      <c r="K131" s="278">
        <v>63.45</v>
      </c>
      <c r="L131" s="278">
        <v>58.3</v>
      </c>
      <c r="M131" s="278">
        <v>223.10444000000001</v>
      </c>
    </row>
    <row r="132" spans="1:13">
      <c r="A132" s="302">
        <v>123</v>
      </c>
      <c r="B132" s="278" t="s">
        <v>266</v>
      </c>
      <c r="C132" s="278">
        <v>1339.1</v>
      </c>
      <c r="D132" s="280">
        <v>1315.7</v>
      </c>
      <c r="E132" s="280">
        <v>1277.4000000000001</v>
      </c>
      <c r="F132" s="280">
        <v>1215.7</v>
      </c>
      <c r="G132" s="280">
        <v>1177.4000000000001</v>
      </c>
      <c r="H132" s="280">
        <v>1377.4</v>
      </c>
      <c r="I132" s="280">
        <v>1415.6999999999998</v>
      </c>
      <c r="J132" s="280">
        <v>1477.4</v>
      </c>
      <c r="K132" s="278">
        <v>1354</v>
      </c>
      <c r="L132" s="278">
        <v>1254</v>
      </c>
      <c r="M132" s="278">
        <v>1.7430600000000001</v>
      </c>
    </row>
    <row r="133" spans="1:13">
      <c r="A133" s="302">
        <v>124</v>
      </c>
      <c r="B133" s="278" t="s">
        <v>136</v>
      </c>
      <c r="C133" s="278">
        <v>281.14999999999998</v>
      </c>
      <c r="D133" s="280">
        <v>274.05</v>
      </c>
      <c r="E133" s="280">
        <v>265.10000000000002</v>
      </c>
      <c r="F133" s="280">
        <v>249.05</v>
      </c>
      <c r="G133" s="280">
        <v>240.10000000000002</v>
      </c>
      <c r="H133" s="280">
        <v>290.10000000000002</v>
      </c>
      <c r="I133" s="280">
        <v>299.04999999999995</v>
      </c>
      <c r="J133" s="280">
        <v>315.10000000000002</v>
      </c>
      <c r="K133" s="278">
        <v>283</v>
      </c>
      <c r="L133" s="278">
        <v>258</v>
      </c>
      <c r="M133" s="278">
        <v>83.174660000000003</v>
      </c>
    </row>
    <row r="134" spans="1:13">
      <c r="A134" s="302">
        <v>125</v>
      </c>
      <c r="B134" s="278" t="s">
        <v>267</v>
      </c>
      <c r="C134" s="278">
        <v>1850</v>
      </c>
      <c r="D134" s="280">
        <v>1840.4666666666665</v>
      </c>
      <c r="E134" s="280">
        <v>1810.5333333333328</v>
      </c>
      <c r="F134" s="280">
        <v>1771.0666666666664</v>
      </c>
      <c r="G134" s="280">
        <v>1741.1333333333328</v>
      </c>
      <c r="H134" s="280">
        <v>1879.9333333333329</v>
      </c>
      <c r="I134" s="280">
        <v>1909.8666666666668</v>
      </c>
      <c r="J134" s="280">
        <v>1949.333333333333</v>
      </c>
      <c r="K134" s="278">
        <v>1870.4</v>
      </c>
      <c r="L134" s="278">
        <v>1801</v>
      </c>
      <c r="M134" s="278">
        <v>0.68223999999999996</v>
      </c>
    </row>
    <row r="135" spans="1:13">
      <c r="A135" s="302">
        <v>126</v>
      </c>
      <c r="B135" s="278" t="s">
        <v>137</v>
      </c>
      <c r="C135" s="278">
        <v>926.4</v>
      </c>
      <c r="D135" s="280">
        <v>915.43333333333339</v>
      </c>
      <c r="E135" s="280">
        <v>900.96666666666681</v>
      </c>
      <c r="F135" s="280">
        <v>875.53333333333342</v>
      </c>
      <c r="G135" s="280">
        <v>861.06666666666683</v>
      </c>
      <c r="H135" s="280">
        <v>940.86666666666679</v>
      </c>
      <c r="I135" s="280">
        <v>955.33333333333348</v>
      </c>
      <c r="J135" s="280">
        <v>980.76666666666677</v>
      </c>
      <c r="K135" s="278">
        <v>929.9</v>
      </c>
      <c r="L135" s="278">
        <v>890</v>
      </c>
      <c r="M135" s="278">
        <v>54.114260000000002</v>
      </c>
    </row>
    <row r="136" spans="1:13">
      <c r="A136" s="302">
        <v>127</v>
      </c>
      <c r="B136" s="278" t="s">
        <v>138</v>
      </c>
      <c r="C136" s="278">
        <v>911.9</v>
      </c>
      <c r="D136" s="280">
        <v>911.15</v>
      </c>
      <c r="E136" s="280">
        <v>901.8</v>
      </c>
      <c r="F136" s="280">
        <v>891.69999999999993</v>
      </c>
      <c r="G136" s="280">
        <v>882.34999999999991</v>
      </c>
      <c r="H136" s="280">
        <v>921.25</v>
      </c>
      <c r="I136" s="280">
        <v>930.60000000000014</v>
      </c>
      <c r="J136" s="280">
        <v>940.7</v>
      </c>
      <c r="K136" s="278">
        <v>920.5</v>
      </c>
      <c r="L136" s="278">
        <v>901.05</v>
      </c>
      <c r="M136" s="278">
        <v>21.060020000000002</v>
      </c>
    </row>
    <row r="137" spans="1:13">
      <c r="A137" s="302">
        <v>128</v>
      </c>
      <c r="B137" s="278" t="s">
        <v>149</v>
      </c>
      <c r="C137" s="278">
        <v>63729.05</v>
      </c>
      <c r="D137" s="280">
        <v>62443.016666666663</v>
      </c>
      <c r="E137" s="280">
        <v>60786.033333333326</v>
      </c>
      <c r="F137" s="280">
        <v>57843.016666666663</v>
      </c>
      <c r="G137" s="280">
        <v>56186.033333333326</v>
      </c>
      <c r="H137" s="280">
        <v>65386.033333333326</v>
      </c>
      <c r="I137" s="280">
        <v>67043.016666666663</v>
      </c>
      <c r="J137" s="280">
        <v>69986.033333333326</v>
      </c>
      <c r="K137" s="278">
        <v>64100</v>
      </c>
      <c r="L137" s="278">
        <v>59500</v>
      </c>
      <c r="M137" s="278">
        <v>0.11398999999999999</v>
      </c>
    </row>
    <row r="138" spans="1:13">
      <c r="A138" s="302">
        <v>129</v>
      </c>
      <c r="B138" s="278" t="s">
        <v>146</v>
      </c>
      <c r="C138" s="278">
        <v>1074.2</v>
      </c>
      <c r="D138" s="280">
        <v>1054.1666666666667</v>
      </c>
      <c r="E138" s="280">
        <v>1021.0333333333335</v>
      </c>
      <c r="F138" s="280">
        <v>967.86666666666679</v>
      </c>
      <c r="G138" s="280">
        <v>934.73333333333358</v>
      </c>
      <c r="H138" s="280">
        <v>1107.3333333333335</v>
      </c>
      <c r="I138" s="280">
        <v>1140.4666666666667</v>
      </c>
      <c r="J138" s="280">
        <v>1193.6333333333334</v>
      </c>
      <c r="K138" s="278">
        <v>1087.3</v>
      </c>
      <c r="L138" s="278">
        <v>1001</v>
      </c>
      <c r="M138" s="278">
        <v>22.613630000000001</v>
      </c>
    </row>
    <row r="139" spans="1:13">
      <c r="A139" s="302">
        <v>130</v>
      </c>
      <c r="B139" s="278" t="s">
        <v>140</v>
      </c>
      <c r="C139" s="278">
        <v>163.6</v>
      </c>
      <c r="D139" s="280">
        <v>158.5</v>
      </c>
      <c r="E139" s="280">
        <v>152</v>
      </c>
      <c r="F139" s="280">
        <v>140.4</v>
      </c>
      <c r="G139" s="280">
        <v>133.9</v>
      </c>
      <c r="H139" s="280">
        <v>170.1</v>
      </c>
      <c r="I139" s="280">
        <v>176.6</v>
      </c>
      <c r="J139" s="280">
        <v>188.2</v>
      </c>
      <c r="K139" s="278">
        <v>165</v>
      </c>
      <c r="L139" s="278">
        <v>146.9</v>
      </c>
      <c r="M139" s="278">
        <v>172.22048000000001</v>
      </c>
    </row>
    <row r="140" spans="1:13">
      <c r="A140" s="302">
        <v>131</v>
      </c>
      <c r="B140" s="278" t="s">
        <v>139</v>
      </c>
      <c r="C140" s="278">
        <v>508.45</v>
      </c>
      <c r="D140" s="280">
        <v>492.48333333333329</v>
      </c>
      <c r="E140" s="280">
        <v>472.06666666666661</v>
      </c>
      <c r="F140" s="280">
        <v>435.68333333333334</v>
      </c>
      <c r="G140" s="280">
        <v>415.26666666666665</v>
      </c>
      <c r="H140" s="280">
        <v>528.86666666666656</v>
      </c>
      <c r="I140" s="280">
        <v>549.28333333333319</v>
      </c>
      <c r="J140" s="280">
        <v>585.66666666666652</v>
      </c>
      <c r="K140" s="278">
        <v>512.9</v>
      </c>
      <c r="L140" s="278">
        <v>456.1</v>
      </c>
      <c r="M140" s="278">
        <v>183.69324</v>
      </c>
    </row>
    <row r="141" spans="1:13">
      <c r="A141" s="302">
        <v>132</v>
      </c>
      <c r="B141" s="278" t="s">
        <v>141</v>
      </c>
      <c r="C141" s="278">
        <v>145.9</v>
      </c>
      <c r="D141" s="280">
        <v>142.88333333333333</v>
      </c>
      <c r="E141" s="280">
        <v>138.01666666666665</v>
      </c>
      <c r="F141" s="280">
        <v>130.13333333333333</v>
      </c>
      <c r="G141" s="280">
        <v>125.26666666666665</v>
      </c>
      <c r="H141" s="280">
        <v>150.76666666666665</v>
      </c>
      <c r="I141" s="280">
        <v>155.63333333333333</v>
      </c>
      <c r="J141" s="280">
        <v>163.51666666666665</v>
      </c>
      <c r="K141" s="278">
        <v>147.75</v>
      </c>
      <c r="L141" s="278">
        <v>135</v>
      </c>
      <c r="M141" s="278">
        <v>124.04841</v>
      </c>
    </row>
    <row r="142" spans="1:13">
      <c r="A142" s="302">
        <v>133</v>
      </c>
      <c r="B142" s="278" t="s">
        <v>268</v>
      </c>
      <c r="C142" s="278">
        <v>32.700000000000003</v>
      </c>
      <c r="D142" s="280">
        <v>32.516666666666673</v>
      </c>
      <c r="E142" s="280">
        <v>30.783333333333346</v>
      </c>
      <c r="F142" s="280">
        <v>28.866666666666674</v>
      </c>
      <c r="G142" s="280">
        <v>27.133333333333347</v>
      </c>
      <c r="H142" s="280">
        <v>34.433333333333344</v>
      </c>
      <c r="I142" s="280">
        <v>36.166666666666679</v>
      </c>
      <c r="J142" s="280">
        <v>38.083333333333343</v>
      </c>
      <c r="K142" s="278">
        <v>34.25</v>
      </c>
      <c r="L142" s="278">
        <v>30.6</v>
      </c>
      <c r="M142" s="278">
        <v>15.817780000000001</v>
      </c>
    </row>
    <row r="143" spans="1:13">
      <c r="A143" s="302">
        <v>134</v>
      </c>
      <c r="B143" s="278" t="s">
        <v>142</v>
      </c>
      <c r="C143" s="278">
        <v>332.8</v>
      </c>
      <c r="D143" s="280">
        <v>328.34999999999997</v>
      </c>
      <c r="E143" s="280">
        <v>319.44999999999993</v>
      </c>
      <c r="F143" s="280">
        <v>306.09999999999997</v>
      </c>
      <c r="G143" s="280">
        <v>297.19999999999993</v>
      </c>
      <c r="H143" s="280">
        <v>341.69999999999993</v>
      </c>
      <c r="I143" s="280">
        <v>350.59999999999991</v>
      </c>
      <c r="J143" s="280">
        <v>363.94999999999993</v>
      </c>
      <c r="K143" s="278">
        <v>337.25</v>
      </c>
      <c r="L143" s="278">
        <v>315</v>
      </c>
      <c r="M143" s="278">
        <v>53.049709999999997</v>
      </c>
    </row>
    <row r="144" spans="1:13">
      <c r="A144" s="302">
        <v>135</v>
      </c>
      <c r="B144" s="278" t="s">
        <v>143</v>
      </c>
      <c r="C144" s="278">
        <v>5561.75</v>
      </c>
      <c r="D144" s="280">
        <v>5457.0166666666664</v>
      </c>
      <c r="E144" s="280">
        <v>5305.7333333333327</v>
      </c>
      <c r="F144" s="280">
        <v>5049.7166666666662</v>
      </c>
      <c r="G144" s="280">
        <v>4898.4333333333325</v>
      </c>
      <c r="H144" s="280">
        <v>5713.0333333333328</v>
      </c>
      <c r="I144" s="280">
        <v>5864.3166666666657</v>
      </c>
      <c r="J144" s="280">
        <v>6120.333333333333</v>
      </c>
      <c r="K144" s="278">
        <v>5608.3</v>
      </c>
      <c r="L144" s="278">
        <v>5201</v>
      </c>
      <c r="M144" s="278">
        <v>20.646280000000001</v>
      </c>
    </row>
    <row r="145" spans="1:13">
      <c r="A145" s="302">
        <v>136</v>
      </c>
      <c r="B145" s="278" t="s">
        <v>145</v>
      </c>
      <c r="C145" s="278">
        <v>488.9</v>
      </c>
      <c r="D145" s="280">
        <v>482.8</v>
      </c>
      <c r="E145" s="280">
        <v>467.6</v>
      </c>
      <c r="F145" s="280">
        <v>446.3</v>
      </c>
      <c r="G145" s="280">
        <v>431.1</v>
      </c>
      <c r="H145" s="280">
        <v>504.1</v>
      </c>
      <c r="I145" s="280">
        <v>519.29999999999995</v>
      </c>
      <c r="J145" s="280">
        <v>540.6</v>
      </c>
      <c r="K145" s="278">
        <v>498</v>
      </c>
      <c r="L145" s="278">
        <v>461.5</v>
      </c>
      <c r="M145" s="278">
        <v>16.50423</v>
      </c>
    </row>
    <row r="146" spans="1:13">
      <c r="A146" s="302">
        <v>137</v>
      </c>
      <c r="B146" s="278" t="s">
        <v>147</v>
      </c>
      <c r="C146" s="278">
        <v>914</v>
      </c>
      <c r="D146" s="280">
        <v>904.68333333333339</v>
      </c>
      <c r="E146" s="280">
        <v>890.36666666666679</v>
      </c>
      <c r="F146" s="280">
        <v>866.73333333333335</v>
      </c>
      <c r="G146" s="280">
        <v>852.41666666666674</v>
      </c>
      <c r="H146" s="280">
        <v>928.31666666666683</v>
      </c>
      <c r="I146" s="280">
        <v>942.63333333333344</v>
      </c>
      <c r="J146" s="280">
        <v>966.26666666666688</v>
      </c>
      <c r="K146" s="278">
        <v>919</v>
      </c>
      <c r="L146" s="278">
        <v>881.05</v>
      </c>
      <c r="M146" s="278">
        <v>9.7232900000000004</v>
      </c>
    </row>
    <row r="147" spans="1:13">
      <c r="A147" s="302">
        <v>138</v>
      </c>
      <c r="B147" s="278" t="s">
        <v>148</v>
      </c>
      <c r="C147" s="278">
        <v>94.95</v>
      </c>
      <c r="D147" s="280">
        <v>92.283333333333346</v>
      </c>
      <c r="E147" s="280">
        <v>88.916666666666686</v>
      </c>
      <c r="F147" s="280">
        <v>82.88333333333334</v>
      </c>
      <c r="G147" s="280">
        <v>79.51666666666668</v>
      </c>
      <c r="H147" s="280">
        <v>98.316666666666691</v>
      </c>
      <c r="I147" s="280">
        <v>101.68333333333334</v>
      </c>
      <c r="J147" s="280">
        <v>107.7166666666667</v>
      </c>
      <c r="K147" s="278">
        <v>95.65</v>
      </c>
      <c r="L147" s="278">
        <v>86.25</v>
      </c>
      <c r="M147" s="278">
        <v>191.34403</v>
      </c>
    </row>
    <row r="148" spans="1:13">
      <c r="A148" s="302">
        <v>139</v>
      </c>
      <c r="B148" s="278" t="s">
        <v>269</v>
      </c>
      <c r="C148" s="278">
        <v>858.7</v>
      </c>
      <c r="D148" s="280">
        <v>852.16666666666663</v>
      </c>
      <c r="E148" s="280">
        <v>838.5333333333333</v>
      </c>
      <c r="F148" s="280">
        <v>818.36666666666667</v>
      </c>
      <c r="G148" s="280">
        <v>804.73333333333335</v>
      </c>
      <c r="H148" s="280">
        <v>872.33333333333326</v>
      </c>
      <c r="I148" s="280">
        <v>885.9666666666667</v>
      </c>
      <c r="J148" s="280">
        <v>906.13333333333321</v>
      </c>
      <c r="K148" s="278">
        <v>865.8</v>
      </c>
      <c r="L148" s="278">
        <v>832</v>
      </c>
      <c r="M148" s="278">
        <v>1.3246899999999999</v>
      </c>
    </row>
    <row r="149" spans="1:13">
      <c r="A149" s="302">
        <v>140</v>
      </c>
      <c r="B149" s="278" t="s">
        <v>150</v>
      </c>
      <c r="C149" s="278">
        <v>979.6</v>
      </c>
      <c r="D149" s="280">
        <v>956.5333333333333</v>
      </c>
      <c r="E149" s="280">
        <v>928.06666666666661</v>
      </c>
      <c r="F149" s="280">
        <v>876.5333333333333</v>
      </c>
      <c r="G149" s="280">
        <v>848.06666666666661</v>
      </c>
      <c r="H149" s="280">
        <v>1008.0666666666666</v>
      </c>
      <c r="I149" s="280">
        <v>1036.5333333333333</v>
      </c>
      <c r="J149" s="280">
        <v>1088.0666666666666</v>
      </c>
      <c r="K149" s="278">
        <v>985</v>
      </c>
      <c r="L149" s="278">
        <v>905</v>
      </c>
      <c r="M149" s="278">
        <v>21.855599999999999</v>
      </c>
    </row>
    <row r="150" spans="1:13">
      <c r="A150" s="302">
        <v>141</v>
      </c>
      <c r="B150" s="278" t="s">
        <v>270</v>
      </c>
      <c r="C150" s="278">
        <v>602.6</v>
      </c>
      <c r="D150" s="280">
        <v>599.18333333333328</v>
      </c>
      <c r="E150" s="280">
        <v>593.46666666666658</v>
      </c>
      <c r="F150" s="280">
        <v>584.33333333333326</v>
      </c>
      <c r="G150" s="280">
        <v>578.61666666666656</v>
      </c>
      <c r="H150" s="280">
        <v>608.31666666666661</v>
      </c>
      <c r="I150" s="280">
        <v>614.0333333333333</v>
      </c>
      <c r="J150" s="280">
        <v>623.16666666666663</v>
      </c>
      <c r="K150" s="278">
        <v>604.9</v>
      </c>
      <c r="L150" s="278">
        <v>590.04999999999995</v>
      </c>
      <c r="M150" s="278">
        <v>1.90049</v>
      </c>
    </row>
    <row r="151" spans="1:13">
      <c r="A151" s="302">
        <v>142</v>
      </c>
      <c r="B151" s="278" t="s">
        <v>152</v>
      </c>
      <c r="C151" s="278">
        <v>23.5</v>
      </c>
      <c r="D151" s="280">
        <v>22.75</v>
      </c>
      <c r="E151" s="280">
        <v>21.8</v>
      </c>
      <c r="F151" s="280">
        <v>20.100000000000001</v>
      </c>
      <c r="G151" s="280">
        <v>19.150000000000002</v>
      </c>
      <c r="H151" s="280">
        <v>24.45</v>
      </c>
      <c r="I151" s="280">
        <v>25.400000000000002</v>
      </c>
      <c r="J151" s="280">
        <v>27.099999999999998</v>
      </c>
      <c r="K151" s="278">
        <v>23.7</v>
      </c>
      <c r="L151" s="278">
        <v>21.05</v>
      </c>
      <c r="M151" s="278">
        <v>160.7372</v>
      </c>
    </row>
    <row r="152" spans="1:13">
      <c r="A152" s="302">
        <v>143</v>
      </c>
      <c r="B152" s="278" t="s">
        <v>271</v>
      </c>
      <c r="C152" s="278">
        <v>19.850000000000001</v>
      </c>
      <c r="D152" s="280">
        <v>19.733333333333331</v>
      </c>
      <c r="E152" s="280">
        <v>19.516666666666662</v>
      </c>
      <c r="F152" s="280">
        <v>19.18333333333333</v>
      </c>
      <c r="G152" s="280">
        <v>18.966666666666661</v>
      </c>
      <c r="H152" s="280">
        <v>20.066666666666663</v>
      </c>
      <c r="I152" s="280">
        <v>20.283333333333331</v>
      </c>
      <c r="J152" s="280">
        <v>20.616666666666664</v>
      </c>
      <c r="K152" s="278">
        <v>19.95</v>
      </c>
      <c r="L152" s="278">
        <v>19.399999999999999</v>
      </c>
      <c r="M152" s="278">
        <v>29.296140000000001</v>
      </c>
    </row>
    <row r="153" spans="1:13">
      <c r="A153" s="302">
        <v>144</v>
      </c>
      <c r="B153" s="278" t="s">
        <v>156</v>
      </c>
      <c r="C153" s="278">
        <v>87.45</v>
      </c>
      <c r="D153" s="280">
        <v>85.666666666666671</v>
      </c>
      <c r="E153" s="280">
        <v>83.13333333333334</v>
      </c>
      <c r="F153" s="280">
        <v>78.816666666666663</v>
      </c>
      <c r="G153" s="280">
        <v>76.283333333333331</v>
      </c>
      <c r="H153" s="280">
        <v>89.983333333333348</v>
      </c>
      <c r="I153" s="280">
        <v>92.51666666666668</v>
      </c>
      <c r="J153" s="280">
        <v>96.833333333333357</v>
      </c>
      <c r="K153" s="278">
        <v>88.2</v>
      </c>
      <c r="L153" s="278">
        <v>81.349999999999994</v>
      </c>
      <c r="M153" s="278">
        <v>58.718559999999997</v>
      </c>
    </row>
    <row r="154" spans="1:13">
      <c r="A154" s="302">
        <v>145</v>
      </c>
      <c r="B154" s="278" t="s">
        <v>157</v>
      </c>
      <c r="C154" s="278">
        <v>96.9</v>
      </c>
      <c r="D154" s="280">
        <v>96.38333333333334</v>
      </c>
      <c r="E154" s="280">
        <v>94.816666666666677</v>
      </c>
      <c r="F154" s="280">
        <v>92.733333333333334</v>
      </c>
      <c r="G154" s="280">
        <v>91.166666666666671</v>
      </c>
      <c r="H154" s="280">
        <v>98.466666666666683</v>
      </c>
      <c r="I154" s="280">
        <v>100.03333333333335</v>
      </c>
      <c r="J154" s="280">
        <v>102.11666666666669</v>
      </c>
      <c r="K154" s="278">
        <v>97.95</v>
      </c>
      <c r="L154" s="278">
        <v>94.3</v>
      </c>
      <c r="M154" s="278">
        <v>109.25628</v>
      </c>
    </row>
    <row r="155" spans="1:13">
      <c r="A155" s="302">
        <v>146</v>
      </c>
      <c r="B155" s="278" t="s">
        <v>151</v>
      </c>
      <c r="C155" s="278">
        <v>31.4</v>
      </c>
      <c r="D155" s="280">
        <v>30.866666666666664</v>
      </c>
      <c r="E155" s="280">
        <v>30.133333333333326</v>
      </c>
      <c r="F155" s="280">
        <v>28.866666666666664</v>
      </c>
      <c r="G155" s="280">
        <v>28.133333333333326</v>
      </c>
      <c r="H155" s="280">
        <v>32.133333333333326</v>
      </c>
      <c r="I155" s="280">
        <v>32.866666666666667</v>
      </c>
      <c r="J155" s="280">
        <v>34.133333333333326</v>
      </c>
      <c r="K155" s="278">
        <v>31.6</v>
      </c>
      <c r="L155" s="278">
        <v>29.6</v>
      </c>
      <c r="M155" s="278">
        <v>116.39288999999999</v>
      </c>
    </row>
    <row r="156" spans="1:13">
      <c r="A156" s="302">
        <v>147</v>
      </c>
      <c r="B156" s="278" t="s">
        <v>154</v>
      </c>
      <c r="C156" s="278">
        <v>16496.3</v>
      </c>
      <c r="D156" s="280">
        <v>16504.466666666664</v>
      </c>
      <c r="E156" s="280">
        <v>16291.833333333328</v>
      </c>
      <c r="F156" s="280">
        <v>16087.366666666665</v>
      </c>
      <c r="G156" s="280">
        <v>15874.73333333333</v>
      </c>
      <c r="H156" s="280">
        <v>16708.933333333327</v>
      </c>
      <c r="I156" s="280">
        <v>16921.566666666666</v>
      </c>
      <c r="J156" s="280">
        <v>17126.033333333326</v>
      </c>
      <c r="K156" s="278">
        <v>16717.099999999999</v>
      </c>
      <c r="L156" s="278">
        <v>16300</v>
      </c>
      <c r="M156" s="278">
        <v>1.4067799999999999</v>
      </c>
    </row>
    <row r="157" spans="1:13">
      <c r="A157" s="302">
        <v>148</v>
      </c>
      <c r="B157" s="278" t="s">
        <v>3163</v>
      </c>
      <c r="C157" s="278">
        <v>275.89999999999998</v>
      </c>
      <c r="D157" s="280">
        <v>269.88333333333333</v>
      </c>
      <c r="E157" s="280">
        <v>262.41666666666663</v>
      </c>
      <c r="F157" s="280">
        <v>248.93333333333328</v>
      </c>
      <c r="G157" s="280">
        <v>241.46666666666658</v>
      </c>
      <c r="H157" s="280">
        <v>283.36666666666667</v>
      </c>
      <c r="I157" s="280">
        <v>290.83333333333337</v>
      </c>
      <c r="J157" s="280">
        <v>304.31666666666672</v>
      </c>
      <c r="K157" s="278">
        <v>277.35000000000002</v>
      </c>
      <c r="L157" s="278">
        <v>256.39999999999998</v>
      </c>
      <c r="M157" s="278">
        <v>12.20318</v>
      </c>
    </row>
    <row r="158" spans="1:13">
      <c r="A158" s="302">
        <v>149</v>
      </c>
      <c r="B158" s="278" t="s">
        <v>272</v>
      </c>
      <c r="C158" s="278">
        <v>371.2</v>
      </c>
      <c r="D158" s="280">
        <v>373.55</v>
      </c>
      <c r="E158" s="280">
        <v>362.75</v>
      </c>
      <c r="F158" s="280">
        <v>354.3</v>
      </c>
      <c r="G158" s="280">
        <v>343.5</v>
      </c>
      <c r="H158" s="280">
        <v>382</v>
      </c>
      <c r="I158" s="280">
        <v>392.80000000000007</v>
      </c>
      <c r="J158" s="280">
        <v>401.25</v>
      </c>
      <c r="K158" s="278">
        <v>384.35</v>
      </c>
      <c r="L158" s="278">
        <v>365.1</v>
      </c>
      <c r="M158" s="278">
        <v>3.6072000000000002</v>
      </c>
    </row>
    <row r="159" spans="1:13">
      <c r="A159" s="302">
        <v>150</v>
      </c>
      <c r="B159" s="278" t="s">
        <v>159</v>
      </c>
      <c r="C159" s="278">
        <v>83.9</v>
      </c>
      <c r="D159" s="280">
        <v>83.216666666666683</v>
      </c>
      <c r="E159" s="280">
        <v>82.233333333333363</v>
      </c>
      <c r="F159" s="280">
        <v>80.566666666666677</v>
      </c>
      <c r="G159" s="280">
        <v>79.583333333333357</v>
      </c>
      <c r="H159" s="280">
        <v>84.883333333333368</v>
      </c>
      <c r="I159" s="280">
        <v>85.866666666666688</v>
      </c>
      <c r="J159" s="280">
        <v>87.533333333333374</v>
      </c>
      <c r="K159" s="278">
        <v>84.2</v>
      </c>
      <c r="L159" s="278">
        <v>81.55</v>
      </c>
      <c r="M159" s="278">
        <v>206.01082</v>
      </c>
    </row>
    <row r="160" spans="1:13">
      <c r="A160" s="302">
        <v>151</v>
      </c>
      <c r="B160" s="278" t="s">
        <v>158</v>
      </c>
      <c r="C160" s="278">
        <v>91.15</v>
      </c>
      <c r="D160" s="280">
        <v>90.916666666666671</v>
      </c>
      <c r="E160" s="280">
        <v>89.933333333333337</v>
      </c>
      <c r="F160" s="280">
        <v>88.716666666666669</v>
      </c>
      <c r="G160" s="280">
        <v>87.733333333333334</v>
      </c>
      <c r="H160" s="280">
        <v>92.13333333333334</v>
      </c>
      <c r="I160" s="280">
        <v>93.11666666666666</v>
      </c>
      <c r="J160" s="280">
        <v>94.333333333333343</v>
      </c>
      <c r="K160" s="278">
        <v>91.9</v>
      </c>
      <c r="L160" s="278">
        <v>89.7</v>
      </c>
      <c r="M160" s="278">
        <v>15.26885</v>
      </c>
    </row>
    <row r="161" spans="1:13">
      <c r="A161" s="302">
        <v>152</v>
      </c>
      <c r="B161" s="278" t="s">
        <v>273</v>
      </c>
      <c r="C161" s="278">
        <v>2578</v>
      </c>
      <c r="D161" s="280">
        <v>2557.7999999999997</v>
      </c>
      <c r="E161" s="280">
        <v>2520.1999999999994</v>
      </c>
      <c r="F161" s="280">
        <v>2462.3999999999996</v>
      </c>
      <c r="G161" s="280">
        <v>2424.7999999999993</v>
      </c>
      <c r="H161" s="280">
        <v>2615.5999999999995</v>
      </c>
      <c r="I161" s="280">
        <v>2653.2</v>
      </c>
      <c r="J161" s="280">
        <v>2710.9999999999995</v>
      </c>
      <c r="K161" s="278">
        <v>2595.4</v>
      </c>
      <c r="L161" s="278">
        <v>2500</v>
      </c>
      <c r="M161" s="278">
        <v>0.38818999999999998</v>
      </c>
    </row>
    <row r="162" spans="1:13">
      <c r="A162" s="302">
        <v>153</v>
      </c>
      <c r="B162" s="278" t="s">
        <v>274</v>
      </c>
      <c r="C162" s="278">
        <v>1599.45</v>
      </c>
      <c r="D162" s="280">
        <v>1589.1499999999999</v>
      </c>
      <c r="E162" s="280">
        <v>1560.2999999999997</v>
      </c>
      <c r="F162" s="280">
        <v>1521.1499999999999</v>
      </c>
      <c r="G162" s="280">
        <v>1492.2999999999997</v>
      </c>
      <c r="H162" s="280">
        <v>1628.2999999999997</v>
      </c>
      <c r="I162" s="280">
        <v>1657.1499999999996</v>
      </c>
      <c r="J162" s="280">
        <v>1696.2999999999997</v>
      </c>
      <c r="K162" s="278">
        <v>1618</v>
      </c>
      <c r="L162" s="278">
        <v>1550</v>
      </c>
      <c r="M162" s="278">
        <v>1.88524</v>
      </c>
    </row>
    <row r="163" spans="1:13">
      <c r="A163" s="302">
        <v>154</v>
      </c>
      <c r="B163" s="278" t="s">
        <v>275</v>
      </c>
      <c r="C163" s="278">
        <v>220.6</v>
      </c>
      <c r="D163" s="280">
        <v>213.76666666666665</v>
      </c>
      <c r="E163" s="280">
        <v>206.93333333333331</v>
      </c>
      <c r="F163" s="280">
        <v>193.26666666666665</v>
      </c>
      <c r="G163" s="280">
        <v>186.43333333333331</v>
      </c>
      <c r="H163" s="280">
        <v>227.43333333333331</v>
      </c>
      <c r="I163" s="280">
        <v>234.26666666666668</v>
      </c>
      <c r="J163" s="280">
        <v>247.93333333333331</v>
      </c>
      <c r="K163" s="278">
        <v>220.6</v>
      </c>
      <c r="L163" s="278">
        <v>200.1</v>
      </c>
      <c r="M163" s="278">
        <v>8.6045400000000001</v>
      </c>
    </row>
    <row r="164" spans="1:13">
      <c r="A164" s="302">
        <v>155</v>
      </c>
      <c r="B164" s="278" t="s">
        <v>160</v>
      </c>
      <c r="C164" s="278">
        <v>18548.2</v>
      </c>
      <c r="D164" s="280">
        <v>18482.399999999998</v>
      </c>
      <c r="E164" s="280">
        <v>18219.799999999996</v>
      </c>
      <c r="F164" s="280">
        <v>17891.399999999998</v>
      </c>
      <c r="G164" s="280">
        <v>17628.799999999996</v>
      </c>
      <c r="H164" s="280">
        <v>18810.799999999996</v>
      </c>
      <c r="I164" s="280">
        <v>19073.399999999994</v>
      </c>
      <c r="J164" s="280">
        <v>19401.799999999996</v>
      </c>
      <c r="K164" s="278">
        <v>18745</v>
      </c>
      <c r="L164" s="278">
        <v>18154</v>
      </c>
      <c r="M164" s="278">
        <v>0.34556999999999999</v>
      </c>
    </row>
    <row r="165" spans="1:13">
      <c r="A165" s="302">
        <v>156</v>
      </c>
      <c r="B165" s="278" t="s">
        <v>162</v>
      </c>
      <c r="C165" s="278">
        <v>260.10000000000002</v>
      </c>
      <c r="D165" s="280">
        <v>257.63333333333338</v>
      </c>
      <c r="E165" s="280">
        <v>250.46666666666675</v>
      </c>
      <c r="F165" s="280">
        <v>240.83333333333337</v>
      </c>
      <c r="G165" s="280">
        <v>233.66666666666674</v>
      </c>
      <c r="H165" s="280">
        <v>267.26666666666677</v>
      </c>
      <c r="I165" s="280">
        <v>274.43333333333339</v>
      </c>
      <c r="J165" s="280">
        <v>284.06666666666678</v>
      </c>
      <c r="K165" s="278">
        <v>264.8</v>
      </c>
      <c r="L165" s="278">
        <v>248</v>
      </c>
      <c r="M165" s="278">
        <v>72.554950000000005</v>
      </c>
    </row>
    <row r="166" spans="1:13">
      <c r="A166" s="302">
        <v>157</v>
      </c>
      <c r="B166" s="278" t="s">
        <v>276</v>
      </c>
      <c r="C166" s="278">
        <v>4064.15</v>
      </c>
      <c r="D166" s="280">
        <v>4039.9</v>
      </c>
      <c r="E166" s="280">
        <v>3990.25</v>
      </c>
      <c r="F166" s="280">
        <v>3916.35</v>
      </c>
      <c r="G166" s="280">
        <v>3866.7</v>
      </c>
      <c r="H166" s="280">
        <v>4113.8</v>
      </c>
      <c r="I166" s="280">
        <v>4163.4500000000007</v>
      </c>
      <c r="J166" s="280">
        <v>4237.3500000000004</v>
      </c>
      <c r="K166" s="278">
        <v>4089.55</v>
      </c>
      <c r="L166" s="278">
        <v>3966</v>
      </c>
      <c r="M166" s="278">
        <v>0.49070000000000003</v>
      </c>
    </row>
    <row r="167" spans="1:13">
      <c r="A167" s="302">
        <v>158</v>
      </c>
      <c r="B167" s="278" t="s">
        <v>164</v>
      </c>
      <c r="C167" s="278">
        <v>1430.05</v>
      </c>
      <c r="D167" s="280">
        <v>1419.4833333333336</v>
      </c>
      <c r="E167" s="280">
        <v>1394.9666666666672</v>
      </c>
      <c r="F167" s="280">
        <v>1359.8833333333337</v>
      </c>
      <c r="G167" s="280">
        <v>1335.3666666666672</v>
      </c>
      <c r="H167" s="280">
        <v>1454.5666666666671</v>
      </c>
      <c r="I167" s="280">
        <v>1479.0833333333335</v>
      </c>
      <c r="J167" s="280">
        <v>1514.166666666667</v>
      </c>
      <c r="K167" s="278">
        <v>1444</v>
      </c>
      <c r="L167" s="278">
        <v>1384.4</v>
      </c>
      <c r="M167" s="278">
        <v>9.1391600000000004</v>
      </c>
    </row>
    <row r="168" spans="1:13">
      <c r="A168" s="302">
        <v>159</v>
      </c>
      <c r="B168" s="278" t="s">
        <v>161</v>
      </c>
      <c r="C168" s="278">
        <v>1064.4000000000001</v>
      </c>
      <c r="D168" s="280">
        <v>1042.1166666666668</v>
      </c>
      <c r="E168" s="280">
        <v>1012.2833333333335</v>
      </c>
      <c r="F168" s="280">
        <v>960.16666666666674</v>
      </c>
      <c r="G168" s="280">
        <v>930.33333333333348</v>
      </c>
      <c r="H168" s="280">
        <v>1094.2333333333336</v>
      </c>
      <c r="I168" s="280">
        <v>1124.0666666666666</v>
      </c>
      <c r="J168" s="280">
        <v>1176.1833333333336</v>
      </c>
      <c r="K168" s="278">
        <v>1071.95</v>
      </c>
      <c r="L168" s="278">
        <v>990</v>
      </c>
      <c r="M168" s="278">
        <v>18.425049999999999</v>
      </c>
    </row>
    <row r="169" spans="1:13">
      <c r="A169" s="302">
        <v>160</v>
      </c>
      <c r="B169" s="278" t="s">
        <v>163</v>
      </c>
      <c r="C169" s="278">
        <v>83.6</v>
      </c>
      <c r="D169" s="280">
        <v>82.333333333333329</v>
      </c>
      <c r="E169" s="280">
        <v>80.666666666666657</v>
      </c>
      <c r="F169" s="280">
        <v>77.733333333333334</v>
      </c>
      <c r="G169" s="280">
        <v>76.066666666666663</v>
      </c>
      <c r="H169" s="280">
        <v>85.266666666666652</v>
      </c>
      <c r="I169" s="280">
        <v>86.933333333333309</v>
      </c>
      <c r="J169" s="280">
        <v>89.866666666666646</v>
      </c>
      <c r="K169" s="278">
        <v>84</v>
      </c>
      <c r="L169" s="278">
        <v>79.400000000000006</v>
      </c>
      <c r="M169" s="278">
        <v>110.59886</v>
      </c>
    </row>
    <row r="170" spans="1:13">
      <c r="A170" s="302">
        <v>161</v>
      </c>
      <c r="B170" s="278" t="s">
        <v>166</v>
      </c>
      <c r="C170" s="278">
        <v>166.3</v>
      </c>
      <c r="D170" s="280">
        <v>167.10000000000002</v>
      </c>
      <c r="E170" s="280">
        <v>164.80000000000004</v>
      </c>
      <c r="F170" s="280">
        <v>163.30000000000001</v>
      </c>
      <c r="G170" s="280">
        <v>161.00000000000003</v>
      </c>
      <c r="H170" s="280">
        <v>168.60000000000005</v>
      </c>
      <c r="I170" s="280">
        <v>170.9</v>
      </c>
      <c r="J170" s="280">
        <v>172.40000000000006</v>
      </c>
      <c r="K170" s="278">
        <v>169.4</v>
      </c>
      <c r="L170" s="278">
        <v>165.6</v>
      </c>
      <c r="M170" s="278">
        <v>114.37763</v>
      </c>
    </row>
    <row r="171" spans="1:13">
      <c r="A171" s="302">
        <v>162</v>
      </c>
      <c r="B171" s="278" t="s">
        <v>277</v>
      </c>
      <c r="C171" s="278">
        <v>200.9</v>
      </c>
      <c r="D171" s="280">
        <v>195.26666666666665</v>
      </c>
      <c r="E171" s="280">
        <v>183.6333333333333</v>
      </c>
      <c r="F171" s="280">
        <v>166.36666666666665</v>
      </c>
      <c r="G171" s="280">
        <v>154.73333333333329</v>
      </c>
      <c r="H171" s="280">
        <v>212.5333333333333</v>
      </c>
      <c r="I171" s="280">
        <v>224.16666666666663</v>
      </c>
      <c r="J171" s="280">
        <v>241.43333333333331</v>
      </c>
      <c r="K171" s="278">
        <v>206.9</v>
      </c>
      <c r="L171" s="278">
        <v>178</v>
      </c>
      <c r="M171" s="278">
        <v>14.395910000000001</v>
      </c>
    </row>
    <row r="172" spans="1:13">
      <c r="A172" s="302">
        <v>163</v>
      </c>
      <c r="B172" s="278" t="s">
        <v>278</v>
      </c>
      <c r="C172" s="278">
        <v>9960.4</v>
      </c>
      <c r="D172" s="280">
        <v>9913.1333333333332</v>
      </c>
      <c r="E172" s="280">
        <v>9847.2666666666664</v>
      </c>
      <c r="F172" s="280">
        <v>9734.1333333333332</v>
      </c>
      <c r="G172" s="280">
        <v>9668.2666666666664</v>
      </c>
      <c r="H172" s="280">
        <v>10026.266666666666</v>
      </c>
      <c r="I172" s="280">
        <v>10092.133333333331</v>
      </c>
      <c r="J172" s="280">
        <v>10205.266666666666</v>
      </c>
      <c r="K172" s="278">
        <v>9979</v>
      </c>
      <c r="L172" s="278">
        <v>9800</v>
      </c>
      <c r="M172" s="278">
        <v>2.75E-2</v>
      </c>
    </row>
    <row r="173" spans="1:13">
      <c r="A173" s="302">
        <v>164</v>
      </c>
      <c r="B173" s="278" t="s">
        <v>165</v>
      </c>
      <c r="C173" s="278">
        <v>33.049999999999997</v>
      </c>
      <c r="D173" s="280">
        <v>32.383333333333333</v>
      </c>
      <c r="E173" s="280">
        <v>31.566666666666663</v>
      </c>
      <c r="F173" s="280">
        <v>30.083333333333329</v>
      </c>
      <c r="G173" s="280">
        <v>29.266666666666659</v>
      </c>
      <c r="H173" s="280">
        <v>33.866666666666667</v>
      </c>
      <c r="I173" s="280">
        <v>34.683333333333344</v>
      </c>
      <c r="J173" s="280">
        <v>36.166666666666671</v>
      </c>
      <c r="K173" s="278">
        <v>33.200000000000003</v>
      </c>
      <c r="L173" s="278">
        <v>30.9</v>
      </c>
      <c r="M173" s="278">
        <v>516.28669000000002</v>
      </c>
    </row>
    <row r="174" spans="1:13">
      <c r="A174" s="302">
        <v>165</v>
      </c>
      <c r="B174" s="278" t="s">
        <v>279</v>
      </c>
      <c r="C174" s="278">
        <v>270.8</v>
      </c>
      <c r="D174" s="280">
        <v>266.26666666666665</v>
      </c>
      <c r="E174" s="280">
        <v>257.5333333333333</v>
      </c>
      <c r="F174" s="280">
        <v>244.26666666666665</v>
      </c>
      <c r="G174" s="280">
        <v>235.5333333333333</v>
      </c>
      <c r="H174" s="280">
        <v>279.5333333333333</v>
      </c>
      <c r="I174" s="280">
        <v>288.26666666666665</v>
      </c>
      <c r="J174" s="280">
        <v>301.5333333333333</v>
      </c>
      <c r="K174" s="278">
        <v>275</v>
      </c>
      <c r="L174" s="278">
        <v>253</v>
      </c>
      <c r="M174" s="278">
        <v>3.0500500000000001</v>
      </c>
    </row>
    <row r="175" spans="1:13">
      <c r="A175" s="302">
        <v>166</v>
      </c>
      <c r="B175" s="278" t="s">
        <v>169</v>
      </c>
      <c r="C175" s="278">
        <v>168.6</v>
      </c>
      <c r="D175" s="280">
        <v>162.04999999999998</v>
      </c>
      <c r="E175" s="280">
        <v>153.69999999999996</v>
      </c>
      <c r="F175" s="280">
        <v>138.79999999999998</v>
      </c>
      <c r="G175" s="280">
        <v>130.44999999999996</v>
      </c>
      <c r="H175" s="280">
        <v>176.94999999999996</v>
      </c>
      <c r="I175" s="280">
        <v>185.29999999999998</v>
      </c>
      <c r="J175" s="280">
        <v>200.19999999999996</v>
      </c>
      <c r="K175" s="278">
        <v>170.4</v>
      </c>
      <c r="L175" s="278">
        <v>147.15</v>
      </c>
      <c r="M175" s="278">
        <v>834.97179000000006</v>
      </c>
    </row>
    <row r="176" spans="1:13">
      <c r="A176" s="302">
        <v>167</v>
      </c>
      <c r="B176" s="278" t="s">
        <v>170</v>
      </c>
      <c r="C176" s="278">
        <v>106.05</v>
      </c>
      <c r="D176" s="280">
        <v>103.01666666666667</v>
      </c>
      <c r="E176" s="280">
        <v>99.033333333333331</v>
      </c>
      <c r="F176" s="280">
        <v>92.016666666666666</v>
      </c>
      <c r="G176" s="280">
        <v>88.033333333333331</v>
      </c>
      <c r="H176" s="280">
        <v>110.03333333333333</v>
      </c>
      <c r="I176" s="280">
        <v>114.01666666666665</v>
      </c>
      <c r="J176" s="280">
        <v>121.03333333333333</v>
      </c>
      <c r="K176" s="278">
        <v>107</v>
      </c>
      <c r="L176" s="278">
        <v>96</v>
      </c>
      <c r="M176" s="278">
        <v>170.32691</v>
      </c>
    </row>
    <row r="177" spans="1:13">
      <c r="A177" s="302">
        <v>168</v>
      </c>
      <c r="B177" s="278" t="s">
        <v>280</v>
      </c>
      <c r="C177" s="278">
        <v>480.35</v>
      </c>
      <c r="D177" s="280">
        <v>476.33333333333331</v>
      </c>
      <c r="E177" s="280">
        <v>469.06666666666661</v>
      </c>
      <c r="F177" s="280">
        <v>457.7833333333333</v>
      </c>
      <c r="G177" s="280">
        <v>450.51666666666659</v>
      </c>
      <c r="H177" s="280">
        <v>487.61666666666662</v>
      </c>
      <c r="I177" s="280">
        <v>494.88333333333338</v>
      </c>
      <c r="J177" s="280">
        <v>506.16666666666663</v>
      </c>
      <c r="K177" s="278">
        <v>483.6</v>
      </c>
      <c r="L177" s="278">
        <v>465.05</v>
      </c>
      <c r="M177" s="278">
        <v>1.4370400000000001</v>
      </c>
    </row>
    <row r="178" spans="1:13">
      <c r="A178" s="302">
        <v>169</v>
      </c>
      <c r="B178" s="278" t="s">
        <v>171</v>
      </c>
      <c r="C178" s="278">
        <v>1588.8</v>
      </c>
      <c r="D178" s="280">
        <v>1559.6000000000001</v>
      </c>
      <c r="E178" s="280">
        <v>1526.2000000000003</v>
      </c>
      <c r="F178" s="280">
        <v>1463.6000000000001</v>
      </c>
      <c r="G178" s="280">
        <v>1430.2000000000003</v>
      </c>
      <c r="H178" s="280">
        <v>1622.2000000000003</v>
      </c>
      <c r="I178" s="280">
        <v>1655.6000000000004</v>
      </c>
      <c r="J178" s="280">
        <v>1718.2000000000003</v>
      </c>
      <c r="K178" s="278">
        <v>1593</v>
      </c>
      <c r="L178" s="278">
        <v>1497</v>
      </c>
      <c r="M178" s="278">
        <v>177.90565000000001</v>
      </c>
    </row>
    <row r="179" spans="1:13">
      <c r="A179" s="302">
        <v>170</v>
      </c>
      <c r="B179" s="278" t="s">
        <v>281</v>
      </c>
      <c r="C179" s="278">
        <v>750.45</v>
      </c>
      <c r="D179" s="280">
        <v>746.69999999999993</v>
      </c>
      <c r="E179" s="280">
        <v>732.49999999999989</v>
      </c>
      <c r="F179" s="280">
        <v>714.55</v>
      </c>
      <c r="G179" s="280">
        <v>700.34999999999991</v>
      </c>
      <c r="H179" s="280">
        <v>764.64999999999986</v>
      </c>
      <c r="I179" s="280">
        <v>778.84999999999991</v>
      </c>
      <c r="J179" s="280">
        <v>796.79999999999984</v>
      </c>
      <c r="K179" s="278">
        <v>760.9</v>
      </c>
      <c r="L179" s="278">
        <v>728.75</v>
      </c>
      <c r="M179" s="278">
        <v>43.963039999999999</v>
      </c>
    </row>
    <row r="180" spans="1:13">
      <c r="A180" s="302">
        <v>171</v>
      </c>
      <c r="B180" s="278" t="s">
        <v>176</v>
      </c>
      <c r="C180" s="278">
        <v>3683</v>
      </c>
      <c r="D180" s="280">
        <v>3635.5333333333328</v>
      </c>
      <c r="E180" s="280">
        <v>3576.6666666666656</v>
      </c>
      <c r="F180" s="280">
        <v>3470.3333333333326</v>
      </c>
      <c r="G180" s="280">
        <v>3411.4666666666653</v>
      </c>
      <c r="H180" s="280">
        <v>3741.8666666666659</v>
      </c>
      <c r="I180" s="280">
        <v>3800.7333333333327</v>
      </c>
      <c r="J180" s="280">
        <v>3907.0666666666662</v>
      </c>
      <c r="K180" s="278">
        <v>3694.4</v>
      </c>
      <c r="L180" s="278">
        <v>3529.2</v>
      </c>
      <c r="M180" s="278">
        <v>2.3258899999999998</v>
      </c>
    </row>
    <row r="181" spans="1:13">
      <c r="A181" s="302">
        <v>172</v>
      </c>
      <c r="B181" s="278" t="s">
        <v>174</v>
      </c>
      <c r="C181" s="278">
        <v>22392.65</v>
      </c>
      <c r="D181" s="280">
        <v>22076.633333333331</v>
      </c>
      <c r="E181" s="280">
        <v>21016.016666666663</v>
      </c>
      <c r="F181" s="280">
        <v>19639.383333333331</v>
      </c>
      <c r="G181" s="280">
        <v>18578.766666666663</v>
      </c>
      <c r="H181" s="280">
        <v>23453.266666666663</v>
      </c>
      <c r="I181" s="280">
        <v>24513.883333333331</v>
      </c>
      <c r="J181" s="280">
        <v>25890.516666666663</v>
      </c>
      <c r="K181" s="278">
        <v>23137.25</v>
      </c>
      <c r="L181" s="278">
        <v>20700</v>
      </c>
      <c r="M181" s="278">
        <v>1.47218</v>
      </c>
    </row>
    <row r="182" spans="1:13">
      <c r="A182" s="302">
        <v>173</v>
      </c>
      <c r="B182" s="278" t="s">
        <v>177</v>
      </c>
      <c r="C182" s="278">
        <v>684.4</v>
      </c>
      <c r="D182" s="280">
        <v>661.36666666666667</v>
      </c>
      <c r="E182" s="280">
        <v>629.0333333333333</v>
      </c>
      <c r="F182" s="280">
        <v>573.66666666666663</v>
      </c>
      <c r="G182" s="280">
        <v>541.33333333333326</v>
      </c>
      <c r="H182" s="280">
        <v>716.73333333333335</v>
      </c>
      <c r="I182" s="280">
        <v>749.06666666666661</v>
      </c>
      <c r="J182" s="280">
        <v>804.43333333333339</v>
      </c>
      <c r="K182" s="278">
        <v>693.7</v>
      </c>
      <c r="L182" s="278">
        <v>606</v>
      </c>
      <c r="M182" s="278">
        <v>122.50897000000001</v>
      </c>
    </row>
    <row r="183" spans="1:13">
      <c r="A183" s="302">
        <v>174</v>
      </c>
      <c r="B183" s="278" t="s">
        <v>175</v>
      </c>
      <c r="C183" s="278">
        <v>1068.6500000000001</v>
      </c>
      <c r="D183" s="280">
        <v>1057.5999999999999</v>
      </c>
      <c r="E183" s="280">
        <v>1036.3999999999999</v>
      </c>
      <c r="F183" s="280">
        <v>1004.1499999999999</v>
      </c>
      <c r="G183" s="280">
        <v>982.94999999999982</v>
      </c>
      <c r="H183" s="280">
        <v>1089.8499999999999</v>
      </c>
      <c r="I183" s="280">
        <v>1111.0499999999997</v>
      </c>
      <c r="J183" s="280">
        <v>1143.3</v>
      </c>
      <c r="K183" s="278">
        <v>1078.8</v>
      </c>
      <c r="L183" s="278">
        <v>1025.3499999999999</v>
      </c>
      <c r="M183" s="278">
        <v>3.6322299999999998</v>
      </c>
    </row>
    <row r="184" spans="1:13">
      <c r="A184" s="302">
        <v>175</v>
      </c>
      <c r="B184" s="278" t="s">
        <v>173</v>
      </c>
      <c r="C184" s="278">
        <v>179.15</v>
      </c>
      <c r="D184" s="280">
        <v>176.31666666666669</v>
      </c>
      <c r="E184" s="280">
        <v>172.63333333333338</v>
      </c>
      <c r="F184" s="280">
        <v>166.1166666666667</v>
      </c>
      <c r="G184" s="280">
        <v>162.43333333333339</v>
      </c>
      <c r="H184" s="280">
        <v>182.83333333333337</v>
      </c>
      <c r="I184" s="280">
        <v>186.51666666666671</v>
      </c>
      <c r="J184" s="280">
        <v>193.03333333333336</v>
      </c>
      <c r="K184" s="278">
        <v>180</v>
      </c>
      <c r="L184" s="278">
        <v>169.8</v>
      </c>
      <c r="M184" s="278">
        <v>927.61694</v>
      </c>
    </row>
    <row r="185" spans="1:13">
      <c r="A185" s="302">
        <v>176</v>
      </c>
      <c r="B185" s="278" t="s">
        <v>172</v>
      </c>
      <c r="C185" s="278">
        <v>30.35</v>
      </c>
      <c r="D185" s="280">
        <v>29.733333333333334</v>
      </c>
      <c r="E185" s="280">
        <v>28.966666666666669</v>
      </c>
      <c r="F185" s="280">
        <v>27.583333333333336</v>
      </c>
      <c r="G185" s="280">
        <v>26.81666666666667</v>
      </c>
      <c r="H185" s="280">
        <v>31.116666666666667</v>
      </c>
      <c r="I185" s="280">
        <v>31.883333333333333</v>
      </c>
      <c r="J185" s="280">
        <v>33.266666666666666</v>
      </c>
      <c r="K185" s="278">
        <v>30.5</v>
      </c>
      <c r="L185" s="278">
        <v>28.35</v>
      </c>
      <c r="M185" s="278">
        <v>223.76268999999999</v>
      </c>
    </row>
    <row r="186" spans="1:13">
      <c r="A186" s="302">
        <v>177</v>
      </c>
      <c r="B186" s="278" t="s">
        <v>282</v>
      </c>
      <c r="C186" s="278">
        <v>103.35</v>
      </c>
      <c r="D186" s="280">
        <v>101.93333333333334</v>
      </c>
      <c r="E186" s="280">
        <v>99.616666666666674</v>
      </c>
      <c r="F186" s="280">
        <v>95.88333333333334</v>
      </c>
      <c r="G186" s="280">
        <v>93.566666666666677</v>
      </c>
      <c r="H186" s="280">
        <v>105.66666666666667</v>
      </c>
      <c r="I186" s="280">
        <v>107.98333333333333</v>
      </c>
      <c r="J186" s="280">
        <v>111.71666666666667</v>
      </c>
      <c r="K186" s="278">
        <v>104.25</v>
      </c>
      <c r="L186" s="278">
        <v>98.2</v>
      </c>
      <c r="M186" s="278">
        <v>20.875209999999999</v>
      </c>
    </row>
    <row r="187" spans="1:13">
      <c r="A187" s="302">
        <v>178</v>
      </c>
      <c r="B187" s="278" t="s">
        <v>179</v>
      </c>
      <c r="C187" s="278">
        <v>480.1</v>
      </c>
      <c r="D187" s="280">
        <v>472.33333333333331</v>
      </c>
      <c r="E187" s="280">
        <v>462.76666666666665</v>
      </c>
      <c r="F187" s="280">
        <v>445.43333333333334</v>
      </c>
      <c r="G187" s="280">
        <v>435.86666666666667</v>
      </c>
      <c r="H187" s="280">
        <v>489.66666666666663</v>
      </c>
      <c r="I187" s="280">
        <v>499.23333333333335</v>
      </c>
      <c r="J187" s="280">
        <v>516.56666666666661</v>
      </c>
      <c r="K187" s="278">
        <v>481.9</v>
      </c>
      <c r="L187" s="278">
        <v>455</v>
      </c>
      <c r="M187" s="278">
        <v>114.9986</v>
      </c>
    </row>
    <row r="188" spans="1:13">
      <c r="A188" s="302">
        <v>179</v>
      </c>
      <c r="B188" s="278" t="s">
        <v>180</v>
      </c>
      <c r="C188" s="278">
        <v>380.8</v>
      </c>
      <c r="D188" s="280">
        <v>379.3</v>
      </c>
      <c r="E188" s="280">
        <v>373.6</v>
      </c>
      <c r="F188" s="280">
        <v>366.40000000000003</v>
      </c>
      <c r="G188" s="280">
        <v>360.70000000000005</v>
      </c>
      <c r="H188" s="280">
        <v>386.5</v>
      </c>
      <c r="I188" s="280">
        <v>392.19999999999993</v>
      </c>
      <c r="J188" s="280">
        <v>399.4</v>
      </c>
      <c r="K188" s="278">
        <v>385</v>
      </c>
      <c r="L188" s="278">
        <v>372.1</v>
      </c>
      <c r="M188" s="278">
        <v>39.136760000000002</v>
      </c>
    </row>
    <row r="189" spans="1:13">
      <c r="A189" s="302">
        <v>180</v>
      </c>
      <c r="B189" s="278" t="s">
        <v>283</v>
      </c>
      <c r="C189" s="278">
        <v>367.7</v>
      </c>
      <c r="D189" s="280">
        <v>361.7</v>
      </c>
      <c r="E189" s="280">
        <v>352.4</v>
      </c>
      <c r="F189" s="280">
        <v>337.09999999999997</v>
      </c>
      <c r="G189" s="280">
        <v>327.79999999999995</v>
      </c>
      <c r="H189" s="280">
        <v>377</v>
      </c>
      <c r="I189" s="280">
        <v>386.30000000000007</v>
      </c>
      <c r="J189" s="280">
        <v>401.6</v>
      </c>
      <c r="K189" s="278">
        <v>371</v>
      </c>
      <c r="L189" s="278">
        <v>346.4</v>
      </c>
      <c r="M189" s="278">
        <v>1.6484799999999999</v>
      </c>
    </row>
    <row r="190" spans="1:13">
      <c r="A190" s="302">
        <v>181</v>
      </c>
      <c r="B190" s="278" t="s">
        <v>193</v>
      </c>
      <c r="C190" s="278">
        <v>345.35</v>
      </c>
      <c r="D190" s="280">
        <v>333.61666666666673</v>
      </c>
      <c r="E190" s="280">
        <v>318.93333333333345</v>
      </c>
      <c r="F190" s="280">
        <v>292.51666666666671</v>
      </c>
      <c r="G190" s="280">
        <v>277.83333333333343</v>
      </c>
      <c r="H190" s="280">
        <v>360.03333333333347</v>
      </c>
      <c r="I190" s="280">
        <v>374.71666666666675</v>
      </c>
      <c r="J190" s="280">
        <v>401.1333333333335</v>
      </c>
      <c r="K190" s="278">
        <v>348.3</v>
      </c>
      <c r="L190" s="278">
        <v>307.2</v>
      </c>
      <c r="M190" s="278">
        <v>46.699680000000001</v>
      </c>
    </row>
    <row r="191" spans="1:13">
      <c r="A191" s="302">
        <v>182</v>
      </c>
      <c r="B191" s="278" t="s">
        <v>188</v>
      </c>
      <c r="C191" s="278">
        <v>2039.5</v>
      </c>
      <c r="D191" s="280">
        <v>2033.2333333333333</v>
      </c>
      <c r="E191" s="280">
        <v>2017.2666666666669</v>
      </c>
      <c r="F191" s="280">
        <v>1995.0333333333335</v>
      </c>
      <c r="G191" s="280">
        <v>1979.0666666666671</v>
      </c>
      <c r="H191" s="280">
        <v>2055.4666666666667</v>
      </c>
      <c r="I191" s="280">
        <v>2071.4333333333334</v>
      </c>
      <c r="J191" s="280">
        <v>2093.6666666666665</v>
      </c>
      <c r="K191" s="278">
        <v>2049.1999999999998</v>
      </c>
      <c r="L191" s="278">
        <v>2011</v>
      </c>
      <c r="M191" s="278">
        <v>28.427569999999999</v>
      </c>
    </row>
    <row r="192" spans="1:13">
      <c r="A192" s="302">
        <v>183</v>
      </c>
      <c r="B192" s="278" t="s">
        <v>3466</v>
      </c>
      <c r="C192" s="278">
        <v>371</v>
      </c>
      <c r="D192" s="280">
        <v>369.7166666666667</v>
      </c>
      <c r="E192" s="280">
        <v>366.38333333333338</v>
      </c>
      <c r="F192" s="280">
        <v>361.76666666666671</v>
      </c>
      <c r="G192" s="280">
        <v>358.43333333333339</v>
      </c>
      <c r="H192" s="280">
        <v>374.33333333333337</v>
      </c>
      <c r="I192" s="280">
        <v>377.66666666666663</v>
      </c>
      <c r="J192" s="280">
        <v>382.28333333333336</v>
      </c>
      <c r="K192" s="278">
        <v>373.05</v>
      </c>
      <c r="L192" s="278">
        <v>365.1</v>
      </c>
      <c r="M192" s="278">
        <v>31.799029999999998</v>
      </c>
    </row>
    <row r="193" spans="1:13">
      <c r="A193" s="302">
        <v>184</v>
      </c>
      <c r="B193" s="278" t="s">
        <v>185</v>
      </c>
      <c r="C193" s="278">
        <v>44.7</v>
      </c>
      <c r="D193" s="280">
        <v>43.9</v>
      </c>
      <c r="E193" s="280">
        <v>42.8</v>
      </c>
      <c r="F193" s="280">
        <v>40.9</v>
      </c>
      <c r="G193" s="280">
        <v>39.799999999999997</v>
      </c>
      <c r="H193" s="280">
        <v>45.8</v>
      </c>
      <c r="I193" s="280">
        <v>46.900000000000006</v>
      </c>
      <c r="J193" s="280">
        <v>48.8</v>
      </c>
      <c r="K193" s="278">
        <v>45</v>
      </c>
      <c r="L193" s="278">
        <v>42</v>
      </c>
      <c r="M193" s="278">
        <v>42.104080000000003</v>
      </c>
    </row>
    <row r="194" spans="1:13">
      <c r="A194" s="302">
        <v>185</v>
      </c>
      <c r="B194" s="278" t="s">
        <v>184</v>
      </c>
      <c r="C194" s="278">
        <v>105.3</v>
      </c>
      <c r="D194" s="280">
        <v>103.18333333333334</v>
      </c>
      <c r="E194" s="280">
        <v>100.11666666666667</v>
      </c>
      <c r="F194" s="280">
        <v>94.933333333333337</v>
      </c>
      <c r="G194" s="280">
        <v>91.866666666666674</v>
      </c>
      <c r="H194" s="280">
        <v>108.36666666666667</v>
      </c>
      <c r="I194" s="280">
        <v>111.43333333333334</v>
      </c>
      <c r="J194" s="280">
        <v>116.61666666666667</v>
      </c>
      <c r="K194" s="278">
        <v>106.25</v>
      </c>
      <c r="L194" s="278">
        <v>98</v>
      </c>
      <c r="M194" s="278">
        <v>929.97378000000003</v>
      </c>
    </row>
    <row r="195" spans="1:13">
      <c r="A195" s="302">
        <v>186</v>
      </c>
      <c r="B195" s="278" t="s">
        <v>186</v>
      </c>
      <c r="C195" s="278">
        <v>41.7</v>
      </c>
      <c r="D195" s="280">
        <v>40.549999999999997</v>
      </c>
      <c r="E195" s="280">
        <v>38.949999999999996</v>
      </c>
      <c r="F195" s="280">
        <v>36.199999999999996</v>
      </c>
      <c r="G195" s="280">
        <v>34.599999999999994</v>
      </c>
      <c r="H195" s="280">
        <v>43.3</v>
      </c>
      <c r="I195" s="280">
        <v>44.899999999999991</v>
      </c>
      <c r="J195" s="280">
        <v>47.65</v>
      </c>
      <c r="K195" s="278">
        <v>42.15</v>
      </c>
      <c r="L195" s="278">
        <v>37.799999999999997</v>
      </c>
      <c r="M195" s="278">
        <v>435.85696000000002</v>
      </c>
    </row>
    <row r="196" spans="1:13">
      <c r="A196" s="302">
        <v>187</v>
      </c>
      <c r="B196" s="278" t="s">
        <v>187</v>
      </c>
      <c r="C196" s="278">
        <v>317.60000000000002</v>
      </c>
      <c r="D196" s="280">
        <v>312.68333333333334</v>
      </c>
      <c r="E196" s="280">
        <v>304.91666666666669</v>
      </c>
      <c r="F196" s="280">
        <v>292.23333333333335</v>
      </c>
      <c r="G196" s="280">
        <v>284.4666666666667</v>
      </c>
      <c r="H196" s="280">
        <v>325.36666666666667</v>
      </c>
      <c r="I196" s="280">
        <v>333.13333333333333</v>
      </c>
      <c r="J196" s="280">
        <v>345.81666666666666</v>
      </c>
      <c r="K196" s="278">
        <v>320.45</v>
      </c>
      <c r="L196" s="278">
        <v>300</v>
      </c>
      <c r="M196" s="278">
        <v>175.58009999999999</v>
      </c>
    </row>
    <row r="197" spans="1:13">
      <c r="A197" s="302">
        <v>188</v>
      </c>
      <c r="B197" s="269" t="s">
        <v>189</v>
      </c>
      <c r="C197" s="269">
        <v>554.70000000000005</v>
      </c>
      <c r="D197" s="309">
        <v>555.5333333333333</v>
      </c>
      <c r="E197" s="309">
        <v>549.16666666666663</v>
      </c>
      <c r="F197" s="309">
        <v>543.63333333333333</v>
      </c>
      <c r="G197" s="309">
        <v>537.26666666666665</v>
      </c>
      <c r="H197" s="309">
        <v>561.06666666666661</v>
      </c>
      <c r="I197" s="309">
        <v>567.43333333333339</v>
      </c>
      <c r="J197" s="309">
        <v>572.96666666666658</v>
      </c>
      <c r="K197" s="269">
        <v>561.9</v>
      </c>
      <c r="L197" s="269">
        <v>550</v>
      </c>
      <c r="M197" s="269">
        <v>36.038930000000001</v>
      </c>
    </row>
    <row r="198" spans="1:13">
      <c r="A198" s="302">
        <v>189</v>
      </c>
      <c r="B198" s="269" t="s">
        <v>284</v>
      </c>
      <c r="C198" s="269">
        <v>122.45</v>
      </c>
      <c r="D198" s="309">
        <v>120.90000000000002</v>
      </c>
      <c r="E198" s="309">
        <v>118.65000000000003</v>
      </c>
      <c r="F198" s="309">
        <v>114.85000000000001</v>
      </c>
      <c r="G198" s="309">
        <v>112.60000000000002</v>
      </c>
      <c r="H198" s="309">
        <v>124.70000000000005</v>
      </c>
      <c r="I198" s="309">
        <v>126.95000000000002</v>
      </c>
      <c r="J198" s="309">
        <v>130.75000000000006</v>
      </c>
      <c r="K198" s="269">
        <v>123.15</v>
      </c>
      <c r="L198" s="269">
        <v>117.1</v>
      </c>
      <c r="M198" s="269">
        <v>1.64341</v>
      </c>
    </row>
    <row r="199" spans="1:13">
      <c r="A199" s="302">
        <v>190</v>
      </c>
      <c r="B199" s="269" t="s">
        <v>168</v>
      </c>
      <c r="C199" s="269">
        <v>625.1</v>
      </c>
      <c r="D199" s="309">
        <v>617.66666666666663</v>
      </c>
      <c r="E199" s="309">
        <v>607.33333333333326</v>
      </c>
      <c r="F199" s="309">
        <v>589.56666666666661</v>
      </c>
      <c r="G199" s="309">
        <v>579.23333333333323</v>
      </c>
      <c r="H199" s="309">
        <v>635.43333333333328</v>
      </c>
      <c r="I199" s="309">
        <v>645.76666666666654</v>
      </c>
      <c r="J199" s="309">
        <v>663.5333333333333</v>
      </c>
      <c r="K199" s="269">
        <v>628</v>
      </c>
      <c r="L199" s="269">
        <v>599.9</v>
      </c>
      <c r="M199" s="269">
        <v>4.5175900000000002</v>
      </c>
    </row>
    <row r="200" spans="1:13">
      <c r="A200" s="302">
        <v>191</v>
      </c>
      <c r="B200" s="269" t="s">
        <v>190</v>
      </c>
      <c r="C200" s="269">
        <v>977.7</v>
      </c>
      <c r="D200" s="309">
        <v>954.5</v>
      </c>
      <c r="E200" s="309">
        <v>924.2</v>
      </c>
      <c r="F200" s="309">
        <v>870.7</v>
      </c>
      <c r="G200" s="309">
        <v>840.40000000000009</v>
      </c>
      <c r="H200" s="309">
        <v>1008</v>
      </c>
      <c r="I200" s="309">
        <v>1038.3</v>
      </c>
      <c r="J200" s="309">
        <v>1091.8</v>
      </c>
      <c r="K200" s="269">
        <v>984.8</v>
      </c>
      <c r="L200" s="269">
        <v>901</v>
      </c>
      <c r="M200" s="269">
        <v>69.683880000000002</v>
      </c>
    </row>
    <row r="201" spans="1:13">
      <c r="A201" s="302">
        <v>192</v>
      </c>
      <c r="B201" s="269" t="s">
        <v>191</v>
      </c>
      <c r="C201" s="269">
        <v>2485.9499999999998</v>
      </c>
      <c r="D201" s="309">
        <v>2462.8166666666666</v>
      </c>
      <c r="E201" s="309">
        <v>2427.6333333333332</v>
      </c>
      <c r="F201" s="309">
        <v>2369.3166666666666</v>
      </c>
      <c r="G201" s="309">
        <v>2334.1333333333332</v>
      </c>
      <c r="H201" s="309">
        <v>2521.1333333333332</v>
      </c>
      <c r="I201" s="309">
        <v>2556.3166666666666</v>
      </c>
      <c r="J201" s="309">
        <v>2614.6333333333332</v>
      </c>
      <c r="K201" s="269">
        <v>2498</v>
      </c>
      <c r="L201" s="269">
        <v>2404.5</v>
      </c>
      <c r="M201" s="269">
        <v>6.2709299999999999</v>
      </c>
    </row>
    <row r="202" spans="1:13">
      <c r="A202" s="302">
        <v>193</v>
      </c>
      <c r="B202" s="269" t="s">
        <v>192</v>
      </c>
      <c r="C202" s="269">
        <v>328.85</v>
      </c>
      <c r="D202" s="309">
        <v>324.5</v>
      </c>
      <c r="E202" s="309">
        <v>318.35000000000002</v>
      </c>
      <c r="F202" s="309">
        <v>307.85000000000002</v>
      </c>
      <c r="G202" s="309">
        <v>301.70000000000005</v>
      </c>
      <c r="H202" s="309">
        <v>335</v>
      </c>
      <c r="I202" s="309">
        <v>341.15</v>
      </c>
      <c r="J202" s="309">
        <v>351.65</v>
      </c>
      <c r="K202" s="269">
        <v>330.65</v>
      </c>
      <c r="L202" s="269">
        <v>314</v>
      </c>
      <c r="M202" s="269">
        <v>9.58352</v>
      </c>
    </row>
    <row r="203" spans="1:13">
      <c r="A203" s="302">
        <v>194</v>
      </c>
      <c r="B203" s="269" t="s">
        <v>198</v>
      </c>
      <c r="C203" s="269">
        <v>411.65</v>
      </c>
      <c r="D203" s="309">
        <v>408.96666666666664</v>
      </c>
      <c r="E203" s="309">
        <v>402.73333333333329</v>
      </c>
      <c r="F203" s="309">
        <v>393.81666666666666</v>
      </c>
      <c r="G203" s="309">
        <v>387.58333333333331</v>
      </c>
      <c r="H203" s="309">
        <v>417.88333333333327</v>
      </c>
      <c r="I203" s="309">
        <v>424.11666666666662</v>
      </c>
      <c r="J203" s="309">
        <v>433.03333333333325</v>
      </c>
      <c r="K203" s="269">
        <v>415.2</v>
      </c>
      <c r="L203" s="269">
        <v>400.05</v>
      </c>
      <c r="M203" s="269">
        <v>49.950180000000003</v>
      </c>
    </row>
    <row r="204" spans="1:13">
      <c r="A204" s="302">
        <v>195</v>
      </c>
      <c r="B204" s="269" t="s">
        <v>196</v>
      </c>
      <c r="C204" s="269">
        <v>3788.55</v>
      </c>
      <c r="D204" s="309">
        <v>3731.1833333333329</v>
      </c>
      <c r="E204" s="309">
        <v>3657.3666666666659</v>
      </c>
      <c r="F204" s="309">
        <v>3526.1833333333329</v>
      </c>
      <c r="G204" s="309">
        <v>3452.3666666666659</v>
      </c>
      <c r="H204" s="309">
        <v>3862.3666666666659</v>
      </c>
      <c r="I204" s="309">
        <v>3936.1833333333325</v>
      </c>
      <c r="J204" s="309">
        <v>4067.3666666666659</v>
      </c>
      <c r="K204" s="269">
        <v>3805</v>
      </c>
      <c r="L204" s="269">
        <v>3600</v>
      </c>
      <c r="M204" s="269">
        <v>5.92692</v>
      </c>
    </row>
    <row r="205" spans="1:13">
      <c r="A205" s="302">
        <v>196</v>
      </c>
      <c r="B205" s="269" t="s">
        <v>197</v>
      </c>
      <c r="C205" s="269">
        <v>28.65</v>
      </c>
      <c r="D205" s="309">
        <v>28.183333333333337</v>
      </c>
      <c r="E205" s="309">
        <v>27.566666666666674</v>
      </c>
      <c r="F205" s="309">
        <v>26.483333333333338</v>
      </c>
      <c r="G205" s="309">
        <v>25.866666666666674</v>
      </c>
      <c r="H205" s="309">
        <v>29.266666666666673</v>
      </c>
      <c r="I205" s="309">
        <v>29.883333333333333</v>
      </c>
      <c r="J205" s="309">
        <v>30.966666666666672</v>
      </c>
      <c r="K205" s="269">
        <v>28.8</v>
      </c>
      <c r="L205" s="269">
        <v>27.1</v>
      </c>
      <c r="M205" s="269">
        <v>46.204940000000001</v>
      </c>
    </row>
    <row r="206" spans="1:13">
      <c r="A206" s="302">
        <v>197</v>
      </c>
      <c r="B206" s="269" t="s">
        <v>194</v>
      </c>
      <c r="C206" s="269">
        <v>1013.6</v>
      </c>
      <c r="D206" s="309">
        <v>991.48333333333323</v>
      </c>
      <c r="E206" s="309">
        <v>963.11666666666645</v>
      </c>
      <c r="F206" s="309">
        <v>912.63333333333321</v>
      </c>
      <c r="G206" s="309">
        <v>884.26666666666642</v>
      </c>
      <c r="H206" s="309">
        <v>1041.9666666666665</v>
      </c>
      <c r="I206" s="309">
        <v>1070.3333333333333</v>
      </c>
      <c r="J206" s="309">
        <v>1120.8166666666666</v>
      </c>
      <c r="K206" s="269">
        <v>1019.85</v>
      </c>
      <c r="L206" s="269">
        <v>941</v>
      </c>
      <c r="M206" s="269">
        <v>7.0418799999999999</v>
      </c>
    </row>
    <row r="207" spans="1:13">
      <c r="A207" s="302">
        <v>198</v>
      </c>
      <c r="B207" s="269" t="s">
        <v>144</v>
      </c>
      <c r="C207" s="269">
        <v>617.45000000000005</v>
      </c>
      <c r="D207" s="309">
        <v>602.98333333333335</v>
      </c>
      <c r="E207" s="309">
        <v>584.4666666666667</v>
      </c>
      <c r="F207" s="309">
        <v>551.48333333333335</v>
      </c>
      <c r="G207" s="309">
        <v>532.9666666666667</v>
      </c>
      <c r="H207" s="309">
        <v>635.9666666666667</v>
      </c>
      <c r="I207" s="309">
        <v>654.48333333333335</v>
      </c>
      <c r="J207" s="309">
        <v>687.4666666666667</v>
      </c>
      <c r="K207" s="269">
        <v>621.5</v>
      </c>
      <c r="L207" s="269">
        <v>570</v>
      </c>
      <c r="M207" s="269">
        <v>71.056430000000006</v>
      </c>
    </row>
    <row r="208" spans="1:13">
      <c r="A208" s="302">
        <v>199</v>
      </c>
      <c r="B208" s="269" t="s">
        <v>285</v>
      </c>
      <c r="C208" s="269">
        <v>176.55</v>
      </c>
      <c r="D208" s="309">
        <v>174.58333333333334</v>
      </c>
      <c r="E208" s="309">
        <v>172.06666666666669</v>
      </c>
      <c r="F208" s="309">
        <v>167.58333333333334</v>
      </c>
      <c r="G208" s="309">
        <v>165.06666666666669</v>
      </c>
      <c r="H208" s="309">
        <v>179.06666666666669</v>
      </c>
      <c r="I208" s="309">
        <v>181.58333333333334</v>
      </c>
      <c r="J208" s="309">
        <v>186.06666666666669</v>
      </c>
      <c r="K208" s="269">
        <v>177.1</v>
      </c>
      <c r="L208" s="269">
        <v>170.1</v>
      </c>
      <c r="M208" s="269">
        <v>2.5258799999999999</v>
      </c>
    </row>
    <row r="209" spans="1:13">
      <c r="A209" s="302">
        <v>200</v>
      </c>
      <c r="B209" s="269" t="s">
        <v>286</v>
      </c>
      <c r="C209" s="269">
        <v>160.80000000000001</v>
      </c>
      <c r="D209" s="309">
        <v>158.79999999999998</v>
      </c>
      <c r="E209" s="309">
        <v>155.59999999999997</v>
      </c>
      <c r="F209" s="309">
        <v>150.39999999999998</v>
      </c>
      <c r="G209" s="309">
        <v>147.19999999999996</v>
      </c>
      <c r="H209" s="309">
        <v>163.99999999999997</v>
      </c>
      <c r="I209" s="309">
        <v>167.19999999999996</v>
      </c>
      <c r="J209" s="309">
        <v>172.39999999999998</v>
      </c>
      <c r="K209" s="269">
        <v>162</v>
      </c>
      <c r="L209" s="269">
        <v>153.6</v>
      </c>
      <c r="M209" s="269">
        <v>3.1417799999999998</v>
      </c>
    </row>
    <row r="210" spans="1:13">
      <c r="A210" s="302">
        <v>201</v>
      </c>
      <c r="B210" s="269" t="s">
        <v>564</v>
      </c>
      <c r="C210" s="269">
        <v>631.85</v>
      </c>
      <c r="D210" s="309">
        <v>619.91666666666663</v>
      </c>
      <c r="E210" s="309">
        <v>597.93333333333328</v>
      </c>
      <c r="F210" s="309">
        <v>564.01666666666665</v>
      </c>
      <c r="G210" s="309">
        <v>542.0333333333333</v>
      </c>
      <c r="H210" s="309">
        <v>653.83333333333326</v>
      </c>
      <c r="I210" s="309">
        <v>675.81666666666661</v>
      </c>
      <c r="J210" s="309">
        <v>709.73333333333323</v>
      </c>
      <c r="K210" s="269">
        <v>641.9</v>
      </c>
      <c r="L210" s="269">
        <v>586</v>
      </c>
      <c r="M210" s="269">
        <v>2.68771</v>
      </c>
    </row>
    <row r="211" spans="1:13">
      <c r="A211" s="302">
        <v>202</v>
      </c>
      <c r="B211" s="269" t="s">
        <v>199</v>
      </c>
      <c r="C211" s="269">
        <v>103.3</v>
      </c>
      <c r="D211" s="309">
        <v>101.38333333333333</v>
      </c>
      <c r="E211" s="309">
        <v>98.816666666666649</v>
      </c>
      <c r="F211" s="309">
        <v>94.333333333333329</v>
      </c>
      <c r="G211" s="309">
        <v>91.766666666666652</v>
      </c>
      <c r="H211" s="309">
        <v>105.86666666666665</v>
      </c>
      <c r="I211" s="309">
        <v>108.43333333333331</v>
      </c>
      <c r="J211" s="309">
        <v>112.91666666666664</v>
      </c>
      <c r="K211" s="269">
        <v>103.95</v>
      </c>
      <c r="L211" s="269">
        <v>96.9</v>
      </c>
      <c r="M211" s="269">
        <v>332.23448000000002</v>
      </c>
    </row>
    <row r="212" spans="1:13">
      <c r="A212" s="302">
        <v>203</v>
      </c>
      <c r="B212" s="269" t="s">
        <v>121</v>
      </c>
      <c r="C212" s="269">
        <v>10.15</v>
      </c>
      <c r="D212" s="309">
        <v>9.4833333333333343</v>
      </c>
      <c r="E212" s="309">
        <v>8.6666666666666679</v>
      </c>
      <c r="F212" s="309">
        <v>7.1833333333333336</v>
      </c>
      <c r="G212" s="309">
        <v>6.3666666666666671</v>
      </c>
      <c r="H212" s="309">
        <v>10.966666666666669</v>
      </c>
      <c r="I212" s="309">
        <v>11.783333333333335</v>
      </c>
      <c r="J212" s="309">
        <v>13.266666666666669</v>
      </c>
      <c r="K212" s="269">
        <v>10.3</v>
      </c>
      <c r="L212" s="269">
        <v>8</v>
      </c>
      <c r="M212" s="269">
        <v>15027.59376</v>
      </c>
    </row>
    <row r="213" spans="1:13">
      <c r="A213" s="302">
        <v>204</v>
      </c>
      <c r="B213" s="269" t="s">
        <v>200</v>
      </c>
      <c r="C213" s="269">
        <v>553.65</v>
      </c>
      <c r="D213" s="309">
        <v>549.51666666666677</v>
      </c>
      <c r="E213" s="309">
        <v>541.03333333333353</v>
      </c>
      <c r="F213" s="309">
        <v>528.41666666666674</v>
      </c>
      <c r="G213" s="309">
        <v>519.93333333333351</v>
      </c>
      <c r="H213" s="309">
        <v>562.13333333333355</v>
      </c>
      <c r="I213" s="309">
        <v>570.6166666666669</v>
      </c>
      <c r="J213" s="309">
        <v>583.23333333333358</v>
      </c>
      <c r="K213" s="269">
        <v>558</v>
      </c>
      <c r="L213" s="269">
        <v>536.9</v>
      </c>
      <c r="M213" s="269">
        <v>25.97897</v>
      </c>
    </row>
    <row r="214" spans="1:13">
      <c r="A214" s="302">
        <v>205</v>
      </c>
      <c r="B214" s="269" t="s">
        <v>570</v>
      </c>
      <c r="C214" s="269">
        <v>2067.1999999999998</v>
      </c>
      <c r="D214" s="309">
        <v>2049.0166666666664</v>
      </c>
      <c r="E214" s="309">
        <v>2023.1833333333329</v>
      </c>
      <c r="F214" s="309">
        <v>1979.1666666666665</v>
      </c>
      <c r="G214" s="309">
        <v>1953.333333333333</v>
      </c>
      <c r="H214" s="309">
        <v>2093.0333333333328</v>
      </c>
      <c r="I214" s="309">
        <v>2118.8666666666668</v>
      </c>
      <c r="J214" s="309">
        <v>2162.8833333333328</v>
      </c>
      <c r="K214" s="269">
        <v>2074.85</v>
      </c>
      <c r="L214" s="269">
        <v>2005</v>
      </c>
      <c r="M214" s="269">
        <v>0.36323</v>
      </c>
    </row>
    <row r="215" spans="1:13">
      <c r="A215" s="302">
        <v>206</v>
      </c>
      <c r="B215" s="269" t="s">
        <v>201</v>
      </c>
      <c r="C215" s="309">
        <v>207.9</v>
      </c>
      <c r="D215" s="309">
        <v>207.9</v>
      </c>
      <c r="E215" s="309">
        <v>206.3</v>
      </c>
      <c r="F215" s="309">
        <v>204.70000000000002</v>
      </c>
      <c r="G215" s="309">
        <v>203.10000000000002</v>
      </c>
      <c r="H215" s="309">
        <v>209.5</v>
      </c>
      <c r="I215" s="309">
        <v>211.09999999999997</v>
      </c>
      <c r="J215" s="309">
        <v>212.7</v>
      </c>
      <c r="K215" s="309">
        <v>209.5</v>
      </c>
      <c r="L215" s="309">
        <v>206.3</v>
      </c>
      <c r="M215" s="309">
        <v>62.093699999999998</v>
      </c>
    </row>
    <row r="216" spans="1:13">
      <c r="A216" s="302">
        <v>207</v>
      </c>
      <c r="B216" s="269" t="s">
        <v>202</v>
      </c>
      <c r="C216" s="309">
        <v>29.5</v>
      </c>
      <c r="D216" s="309">
        <v>29.066666666666666</v>
      </c>
      <c r="E216" s="309">
        <v>28.433333333333334</v>
      </c>
      <c r="F216" s="309">
        <v>27.366666666666667</v>
      </c>
      <c r="G216" s="309">
        <v>26.733333333333334</v>
      </c>
      <c r="H216" s="309">
        <v>30.133333333333333</v>
      </c>
      <c r="I216" s="309">
        <v>30.766666666666666</v>
      </c>
      <c r="J216" s="309">
        <v>31.833333333333332</v>
      </c>
      <c r="K216" s="309">
        <v>29.7</v>
      </c>
      <c r="L216" s="309">
        <v>28</v>
      </c>
      <c r="M216" s="309">
        <v>124.12232</v>
      </c>
    </row>
    <row r="217" spans="1:13">
      <c r="A217" s="302">
        <v>208</v>
      </c>
      <c r="B217" s="269" t="s">
        <v>203</v>
      </c>
      <c r="C217" s="309">
        <v>168.55</v>
      </c>
      <c r="D217" s="309">
        <v>167.56666666666669</v>
      </c>
      <c r="E217" s="309">
        <v>163.13333333333338</v>
      </c>
      <c r="F217" s="309">
        <v>157.7166666666667</v>
      </c>
      <c r="G217" s="309">
        <v>153.28333333333339</v>
      </c>
      <c r="H217" s="309">
        <v>172.98333333333338</v>
      </c>
      <c r="I217" s="309">
        <v>177.41666666666671</v>
      </c>
      <c r="J217" s="309">
        <v>182.83333333333337</v>
      </c>
      <c r="K217" s="309">
        <v>172</v>
      </c>
      <c r="L217" s="309">
        <v>162.15</v>
      </c>
      <c r="M217" s="309">
        <v>362.19995999999998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30" sqref="D3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46"/>
      <c r="B1" s="546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43997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43" t="s">
        <v>16</v>
      </c>
      <c r="B9" s="544" t="s">
        <v>18</v>
      </c>
      <c r="C9" s="542" t="s">
        <v>19</v>
      </c>
      <c r="D9" s="542" t="s">
        <v>20</v>
      </c>
      <c r="E9" s="542" t="s">
        <v>21</v>
      </c>
      <c r="F9" s="542"/>
      <c r="G9" s="542"/>
      <c r="H9" s="542" t="s">
        <v>22</v>
      </c>
      <c r="I9" s="542"/>
      <c r="J9" s="542"/>
      <c r="K9" s="275"/>
      <c r="L9" s="282"/>
      <c r="M9" s="283"/>
    </row>
    <row r="10" spans="1:15" ht="42.75" customHeight="1">
      <c r="A10" s="538"/>
      <c r="B10" s="540"/>
      <c r="C10" s="545" t="s">
        <v>23</v>
      </c>
      <c r="D10" s="545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17404.400000000001</v>
      </c>
      <c r="D11" s="280">
        <v>17314.716666666671</v>
      </c>
      <c r="E11" s="280">
        <v>17089.733333333341</v>
      </c>
      <c r="F11" s="280">
        <v>16775.066666666669</v>
      </c>
      <c r="G11" s="280">
        <v>16550.083333333339</v>
      </c>
      <c r="H11" s="280">
        <v>17629.383333333342</v>
      </c>
      <c r="I11" s="280">
        <v>17854.366666666672</v>
      </c>
      <c r="J11" s="280">
        <v>18169.033333333344</v>
      </c>
      <c r="K11" s="278">
        <v>17539.7</v>
      </c>
      <c r="L11" s="278">
        <v>17000.05</v>
      </c>
      <c r="M11" s="278">
        <v>4.1529999999999997E-2</v>
      </c>
    </row>
    <row r="12" spans="1:15" ht="12" customHeight="1">
      <c r="A12" s="269">
        <v>2</v>
      </c>
      <c r="B12" s="278" t="s">
        <v>804</v>
      </c>
      <c r="C12" s="279">
        <v>918</v>
      </c>
      <c r="D12" s="280">
        <v>908.18333333333339</v>
      </c>
      <c r="E12" s="280">
        <v>894.81666666666683</v>
      </c>
      <c r="F12" s="280">
        <v>871.63333333333344</v>
      </c>
      <c r="G12" s="280">
        <v>858.26666666666688</v>
      </c>
      <c r="H12" s="280">
        <v>931.36666666666679</v>
      </c>
      <c r="I12" s="280">
        <v>944.73333333333335</v>
      </c>
      <c r="J12" s="280">
        <v>967.91666666666674</v>
      </c>
      <c r="K12" s="278">
        <v>921.55</v>
      </c>
      <c r="L12" s="278">
        <v>885</v>
      </c>
      <c r="M12" s="278">
        <v>5.1418600000000003</v>
      </c>
    </row>
    <row r="13" spans="1:15" ht="12" customHeight="1">
      <c r="A13" s="269">
        <v>3</v>
      </c>
      <c r="B13" s="278" t="s">
        <v>295</v>
      </c>
      <c r="C13" s="279">
        <v>1274.5999999999999</v>
      </c>
      <c r="D13" s="280">
        <v>1244.5333333333333</v>
      </c>
      <c r="E13" s="280">
        <v>1202.0666666666666</v>
      </c>
      <c r="F13" s="280">
        <v>1129.5333333333333</v>
      </c>
      <c r="G13" s="280">
        <v>1087.0666666666666</v>
      </c>
      <c r="H13" s="280">
        <v>1317.0666666666666</v>
      </c>
      <c r="I13" s="280">
        <v>1359.5333333333333</v>
      </c>
      <c r="J13" s="280">
        <v>1432.0666666666666</v>
      </c>
      <c r="K13" s="278">
        <v>1287</v>
      </c>
      <c r="L13" s="278">
        <v>1172</v>
      </c>
      <c r="M13" s="278">
        <v>0.53903999999999996</v>
      </c>
    </row>
    <row r="14" spans="1:15" ht="12" customHeight="1">
      <c r="A14" s="269">
        <v>4</v>
      </c>
      <c r="B14" s="278" t="s">
        <v>296</v>
      </c>
      <c r="C14" s="279">
        <v>16083.6</v>
      </c>
      <c r="D14" s="280">
        <v>15951.199999999999</v>
      </c>
      <c r="E14" s="280">
        <v>15702.399999999998</v>
      </c>
      <c r="F14" s="280">
        <v>15321.199999999999</v>
      </c>
      <c r="G14" s="280">
        <v>15072.399999999998</v>
      </c>
      <c r="H14" s="280">
        <v>16332.399999999998</v>
      </c>
      <c r="I14" s="280">
        <v>16581.199999999997</v>
      </c>
      <c r="J14" s="280">
        <v>16962.399999999998</v>
      </c>
      <c r="K14" s="278">
        <v>16200</v>
      </c>
      <c r="L14" s="278">
        <v>15570</v>
      </c>
      <c r="M14" s="278">
        <v>0.16194</v>
      </c>
    </row>
    <row r="15" spans="1:15" ht="12" customHeight="1">
      <c r="A15" s="269">
        <v>5</v>
      </c>
      <c r="B15" s="278" t="s">
        <v>228</v>
      </c>
      <c r="C15" s="279">
        <v>54.3</v>
      </c>
      <c r="D15" s="280">
        <v>53.666666666666664</v>
      </c>
      <c r="E15" s="280">
        <v>52.833333333333329</v>
      </c>
      <c r="F15" s="280">
        <v>51.366666666666667</v>
      </c>
      <c r="G15" s="280">
        <v>50.533333333333331</v>
      </c>
      <c r="H15" s="280">
        <v>55.133333333333326</v>
      </c>
      <c r="I15" s="280">
        <v>55.966666666666654</v>
      </c>
      <c r="J15" s="280">
        <v>57.433333333333323</v>
      </c>
      <c r="K15" s="278">
        <v>54.5</v>
      </c>
      <c r="L15" s="278">
        <v>52.2</v>
      </c>
      <c r="M15" s="278">
        <v>29.439779999999999</v>
      </c>
    </row>
    <row r="16" spans="1:15" ht="12" customHeight="1">
      <c r="A16" s="269">
        <v>6</v>
      </c>
      <c r="B16" s="278" t="s">
        <v>229</v>
      </c>
      <c r="C16" s="279">
        <v>139.35</v>
      </c>
      <c r="D16" s="280">
        <v>133.48333333333335</v>
      </c>
      <c r="E16" s="280">
        <v>125.9666666666667</v>
      </c>
      <c r="F16" s="280">
        <v>112.58333333333334</v>
      </c>
      <c r="G16" s="280">
        <v>105.06666666666669</v>
      </c>
      <c r="H16" s="280">
        <v>146.8666666666667</v>
      </c>
      <c r="I16" s="280">
        <v>154.38333333333335</v>
      </c>
      <c r="J16" s="280">
        <v>167.76666666666671</v>
      </c>
      <c r="K16" s="278">
        <v>141</v>
      </c>
      <c r="L16" s="278">
        <v>120.1</v>
      </c>
      <c r="M16" s="278">
        <v>32.772979999999997</v>
      </c>
    </row>
    <row r="17" spans="1:13" ht="12" customHeight="1">
      <c r="A17" s="269">
        <v>7</v>
      </c>
      <c r="B17" s="278" t="s">
        <v>39</v>
      </c>
      <c r="C17" s="279">
        <v>1268.8</v>
      </c>
      <c r="D17" s="280">
        <v>1240.9333333333334</v>
      </c>
      <c r="E17" s="280">
        <v>1207.8666666666668</v>
      </c>
      <c r="F17" s="280">
        <v>1146.9333333333334</v>
      </c>
      <c r="G17" s="280">
        <v>1113.8666666666668</v>
      </c>
      <c r="H17" s="280">
        <v>1301.8666666666668</v>
      </c>
      <c r="I17" s="280">
        <v>1334.9333333333334</v>
      </c>
      <c r="J17" s="280">
        <v>1395.8666666666668</v>
      </c>
      <c r="K17" s="278">
        <v>1274</v>
      </c>
      <c r="L17" s="278">
        <v>1180</v>
      </c>
      <c r="M17" s="278">
        <v>11.614570000000001</v>
      </c>
    </row>
    <row r="18" spans="1:13" ht="12" customHeight="1">
      <c r="A18" s="269">
        <v>8</v>
      </c>
      <c r="B18" s="278" t="s">
        <v>297</v>
      </c>
      <c r="C18" s="279">
        <v>132.44999999999999</v>
      </c>
      <c r="D18" s="280">
        <v>130.68333333333331</v>
      </c>
      <c r="E18" s="280">
        <v>128.16666666666663</v>
      </c>
      <c r="F18" s="280">
        <v>123.88333333333333</v>
      </c>
      <c r="G18" s="280">
        <v>121.36666666666665</v>
      </c>
      <c r="H18" s="280">
        <v>134.96666666666661</v>
      </c>
      <c r="I18" s="280">
        <v>137.48333333333332</v>
      </c>
      <c r="J18" s="280">
        <v>141.76666666666659</v>
      </c>
      <c r="K18" s="278">
        <v>133.19999999999999</v>
      </c>
      <c r="L18" s="278">
        <v>126.4</v>
      </c>
      <c r="M18" s="278">
        <v>20.507670000000001</v>
      </c>
    </row>
    <row r="19" spans="1:13" ht="12" customHeight="1">
      <c r="A19" s="269">
        <v>9</v>
      </c>
      <c r="B19" s="278" t="s">
        <v>298</v>
      </c>
      <c r="C19" s="279">
        <v>336.4</v>
      </c>
      <c r="D19" s="280">
        <v>330.59999999999997</v>
      </c>
      <c r="E19" s="280">
        <v>321.24999999999994</v>
      </c>
      <c r="F19" s="280">
        <v>306.09999999999997</v>
      </c>
      <c r="G19" s="280">
        <v>296.74999999999994</v>
      </c>
      <c r="H19" s="280">
        <v>345.74999999999994</v>
      </c>
      <c r="I19" s="280">
        <v>355.09999999999997</v>
      </c>
      <c r="J19" s="280">
        <v>370.24999999999994</v>
      </c>
      <c r="K19" s="278">
        <v>339.95</v>
      </c>
      <c r="L19" s="278">
        <v>315.45</v>
      </c>
      <c r="M19" s="278">
        <v>28.894480000000001</v>
      </c>
    </row>
    <row r="20" spans="1:13" ht="12" customHeight="1">
      <c r="A20" s="269">
        <v>10</v>
      </c>
      <c r="B20" s="278" t="s">
        <v>42</v>
      </c>
      <c r="C20" s="279">
        <v>345.3</v>
      </c>
      <c r="D20" s="280">
        <v>340.26666666666665</v>
      </c>
      <c r="E20" s="280">
        <v>332.73333333333329</v>
      </c>
      <c r="F20" s="280">
        <v>320.16666666666663</v>
      </c>
      <c r="G20" s="280">
        <v>312.63333333333327</v>
      </c>
      <c r="H20" s="280">
        <v>352.83333333333331</v>
      </c>
      <c r="I20" s="280">
        <v>360.36666666666662</v>
      </c>
      <c r="J20" s="280">
        <v>372.93333333333334</v>
      </c>
      <c r="K20" s="278">
        <v>347.8</v>
      </c>
      <c r="L20" s="278">
        <v>327.7</v>
      </c>
      <c r="M20" s="278">
        <v>30.229040000000001</v>
      </c>
    </row>
    <row r="21" spans="1:13" ht="12" customHeight="1">
      <c r="A21" s="269">
        <v>11</v>
      </c>
      <c r="B21" s="278" t="s">
        <v>44</v>
      </c>
      <c r="C21" s="279">
        <v>38</v>
      </c>
      <c r="D21" s="280">
        <v>37.449999999999996</v>
      </c>
      <c r="E21" s="280">
        <v>36.649999999999991</v>
      </c>
      <c r="F21" s="280">
        <v>35.299999999999997</v>
      </c>
      <c r="G21" s="280">
        <v>34.499999999999993</v>
      </c>
      <c r="H21" s="280">
        <v>38.79999999999999</v>
      </c>
      <c r="I21" s="280">
        <v>39.599999999999987</v>
      </c>
      <c r="J21" s="280">
        <v>40.949999999999989</v>
      </c>
      <c r="K21" s="278">
        <v>38.25</v>
      </c>
      <c r="L21" s="278">
        <v>36.1</v>
      </c>
      <c r="M21" s="278">
        <v>136.19065000000001</v>
      </c>
    </row>
    <row r="22" spans="1:13" ht="12" customHeight="1">
      <c r="A22" s="269">
        <v>12</v>
      </c>
      <c r="B22" s="278" t="s">
        <v>299</v>
      </c>
      <c r="C22" s="279">
        <v>202.75</v>
      </c>
      <c r="D22" s="280">
        <v>199.20000000000002</v>
      </c>
      <c r="E22" s="280">
        <v>193.40000000000003</v>
      </c>
      <c r="F22" s="280">
        <v>184.05</v>
      </c>
      <c r="G22" s="280">
        <v>178.25000000000003</v>
      </c>
      <c r="H22" s="280">
        <v>208.55000000000004</v>
      </c>
      <c r="I22" s="280">
        <v>214.35000000000005</v>
      </c>
      <c r="J22" s="280">
        <v>223.70000000000005</v>
      </c>
      <c r="K22" s="278">
        <v>205</v>
      </c>
      <c r="L22" s="278">
        <v>189.85</v>
      </c>
      <c r="M22" s="278">
        <v>20.627600000000001</v>
      </c>
    </row>
    <row r="23" spans="1:13">
      <c r="A23" s="269">
        <v>13</v>
      </c>
      <c r="B23" s="278" t="s">
        <v>300</v>
      </c>
      <c r="C23" s="279">
        <v>170.65</v>
      </c>
      <c r="D23" s="280">
        <v>167.26666666666668</v>
      </c>
      <c r="E23" s="280">
        <v>161.88333333333335</v>
      </c>
      <c r="F23" s="280">
        <v>153.11666666666667</v>
      </c>
      <c r="G23" s="280">
        <v>147.73333333333335</v>
      </c>
      <c r="H23" s="280">
        <v>176.03333333333336</v>
      </c>
      <c r="I23" s="280">
        <v>181.41666666666669</v>
      </c>
      <c r="J23" s="280">
        <v>190.18333333333337</v>
      </c>
      <c r="K23" s="278">
        <v>172.65</v>
      </c>
      <c r="L23" s="278">
        <v>158.5</v>
      </c>
      <c r="M23" s="278">
        <v>1.9700299999999999</v>
      </c>
    </row>
    <row r="24" spans="1:13">
      <c r="A24" s="269">
        <v>14</v>
      </c>
      <c r="B24" s="278" t="s">
        <v>301</v>
      </c>
      <c r="C24" s="279">
        <v>181.9</v>
      </c>
      <c r="D24" s="280">
        <v>179.43333333333331</v>
      </c>
      <c r="E24" s="280">
        <v>174.86666666666662</v>
      </c>
      <c r="F24" s="280">
        <v>167.83333333333331</v>
      </c>
      <c r="G24" s="280">
        <v>163.26666666666662</v>
      </c>
      <c r="H24" s="280">
        <v>186.46666666666661</v>
      </c>
      <c r="I24" s="280">
        <v>191.03333333333327</v>
      </c>
      <c r="J24" s="280">
        <v>198.06666666666661</v>
      </c>
      <c r="K24" s="278">
        <v>184</v>
      </c>
      <c r="L24" s="278">
        <v>172.4</v>
      </c>
      <c r="M24" s="278">
        <v>1.5860799999999999</v>
      </c>
    </row>
    <row r="25" spans="1:13">
      <c r="A25" s="269">
        <v>15</v>
      </c>
      <c r="B25" s="278" t="s">
        <v>834</v>
      </c>
      <c r="C25" s="279">
        <v>1464.1</v>
      </c>
      <c r="D25" s="280">
        <v>1459.75</v>
      </c>
      <c r="E25" s="280">
        <v>1436.5</v>
      </c>
      <c r="F25" s="280">
        <v>1408.9</v>
      </c>
      <c r="G25" s="280">
        <v>1385.65</v>
      </c>
      <c r="H25" s="280">
        <v>1487.35</v>
      </c>
      <c r="I25" s="280">
        <v>1510.6</v>
      </c>
      <c r="J25" s="280">
        <v>1538.1999999999998</v>
      </c>
      <c r="K25" s="278">
        <v>1483</v>
      </c>
      <c r="L25" s="278">
        <v>1432.15</v>
      </c>
      <c r="M25" s="278">
        <v>0.59397999999999995</v>
      </c>
    </row>
    <row r="26" spans="1:13">
      <c r="A26" s="269">
        <v>16</v>
      </c>
      <c r="B26" s="278" t="s">
        <v>293</v>
      </c>
      <c r="C26" s="279">
        <v>1646.45</v>
      </c>
      <c r="D26" s="280">
        <v>1651.8</v>
      </c>
      <c r="E26" s="280">
        <v>1629.6499999999999</v>
      </c>
      <c r="F26" s="280">
        <v>1612.85</v>
      </c>
      <c r="G26" s="280">
        <v>1590.6999999999998</v>
      </c>
      <c r="H26" s="280">
        <v>1668.6</v>
      </c>
      <c r="I26" s="280">
        <v>1690.75</v>
      </c>
      <c r="J26" s="280">
        <v>1707.55</v>
      </c>
      <c r="K26" s="278">
        <v>1673.95</v>
      </c>
      <c r="L26" s="278">
        <v>1635</v>
      </c>
      <c r="M26" s="278">
        <v>0.62583999999999995</v>
      </c>
    </row>
    <row r="27" spans="1:13">
      <c r="A27" s="269">
        <v>17</v>
      </c>
      <c r="B27" s="278" t="s">
        <v>230</v>
      </c>
      <c r="C27" s="279">
        <v>1458</v>
      </c>
      <c r="D27" s="280">
        <v>1455.1666666666667</v>
      </c>
      <c r="E27" s="280">
        <v>1440.3333333333335</v>
      </c>
      <c r="F27" s="280">
        <v>1422.6666666666667</v>
      </c>
      <c r="G27" s="280">
        <v>1407.8333333333335</v>
      </c>
      <c r="H27" s="280">
        <v>1472.8333333333335</v>
      </c>
      <c r="I27" s="280">
        <v>1487.666666666667</v>
      </c>
      <c r="J27" s="280">
        <v>1505.3333333333335</v>
      </c>
      <c r="K27" s="278">
        <v>1470</v>
      </c>
      <c r="L27" s="278">
        <v>1437.5</v>
      </c>
      <c r="M27" s="278">
        <v>0.80108999999999997</v>
      </c>
    </row>
    <row r="28" spans="1:13">
      <c r="A28" s="269">
        <v>18</v>
      </c>
      <c r="B28" s="278" t="s">
        <v>302</v>
      </c>
      <c r="C28" s="279">
        <v>1879.05</v>
      </c>
      <c r="D28" s="280">
        <v>1866.55</v>
      </c>
      <c r="E28" s="280">
        <v>1842.5</v>
      </c>
      <c r="F28" s="280">
        <v>1805.95</v>
      </c>
      <c r="G28" s="280">
        <v>1781.9</v>
      </c>
      <c r="H28" s="280">
        <v>1903.1</v>
      </c>
      <c r="I28" s="280">
        <v>1927.1499999999996</v>
      </c>
      <c r="J28" s="280">
        <v>1963.6999999999998</v>
      </c>
      <c r="K28" s="278">
        <v>1890.6</v>
      </c>
      <c r="L28" s="278">
        <v>1830</v>
      </c>
      <c r="M28" s="278">
        <v>4.5569999999999999E-2</v>
      </c>
    </row>
    <row r="29" spans="1:13">
      <c r="A29" s="269">
        <v>19</v>
      </c>
      <c r="B29" s="278" t="s">
        <v>231</v>
      </c>
      <c r="C29" s="279">
        <v>2355.9499999999998</v>
      </c>
      <c r="D29" s="280">
        <v>2351.2833333333333</v>
      </c>
      <c r="E29" s="280">
        <v>2304.6666666666665</v>
      </c>
      <c r="F29" s="280">
        <v>2253.3833333333332</v>
      </c>
      <c r="G29" s="280">
        <v>2206.7666666666664</v>
      </c>
      <c r="H29" s="280">
        <v>2402.5666666666666</v>
      </c>
      <c r="I29" s="280">
        <v>2449.1833333333334</v>
      </c>
      <c r="J29" s="280">
        <v>2500.4666666666667</v>
      </c>
      <c r="K29" s="278">
        <v>2397.9</v>
      </c>
      <c r="L29" s="278">
        <v>2300</v>
      </c>
      <c r="M29" s="278">
        <v>2.1900499999999998</v>
      </c>
    </row>
    <row r="30" spans="1:13">
      <c r="A30" s="269">
        <v>20</v>
      </c>
      <c r="B30" s="278" t="s">
        <v>304</v>
      </c>
      <c r="C30" s="279">
        <v>80</v>
      </c>
      <c r="D30" s="280">
        <v>77.466666666666669</v>
      </c>
      <c r="E30" s="280">
        <v>73.933333333333337</v>
      </c>
      <c r="F30" s="280">
        <v>67.866666666666674</v>
      </c>
      <c r="G30" s="280">
        <v>64.333333333333343</v>
      </c>
      <c r="H30" s="280">
        <v>83.533333333333331</v>
      </c>
      <c r="I30" s="280">
        <v>87.066666666666663</v>
      </c>
      <c r="J30" s="280">
        <v>93.133333333333326</v>
      </c>
      <c r="K30" s="278">
        <v>81</v>
      </c>
      <c r="L30" s="278">
        <v>71.400000000000006</v>
      </c>
      <c r="M30" s="278">
        <v>1.2839700000000001</v>
      </c>
    </row>
    <row r="31" spans="1:13">
      <c r="A31" s="269">
        <v>21</v>
      </c>
      <c r="B31" s="278" t="s">
        <v>46</v>
      </c>
      <c r="C31" s="279">
        <v>656.7</v>
      </c>
      <c r="D31" s="280">
        <v>639.6</v>
      </c>
      <c r="E31" s="280">
        <v>618.20000000000005</v>
      </c>
      <c r="F31" s="280">
        <v>579.70000000000005</v>
      </c>
      <c r="G31" s="280">
        <v>558.30000000000007</v>
      </c>
      <c r="H31" s="280">
        <v>678.1</v>
      </c>
      <c r="I31" s="280">
        <v>699.49999999999989</v>
      </c>
      <c r="J31" s="280">
        <v>738</v>
      </c>
      <c r="K31" s="278">
        <v>661</v>
      </c>
      <c r="L31" s="278">
        <v>601.1</v>
      </c>
      <c r="M31" s="278">
        <v>8.0432000000000006</v>
      </c>
    </row>
    <row r="32" spans="1:13">
      <c r="A32" s="269">
        <v>22</v>
      </c>
      <c r="B32" s="278" t="s">
        <v>305</v>
      </c>
      <c r="C32" s="279">
        <v>1370.85</v>
      </c>
      <c r="D32" s="280">
        <v>1364.6333333333332</v>
      </c>
      <c r="E32" s="280">
        <v>1284.2666666666664</v>
      </c>
      <c r="F32" s="280">
        <v>1197.6833333333332</v>
      </c>
      <c r="G32" s="280">
        <v>1117.3166666666664</v>
      </c>
      <c r="H32" s="280">
        <v>1451.2166666666665</v>
      </c>
      <c r="I32" s="280">
        <v>1531.5833333333333</v>
      </c>
      <c r="J32" s="280">
        <v>1618.1666666666665</v>
      </c>
      <c r="K32" s="278">
        <v>1445</v>
      </c>
      <c r="L32" s="278">
        <v>1278.05</v>
      </c>
      <c r="M32" s="278">
        <v>0.79615000000000002</v>
      </c>
    </row>
    <row r="33" spans="1:13">
      <c r="A33" s="269">
        <v>23</v>
      </c>
      <c r="B33" s="278" t="s">
        <v>47</v>
      </c>
      <c r="C33" s="279">
        <v>193.7</v>
      </c>
      <c r="D33" s="280">
        <v>190.1</v>
      </c>
      <c r="E33" s="280">
        <v>185.25</v>
      </c>
      <c r="F33" s="280">
        <v>176.8</v>
      </c>
      <c r="G33" s="280">
        <v>171.95000000000002</v>
      </c>
      <c r="H33" s="280">
        <v>198.54999999999998</v>
      </c>
      <c r="I33" s="280">
        <v>203.39999999999995</v>
      </c>
      <c r="J33" s="280">
        <v>211.84999999999997</v>
      </c>
      <c r="K33" s="278">
        <v>194.95</v>
      </c>
      <c r="L33" s="278">
        <v>181.65</v>
      </c>
      <c r="M33" s="278">
        <v>51.990810000000003</v>
      </c>
    </row>
    <row r="34" spans="1:13">
      <c r="A34" s="269">
        <v>24</v>
      </c>
      <c r="B34" s="278" t="s">
        <v>294</v>
      </c>
      <c r="C34" s="279">
        <v>1599.2</v>
      </c>
      <c r="D34" s="280">
        <v>1591.3166666666666</v>
      </c>
      <c r="E34" s="280">
        <v>1532.6333333333332</v>
      </c>
      <c r="F34" s="280">
        <v>1466.0666666666666</v>
      </c>
      <c r="G34" s="280">
        <v>1407.3833333333332</v>
      </c>
      <c r="H34" s="280">
        <v>1657.8833333333332</v>
      </c>
      <c r="I34" s="280">
        <v>1716.5666666666666</v>
      </c>
      <c r="J34" s="280">
        <v>1783.1333333333332</v>
      </c>
      <c r="K34" s="278">
        <v>1650</v>
      </c>
      <c r="L34" s="278">
        <v>1524.75</v>
      </c>
      <c r="M34" s="278">
        <v>0.44638</v>
      </c>
    </row>
    <row r="35" spans="1:13">
      <c r="A35" s="269">
        <v>25</v>
      </c>
      <c r="B35" s="278" t="s">
        <v>303</v>
      </c>
      <c r="C35" s="279">
        <v>853.9</v>
      </c>
      <c r="D35" s="280">
        <v>841.9666666666667</v>
      </c>
      <c r="E35" s="280">
        <v>824.93333333333339</v>
      </c>
      <c r="F35" s="280">
        <v>795.9666666666667</v>
      </c>
      <c r="G35" s="280">
        <v>778.93333333333339</v>
      </c>
      <c r="H35" s="280">
        <v>870.93333333333339</v>
      </c>
      <c r="I35" s="280">
        <v>887.9666666666667</v>
      </c>
      <c r="J35" s="280">
        <v>916.93333333333339</v>
      </c>
      <c r="K35" s="278">
        <v>859</v>
      </c>
      <c r="L35" s="278">
        <v>813</v>
      </c>
      <c r="M35" s="278">
        <v>3.0043700000000002</v>
      </c>
    </row>
    <row r="36" spans="1:13">
      <c r="A36" s="269">
        <v>26</v>
      </c>
      <c r="B36" s="278" t="s">
        <v>48</v>
      </c>
      <c r="C36" s="279">
        <v>1403.6</v>
      </c>
      <c r="D36" s="280">
        <v>1371.9333333333334</v>
      </c>
      <c r="E36" s="280">
        <v>1333.8666666666668</v>
      </c>
      <c r="F36" s="280">
        <v>1264.1333333333334</v>
      </c>
      <c r="G36" s="280">
        <v>1226.0666666666668</v>
      </c>
      <c r="H36" s="280">
        <v>1441.6666666666667</v>
      </c>
      <c r="I36" s="280">
        <v>1479.7333333333333</v>
      </c>
      <c r="J36" s="280">
        <v>1549.4666666666667</v>
      </c>
      <c r="K36" s="278">
        <v>1410</v>
      </c>
      <c r="L36" s="278">
        <v>1302.2</v>
      </c>
      <c r="M36" s="278">
        <v>13.400700000000001</v>
      </c>
    </row>
    <row r="37" spans="1:13">
      <c r="A37" s="269">
        <v>27</v>
      </c>
      <c r="B37" s="278" t="s">
        <v>49</v>
      </c>
      <c r="C37" s="279">
        <v>106.65</v>
      </c>
      <c r="D37" s="280">
        <v>103.98333333333333</v>
      </c>
      <c r="E37" s="280">
        <v>100.16666666666667</v>
      </c>
      <c r="F37" s="280">
        <v>93.683333333333337</v>
      </c>
      <c r="G37" s="280">
        <v>89.866666666666674</v>
      </c>
      <c r="H37" s="280">
        <v>110.46666666666667</v>
      </c>
      <c r="I37" s="280">
        <v>114.28333333333333</v>
      </c>
      <c r="J37" s="280">
        <v>120.76666666666667</v>
      </c>
      <c r="K37" s="278">
        <v>107.8</v>
      </c>
      <c r="L37" s="278">
        <v>97.5</v>
      </c>
      <c r="M37" s="278">
        <v>94.419330000000002</v>
      </c>
    </row>
    <row r="38" spans="1:13">
      <c r="A38" s="269">
        <v>28</v>
      </c>
      <c r="B38" s="278" t="s">
        <v>306</v>
      </c>
      <c r="C38" s="279">
        <v>177.45</v>
      </c>
      <c r="D38" s="280">
        <v>173.55000000000004</v>
      </c>
      <c r="E38" s="280">
        <v>166.95000000000007</v>
      </c>
      <c r="F38" s="280">
        <v>156.45000000000005</v>
      </c>
      <c r="G38" s="280">
        <v>149.85000000000008</v>
      </c>
      <c r="H38" s="280">
        <v>184.05000000000007</v>
      </c>
      <c r="I38" s="280">
        <v>190.65000000000003</v>
      </c>
      <c r="J38" s="280">
        <v>201.15000000000006</v>
      </c>
      <c r="K38" s="278">
        <v>180.15</v>
      </c>
      <c r="L38" s="278">
        <v>163.05000000000001</v>
      </c>
      <c r="M38" s="278">
        <v>0.95108999999999999</v>
      </c>
    </row>
    <row r="39" spans="1:13">
      <c r="A39" s="269">
        <v>29</v>
      </c>
      <c r="B39" s="278" t="s">
        <v>939</v>
      </c>
      <c r="C39" s="279">
        <v>174.6</v>
      </c>
      <c r="D39" s="280">
        <v>172.63333333333335</v>
      </c>
      <c r="E39" s="280">
        <v>165.26666666666671</v>
      </c>
      <c r="F39" s="280">
        <v>155.93333333333337</v>
      </c>
      <c r="G39" s="280">
        <v>148.56666666666672</v>
      </c>
      <c r="H39" s="280">
        <v>181.9666666666667</v>
      </c>
      <c r="I39" s="280">
        <v>189.33333333333331</v>
      </c>
      <c r="J39" s="280">
        <v>198.66666666666669</v>
      </c>
      <c r="K39" s="278">
        <v>180</v>
      </c>
      <c r="L39" s="278">
        <v>163.30000000000001</v>
      </c>
      <c r="M39" s="278">
        <v>0.20169000000000001</v>
      </c>
    </row>
    <row r="40" spans="1:13">
      <c r="A40" s="269">
        <v>30</v>
      </c>
      <c r="B40" s="278" t="s">
        <v>307</v>
      </c>
      <c r="C40" s="279">
        <v>52.3</v>
      </c>
      <c r="D40" s="280">
        <v>51.233333333333327</v>
      </c>
      <c r="E40" s="280">
        <v>50.066666666666656</v>
      </c>
      <c r="F40" s="280">
        <v>47.833333333333329</v>
      </c>
      <c r="G40" s="280">
        <v>46.666666666666657</v>
      </c>
      <c r="H40" s="280">
        <v>53.466666666666654</v>
      </c>
      <c r="I40" s="280">
        <v>54.633333333333326</v>
      </c>
      <c r="J40" s="280">
        <v>56.866666666666653</v>
      </c>
      <c r="K40" s="278">
        <v>52.4</v>
      </c>
      <c r="L40" s="278">
        <v>49</v>
      </c>
      <c r="M40" s="278">
        <v>8.1638000000000002</v>
      </c>
    </row>
    <row r="41" spans="1:13">
      <c r="A41" s="269">
        <v>31</v>
      </c>
      <c r="B41" s="278" t="s">
        <v>50</v>
      </c>
      <c r="C41" s="279">
        <v>52.35</v>
      </c>
      <c r="D41" s="280">
        <v>50.733333333333327</v>
      </c>
      <c r="E41" s="280">
        <v>48.716666666666654</v>
      </c>
      <c r="F41" s="280">
        <v>45.083333333333329</v>
      </c>
      <c r="G41" s="280">
        <v>43.066666666666656</v>
      </c>
      <c r="H41" s="280">
        <v>54.366666666666653</v>
      </c>
      <c r="I41" s="280">
        <v>56.383333333333319</v>
      </c>
      <c r="J41" s="280">
        <v>60.016666666666652</v>
      </c>
      <c r="K41" s="278">
        <v>52.75</v>
      </c>
      <c r="L41" s="278">
        <v>47.1</v>
      </c>
      <c r="M41" s="278">
        <v>481.00459999999998</v>
      </c>
    </row>
    <row r="42" spans="1:13">
      <c r="A42" s="269">
        <v>32</v>
      </c>
      <c r="B42" s="278" t="s">
        <v>52</v>
      </c>
      <c r="C42" s="279">
        <v>1637.35</v>
      </c>
      <c r="D42" s="280">
        <v>1619.2666666666667</v>
      </c>
      <c r="E42" s="280">
        <v>1595.5833333333333</v>
      </c>
      <c r="F42" s="280">
        <v>1553.8166666666666</v>
      </c>
      <c r="G42" s="280">
        <v>1530.1333333333332</v>
      </c>
      <c r="H42" s="280">
        <v>1661.0333333333333</v>
      </c>
      <c r="I42" s="280">
        <v>1684.7166666666667</v>
      </c>
      <c r="J42" s="280">
        <v>1726.4833333333333</v>
      </c>
      <c r="K42" s="278">
        <v>1642.95</v>
      </c>
      <c r="L42" s="278">
        <v>1577.5</v>
      </c>
      <c r="M42" s="278">
        <v>23.915559999999999</v>
      </c>
    </row>
    <row r="43" spans="1:13">
      <c r="A43" s="269">
        <v>33</v>
      </c>
      <c r="B43" s="278" t="s">
        <v>308</v>
      </c>
      <c r="C43" s="279">
        <v>100.45</v>
      </c>
      <c r="D43" s="280">
        <v>99.183333333333323</v>
      </c>
      <c r="E43" s="280">
        <v>96.366666666666646</v>
      </c>
      <c r="F43" s="280">
        <v>92.283333333333317</v>
      </c>
      <c r="G43" s="280">
        <v>89.46666666666664</v>
      </c>
      <c r="H43" s="280">
        <v>103.26666666666665</v>
      </c>
      <c r="I43" s="280">
        <v>106.08333333333334</v>
      </c>
      <c r="J43" s="280">
        <v>110.16666666666666</v>
      </c>
      <c r="K43" s="278">
        <v>102</v>
      </c>
      <c r="L43" s="278">
        <v>95.1</v>
      </c>
      <c r="M43" s="278">
        <v>1.49427</v>
      </c>
    </row>
    <row r="44" spans="1:13">
      <c r="A44" s="269">
        <v>34</v>
      </c>
      <c r="B44" s="278" t="s">
        <v>310</v>
      </c>
      <c r="C44" s="279">
        <v>872.1</v>
      </c>
      <c r="D44" s="280">
        <v>869</v>
      </c>
      <c r="E44" s="280">
        <v>853.1</v>
      </c>
      <c r="F44" s="280">
        <v>834.1</v>
      </c>
      <c r="G44" s="280">
        <v>818.2</v>
      </c>
      <c r="H44" s="280">
        <v>888</v>
      </c>
      <c r="I44" s="280">
        <v>903.90000000000009</v>
      </c>
      <c r="J44" s="280">
        <v>922.9</v>
      </c>
      <c r="K44" s="278">
        <v>884.9</v>
      </c>
      <c r="L44" s="278">
        <v>850</v>
      </c>
      <c r="M44" s="278">
        <v>0.94072999999999996</v>
      </c>
    </row>
    <row r="45" spans="1:13">
      <c r="A45" s="269">
        <v>35</v>
      </c>
      <c r="B45" s="278" t="s">
        <v>309</v>
      </c>
      <c r="C45" s="279">
        <v>3220.4</v>
      </c>
      <c r="D45" s="280">
        <v>3215.0833333333335</v>
      </c>
      <c r="E45" s="280">
        <v>3170.166666666667</v>
      </c>
      <c r="F45" s="280">
        <v>3119.9333333333334</v>
      </c>
      <c r="G45" s="280">
        <v>3075.0166666666669</v>
      </c>
      <c r="H45" s="280">
        <v>3265.3166666666671</v>
      </c>
      <c r="I45" s="280">
        <v>3310.233333333334</v>
      </c>
      <c r="J45" s="280">
        <v>3360.4666666666672</v>
      </c>
      <c r="K45" s="278">
        <v>3260</v>
      </c>
      <c r="L45" s="278">
        <v>3164.85</v>
      </c>
      <c r="M45" s="278">
        <v>0.57894999999999996</v>
      </c>
    </row>
    <row r="46" spans="1:13">
      <c r="A46" s="269">
        <v>36</v>
      </c>
      <c r="B46" s="278" t="s">
        <v>311</v>
      </c>
      <c r="C46" s="279">
        <v>4519.6499999999996</v>
      </c>
      <c r="D46" s="280">
        <v>4499.833333333333</v>
      </c>
      <c r="E46" s="280">
        <v>4420.8166666666657</v>
      </c>
      <c r="F46" s="280">
        <v>4321.9833333333327</v>
      </c>
      <c r="G46" s="280">
        <v>4242.9666666666653</v>
      </c>
      <c r="H46" s="280">
        <v>4598.6666666666661</v>
      </c>
      <c r="I46" s="280">
        <v>4677.6833333333343</v>
      </c>
      <c r="J46" s="280">
        <v>4776.5166666666664</v>
      </c>
      <c r="K46" s="278">
        <v>4578.8500000000004</v>
      </c>
      <c r="L46" s="278">
        <v>4401</v>
      </c>
      <c r="M46" s="278">
        <v>0.36825000000000002</v>
      </c>
    </row>
    <row r="47" spans="1:13">
      <c r="A47" s="269">
        <v>37</v>
      </c>
      <c r="B47" s="278" t="s">
        <v>227</v>
      </c>
      <c r="C47" s="279">
        <v>474.3</v>
      </c>
      <c r="D47" s="280">
        <v>466.43333333333334</v>
      </c>
      <c r="E47" s="280">
        <v>448.16666666666669</v>
      </c>
      <c r="F47" s="280">
        <v>422.03333333333336</v>
      </c>
      <c r="G47" s="280">
        <v>403.76666666666671</v>
      </c>
      <c r="H47" s="280">
        <v>492.56666666666666</v>
      </c>
      <c r="I47" s="280">
        <v>510.83333333333331</v>
      </c>
      <c r="J47" s="280">
        <v>536.9666666666667</v>
      </c>
      <c r="K47" s="278">
        <v>484.7</v>
      </c>
      <c r="L47" s="278">
        <v>440.3</v>
      </c>
      <c r="M47" s="278">
        <v>7.4686199999999996</v>
      </c>
    </row>
    <row r="48" spans="1:13">
      <c r="A48" s="269">
        <v>38</v>
      </c>
      <c r="B48" s="278" t="s">
        <v>54</v>
      </c>
      <c r="C48" s="279">
        <v>771.7</v>
      </c>
      <c r="D48" s="280">
        <v>773.30000000000007</v>
      </c>
      <c r="E48" s="280">
        <v>762.10000000000014</v>
      </c>
      <c r="F48" s="280">
        <v>752.50000000000011</v>
      </c>
      <c r="G48" s="280">
        <v>741.30000000000018</v>
      </c>
      <c r="H48" s="280">
        <v>782.90000000000009</v>
      </c>
      <c r="I48" s="280">
        <v>794.10000000000014</v>
      </c>
      <c r="J48" s="280">
        <v>803.7</v>
      </c>
      <c r="K48" s="278">
        <v>784.5</v>
      </c>
      <c r="L48" s="278">
        <v>763.7</v>
      </c>
      <c r="M48" s="278">
        <v>44.663519999999998</v>
      </c>
    </row>
    <row r="49" spans="1:13">
      <c r="A49" s="269">
        <v>39</v>
      </c>
      <c r="B49" s="278" t="s">
        <v>312</v>
      </c>
      <c r="C49" s="279">
        <v>473.55</v>
      </c>
      <c r="D49" s="280">
        <v>458.70000000000005</v>
      </c>
      <c r="E49" s="280">
        <v>438.05000000000007</v>
      </c>
      <c r="F49" s="280">
        <v>402.55</v>
      </c>
      <c r="G49" s="280">
        <v>381.90000000000003</v>
      </c>
      <c r="H49" s="280">
        <v>494.2000000000001</v>
      </c>
      <c r="I49" s="280">
        <v>514.85000000000014</v>
      </c>
      <c r="J49" s="280">
        <v>550.35000000000014</v>
      </c>
      <c r="K49" s="278">
        <v>479.35</v>
      </c>
      <c r="L49" s="278">
        <v>423.2</v>
      </c>
      <c r="M49" s="278">
        <v>10.118740000000001</v>
      </c>
    </row>
    <row r="50" spans="1:13">
      <c r="A50" s="269">
        <v>40</v>
      </c>
      <c r="B50" s="278" t="s">
        <v>56</v>
      </c>
      <c r="C50" s="279">
        <v>408</v>
      </c>
      <c r="D50" s="280">
        <v>403.2166666666667</v>
      </c>
      <c r="E50" s="280">
        <v>393.93333333333339</v>
      </c>
      <c r="F50" s="280">
        <v>379.86666666666667</v>
      </c>
      <c r="G50" s="280">
        <v>370.58333333333337</v>
      </c>
      <c r="H50" s="280">
        <v>417.28333333333342</v>
      </c>
      <c r="I50" s="280">
        <v>426.56666666666672</v>
      </c>
      <c r="J50" s="280">
        <v>440.63333333333344</v>
      </c>
      <c r="K50" s="278">
        <v>412.5</v>
      </c>
      <c r="L50" s="278">
        <v>389.15</v>
      </c>
      <c r="M50" s="278">
        <v>478.14512999999999</v>
      </c>
    </row>
    <row r="51" spans="1:13">
      <c r="A51" s="269">
        <v>41</v>
      </c>
      <c r="B51" s="278" t="s">
        <v>57</v>
      </c>
      <c r="C51" s="279">
        <v>2782.15</v>
      </c>
      <c r="D51" s="280">
        <v>2730.4833333333336</v>
      </c>
      <c r="E51" s="280">
        <v>2661.916666666667</v>
      </c>
      <c r="F51" s="280">
        <v>2541.6833333333334</v>
      </c>
      <c r="G51" s="280">
        <v>2473.1166666666668</v>
      </c>
      <c r="H51" s="280">
        <v>2850.7166666666672</v>
      </c>
      <c r="I51" s="280">
        <v>2919.2833333333338</v>
      </c>
      <c r="J51" s="280">
        <v>3039.5166666666673</v>
      </c>
      <c r="K51" s="278">
        <v>2799.05</v>
      </c>
      <c r="L51" s="278">
        <v>2610.25</v>
      </c>
      <c r="M51" s="278">
        <v>8.9571299999999994</v>
      </c>
    </row>
    <row r="52" spans="1:13">
      <c r="A52" s="269">
        <v>42</v>
      </c>
      <c r="B52" s="278" t="s">
        <v>316</v>
      </c>
      <c r="C52" s="279">
        <v>144.19999999999999</v>
      </c>
      <c r="D52" s="280">
        <v>144.56666666666666</v>
      </c>
      <c r="E52" s="280">
        <v>140.93333333333334</v>
      </c>
      <c r="F52" s="280">
        <v>137.66666666666669</v>
      </c>
      <c r="G52" s="280">
        <v>134.03333333333336</v>
      </c>
      <c r="H52" s="280">
        <v>147.83333333333331</v>
      </c>
      <c r="I52" s="280">
        <v>151.46666666666664</v>
      </c>
      <c r="J52" s="280">
        <v>154.73333333333329</v>
      </c>
      <c r="K52" s="278">
        <v>148.19999999999999</v>
      </c>
      <c r="L52" s="278">
        <v>141.30000000000001</v>
      </c>
      <c r="M52" s="278">
        <v>10.614890000000001</v>
      </c>
    </row>
    <row r="53" spans="1:13">
      <c r="A53" s="269">
        <v>43</v>
      </c>
      <c r="B53" s="278" t="s">
        <v>317</v>
      </c>
      <c r="C53" s="279">
        <v>393.35</v>
      </c>
      <c r="D53" s="280">
        <v>391.2</v>
      </c>
      <c r="E53" s="280">
        <v>385.29999999999995</v>
      </c>
      <c r="F53" s="280">
        <v>377.24999999999994</v>
      </c>
      <c r="G53" s="280">
        <v>371.34999999999991</v>
      </c>
      <c r="H53" s="280">
        <v>399.25</v>
      </c>
      <c r="I53" s="280">
        <v>405.15</v>
      </c>
      <c r="J53" s="280">
        <v>413.20000000000005</v>
      </c>
      <c r="K53" s="278">
        <v>397.1</v>
      </c>
      <c r="L53" s="278">
        <v>383.15</v>
      </c>
      <c r="M53" s="278">
        <v>1.6047100000000001</v>
      </c>
    </row>
    <row r="54" spans="1:13">
      <c r="A54" s="269">
        <v>44</v>
      </c>
      <c r="B54" s="278" t="s">
        <v>59</v>
      </c>
      <c r="C54" s="279">
        <v>5285.95</v>
      </c>
      <c r="D54" s="280">
        <v>5174.9833333333336</v>
      </c>
      <c r="E54" s="280">
        <v>5010.9666666666672</v>
      </c>
      <c r="F54" s="280">
        <v>4735.9833333333336</v>
      </c>
      <c r="G54" s="280">
        <v>4571.9666666666672</v>
      </c>
      <c r="H54" s="280">
        <v>5449.9666666666672</v>
      </c>
      <c r="I54" s="280">
        <v>5613.9833333333336</v>
      </c>
      <c r="J54" s="280">
        <v>5888.9666666666672</v>
      </c>
      <c r="K54" s="278">
        <v>5339</v>
      </c>
      <c r="L54" s="278">
        <v>4900</v>
      </c>
      <c r="M54" s="278">
        <v>16.552630000000001</v>
      </c>
    </row>
    <row r="55" spans="1:13">
      <c r="A55" s="269">
        <v>45</v>
      </c>
      <c r="B55" s="278" t="s">
        <v>233</v>
      </c>
      <c r="C55" s="279">
        <v>2349.4</v>
      </c>
      <c r="D55" s="280">
        <v>2314.6333333333332</v>
      </c>
      <c r="E55" s="280">
        <v>2249.7666666666664</v>
      </c>
      <c r="F55" s="280">
        <v>2150.1333333333332</v>
      </c>
      <c r="G55" s="280">
        <v>2085.2666666666664</v>
      </c>
      <c r="H55" s="280">
        <v>2414.2666666666664</v>
      </c>
      <c r="I55" s="280">
        <v>2479.1333333333332</v>
      </c>
      <c r="J55" s="280">
        <v>2578.7666666666664</v>
      </c>
      <c r="K55" s="278">
        <v>2379.5</v>
      </c>
      <c r="L55" s="278">
        <v>2215</v>
      </c>
      <c r="M55" s="278">
        <v>0.81025999999999998</v>
      </c>
    </row>
    <row r="56" spans="1:13">
      <c r="A56" s="269">
        <v>46</v>
      </c>
      <c r="B56" s="278" t="s">
        <v>60</v>
      </c>
      <c r="C56" s="279">
        <v>2450.15</v>
      </c>
      <c r="D56" s="280">
        <v>2373.0499999999997</v>
      </c>
      <c r="E56" s="280">
        <v>2276.0999999999995</v>
      </c>
      <c r="F56" s="280">
        <v>2102.0499999999997</v>
      </c>
      <c r="G56" s="280">
        <v>2005.0999999999995</v>
      </c>
      <c r="H56" s="280">
        <v>2547.0999999999995</v>
      </c>
      <c r="I56" s="280">
        <v>2644.0499999999993</v>
      </c>
      <c r="J56" s="280">
        <v>2818.0999999999995</v>
      </c>
      <c r="K56" s="278">
        <v>2470</v>
      </c>
      <c r="L56" s="278">
        <v>2199</v>
      </c>
      <c r="M56" s="278">
        <v>168.02757</v>
      </c>
    </row>
    <row r="57" spans="1:13">
      <c r="A57" s="269">
        <v>47</v>
      </c>
      <c r="B57" s="278" t="s">
        <v>61</v>
      </c>
      <c r="C57" s="279">
        <v>1149</v>
      </c>
      <c r="D57" s="280">
        <v>1128.5</v>
      </c>
      <c r="E57" s="280">
        <v>1102.5</v>
      </c>
      <c r="F57" s="280">
        <v>1056</v>
      </c>
      <c r="G57" s="280">
        <v>1030</v>
      </c>
      <c r="H57" s="280">
        <v>1175</v>
      </c>
      <c r="I57" s="280">
        <v>1201</v>
      </c>
      <c r="J57" s="280">
        <v>1247.5</v>
      </c>
      <c r="K57" s="278">
        <v>1154.5</v>
      </c>
      <c r="L57" s="278">
        <v>1082</v>
      </c>
      <c r="M57" s="278">
        <v>7.5286200000000001</v>
      </c>
    </row>
    <row r="58" spans="1:13">
      <c r="A58" s="269">
        <v>48</v>
      </c>
      <c r="B58" s="278" t="s">
        <v>318</v>
      </c>
      <c r="C58" s="279">
        <v>103.35</v>
      </c>
      <c r="D58" s="280">
        <v>102.58333333333333</v>
      </c>
      <c r="E58" s="280">
        <v>100.86666666666666</v>
      </c>
      <c r="F58" s="280">
        <v>98.383333333333326</v>
      </c>
      <c r="G58" s="280">
        <v>96.666666666666657</v>
      </c>
      <c r="H58" s="280">
        <v>105.06666666666666</v>
      </c>
      <c r="I58" s="280">
        <v>106.78333333333333</v>
      </c>
      <c r="J58" s="280">
        <v>109.26666666666667</v>
      </c>
      <c r="K58" s="278">
        <v>104.3</v>
      </c>
      <c r="L58" s="278">
        <v>100.1</v>
      </c>
      <c r="M58" s="278">
        <v>1.3914899999999999</v>
      </c>
    </row>
    <row r="59" spans="1:13">
      <c r="A59" s="269">
        <v>49</v>
      </c>
      <c r="B59" s="278" t="s">
        <v>319</v>
      </c>
      <c r="C59" s="279">
        <v>134.05000000000001</v>
      </c>
      <c r="D59" s="280">
        <v>131.16666666666669</v>
      </c>
      <c r="E59" s="280">
        <v>127.43333333333337</v>
      </c>
      <c r="F59" s="280">
        <v>120.81666666666668</v>
      </c>
      <c r="G59" s="280">
        <v>117.08333333333336</v>
      </c>
      <c r="H59" s="280">
        <v>137.78333333333336</v>
      </c>
      <c r="I59" s="280">
        <v>141.51666666666671</v>
      </c>
      <c r="J59" s="280">
        <v>148.13333333333338</v>
      </c>
      <c r="K59" s="278">
        <v>134.9</v>
      </c>
      <c r="L59" s="278">
        <v>124.55</v>
      </c>
      <c r="M59" s="278">
        <v>19.73132</v>
      </c>
    </row>
    <row r="60" spans="1:13" ht="12" customHeight="1">
      <c r="A60" s="269">
        <v>50</v>
      </c>
      <c r="B60" s="278" t="s">
        <v>234</v>
      </c>
      <c r="C60" s="279">
        <v>283.5</v>
      </c>
      <c r="D60" s="280">
        <v>272.88333333333338</v>
      </c>
      <c r="E60" s="280">
        <v>259.16666666666674</v>
      </c>
      <c r="F60" s="280">
        <v>234.83333333333337</v>
      </c>
      <c r="G60" s="280">
        <v>221.11666666666673</v>
      </c>
      <c r="H60" s="280">
        <v>297.21666666666675</v>
      </c>
      <c r="I60" s="280">
        <v>310.93333333333334</v>
      </c>
      <c r="J60" s="280">
        <v>335.26666666666677</v>
      </c>
      <c r="K60" s="278">
        <v>286.60000000000002</v>
      </c>
      <c r="L60" s="278">
        <v>248.55</v>
      </c>
      <c r="M60" s="278">
        <v>227.39681999999999</v>
      </c>
    </row>
    <row r="61" spans="1:13">
      <c r="A61" s="269">
        <v>51</v>
      </c>
      <c r="B61" s="278" t="s">
        <v>62</v>
      </c>
      <c r="C61" s="279">
        <v>45.45</v>
      </c>
      <c r="D61" s="280">
        <v>44.300000000000004</v>
      </c>
      <c r="E61" s="280">
        <v>43.000000000000007</v>
      </c>
      <c r="F61" s="280">
        <v>40.550000000000004</v>
      </c>
      <c r="G61" s="280">
        <v>39.250000000000007</v>
      </c>
      <c r="H61" s="280">
        <v>46.750000000000007</v>
      </c>
      <c r="I61" s="280">
        <v>48.050000000000004</v>
      </c>
      <c r="J61" s="280">
        <v>50.500000000000007</v>
      </c>
      <c r="K61" s="278">
        <v>45.6</v>
      </c>
      <c r="L61" s="278">
        <v>41.85</v>
      </c>
      <c r="M61" s="278">
        <v>443.55747000000002</v>
      </c>
    </row>
    <row r="62" spans="1:13">
      <c r="A62" s="269">
        <v>52</v>
      </c>
      <c r="B62" s="278" t="s">
        <v>63</v>
      </c>
      <c r="C62" s="279">
        <v>40.799999999999997</v>
      </c>
      <c r="D62" s="280">
        <v>39.93333333333333</v>
      </c>
      <c r="E62" s="280">
        <v>38.86666666666666</v>
      </c>
      <c r="F62" s="280">
        <v>36.93333333333333</v>
      </c>
      <c r="G62" s="280">
        <v>35.86666666666666</v>
      </c>
      <c r="H62" s="280">
        <v>41.86666666666666</v>
      </c>
      <c r="I62" s="280">
        <v>42.933333333333337</v>
      </c>
      <c r="J62" s="280">
        <v>44.86666666666666</v>
      </c>
      <c r="K62" s="278">
        <v>41</v>
      </c>
      <c r="L62" s="278">
        <v>38</v>
      </c>
      <c r="M62" s="278">
        <v>24.453279999999999</v>
      </c>
    </row>
    <row r="63" spans="1:13">
      <c r="A63" s="269">
        <v>53</v>
      </c>
      <c r="B63" s="278" t="s">
        <v>313</v>
      </c>
      <c r="C63" s="279">
        <v>1082.25</v>
      </c>
      <c r="D63" s="280">
        <v>1077.5166666666667</v>
      </c>
      <c r="E63" s="280">
        <v>1056.0333333333333</v>
      </c>
      <c r="F63" s="280">
        <v>1029.8166666666666</v>
      </c>
      <c r="G63" s="280">
        <v>1008.3333333333333</v>
      </c>
      <c r="H63" s="280">
        <v>1103.7333333333333</v>
      </c>
      <c r="I63" s="280">
        <v>1125.2166666666665</v>
      </c>
      <c r="J63" s="280">
        <v>1151.4333333333334</v>
      </c>
      <c r="K63" s="278">
        <v>1099</v>
      </c>
      <c r="L63" s="278">
        <v>1051.3</v>
      </c>
      <c r="M63" s="278">
        <v>0.19373000000000001</v>
      </c>
    </row>
    <row r="64" spans="1:13">
      <c r="A64" s="269">
        <v>54</v>
      </c>
      <c r="B64" s="278" t="s">
        <v>64</v>
      </c>
      <c r="C64" s="279">
        <v>1366.35</v>
      </c>
      <c r="D64" s="280">
        <v>1338.3500000000001</v>
      </c>
      <c r="E64" s="280">
        <v>1303.0000000000002</v>
      </c>
      <c r="F64" s="280">
        <v>1239.6500000000001</v>
      </c>
      <c r="G64" s="280">
        <v>1204.3000000000002</v>
      </c>
      <c r="H64" s="280">
        <v>1401.7000000000003</v>
      </c>
      <c r="I64" s="280">
        <v>1437.0500000000002</v>
      </c>
      <c r="J64" s="280">
        <v>1500.4000000000003</v>
      </c>
      <c r="K64" s="278">
        <v>1373.7</v>
      </c>
      <c r="L64" s="278">
        <v>1275</v>
      </c>
      <c r="M64" s="278">
        <v>10.577830000000001</v>
      </c>
    </row>
    <row r="65" spans="1:13">
      <c r="A65" s="269">
        <v>55</v>
      </c>
      <c r="B65" s="278" t="s">
        <v>321</v>
      </c>
      <c r="C65" s="279">
        <v>5404.1</v>
      </c>
      <c r="D65" s="280">
        <v>5327.1166666666668</v>
      </c>
      <c r="E65" s="280">
        <v>5209.2333333333336</v>
      </c>
      <c r="F65" s="280">
        <v>5014.3666666666668</v>
      </c>
      <c r="G65" s="280">
        <v>4896.4833333333336</v>
      </c>
      <c r="H65" s="280">
        <v>5521.9833333333336</v>
      </c>
      <c r="I65" s="280">
        <v>5639.8666666666668</v>
      </c>
      <c r="J65" s="280">
        <v>5834.7333333333336</v>
      </c>
      <c r="K65" s="278">
        <v>5445</v>
      </c>
      <c r="L65" s="278">
        <v>5132.25</v>
      </c>
      <c r="M65" s="278">
        <v>0.17416999999999999</v>
      </c>
    </row>
    <row r="66" spans="1:13">
      <c r="A66" s="269">
        <v>56</v>
      </c>
      <c r="B66" s="278" t="s">
        <v>235</v>
      </c>
      <c r="C66" s="279">
        <v>1020.45</v>
      </c>
      <c r="D66" s="280">
        <v>1008.5999999999999</v>
      </c>
      <c r="E66" s="280">
        <v>987.19999999999982</v>
      </c>
      <c r="F66" s="280">
        <v>953.94999999999993</v>
      </c>
      <c r="G66" s="280">
        <v>932.54999999999984</v>
      </c>
      <c r="H66" s="280">
        <v>1041.8499999999999</v>
      </c>
      <c r="I66" s="280">
        <v>1063.25</v>
      </c>
      <c r="J66" s="280">
        <v>1096.4999999999998</v>
      </c>
      <c r="K66" s="278">
        <v>1030</v>
      </c>
      <c r="L66" s="278">
        <v>975.35</v>
      </c>
      <c r="M66" s="278">
        <v>0.79252</v>
      </c>
    </row>
    <row r="67" spans="1:13">
      <c r="A67" s="269">
        <v>57</v>
      </c>
      <c r="B67" s="278" t="s">
        <v>322</v>
      </c>
      <c r="C67" s="279">
        <v>235.65</v>
      </c>
      <c r="D67" s="280">
        <v>232.85</v>
      </c>
      <c r="E67" s="280">
        <v>226.79999999999998</v>
      </c>
      <c r="F67" s="280">
        <v>217.95</v>
      </c>
      <c r="G67" s="280">
        <v>211.89999999999998</v>
      </c>
      <c r="H67" s="280">
        <v>241.7</v>
      </c>
      <c r="I67" s="280">
        <v>247.75</v>
      </c>
      <c r="J67" s="280">
        <v>256.60000000000002</v>
      </c>
      <c r="K67" s="278">
        <v>238.9</v>
      </c>
      <c r="L67" s="278">
        <v>224</v>
      </c>
      <c r="M67" s="278">
        <v>0.78108999999999995</v>
      </c>
    </row>
    <row r="68" spans="1:13">
      <c r="A68" s="269">
        <v>58</v>
      </c>
      <c r="B68" s="278" t="s">
        <v>66</v>
      </c>
      <c r="C68" s="279">
        <v>71.900000000000006</v>
      </c>
      <c r="D68" s="280">
        <v>70.516666666666666</v>
      </c>
      <c r="E68" s="280">
        <v>68.783333333333331</v>
      </c>
      <c r="F68" s="280">
        <v>65.666666666666671</v>
      </c>
      <c r="G68" s="280">
        <v>63.933333333333337</v>
      </c>
      <c r="H68" s="280">
        <v>73.633333333333326</v>
      </c>
      <c r="I68" s="280">
        <v>75.366666666666646</v>
      </c>
      <c r="J68" s="280">
        <v>78.48333333333332</v>
      </c>
      <c r="K68" s="278">
        <v>72.25</v>
      </c>
      <c r="L68" s="278">
        <v>67.400000000000006</v>
      </c>
      <c r="M68" s="278">
        <v>141.01934</v>
      </c>
    </row>
    <row r="69" spans="1:13">
      <c r="A69" s="269">
        <v>59</v>
      </c>
      <c r="B69" s="278" t="s">
        <v>314</v>
      </c>
      <c r="C69" s="279">
        <v>595.9</v>
      </c>
      <c r="D69" s="280">
        <v>583.83333333333337</v>
      </c>
      <c r="E69" s="280">
        <v>565.4666666666667</v>
      </c>
      <c r="F69" s="280">
        <v>535.0333333333333</v>
      </c>
      <c r="G69" s="280">
        <v>516.66666666666663</v>
      </c>
      <c r="H69" s="280">
        <v>614.26666666666677</v>
      </c>
      <c r="I69" s="280">
        <v>632.63333333333333</v>
      </c>
      <c r="J69" s="280">
        <v>663.06666666666683</v>
      </c>
      <c r="K69" s="278">
        <v>602.20000000000005</v>
      </c>
      <c r="L69" s="278">
        <v>553.4</v>
      </c>
      <c r="M69" s="278">
        <v>5.4318</v>
      </c>
    </row>
    <row r="70" spans="1:13">
      <c r="A70" s="269">
        <v>60</v>
      </c>
      <c r="B70" s="278" t="s">
        <v>67</v>
      </c>
      <c r="C70" s="279">
        <v>501.65</v>
      </c>
      <c r="D70" s="280">
        <v>492.06666666666666</v>
      </c>
      <c r="E70" s="280">
        <v>479.58333333333331</v>
      </c>
      <c r="F70" s="280">
        <v>457.51666666666665</v>
      </c>
      <c r="G70" s="280">
        <v>445.0333333333333</v>
      </c>
      <c r="H70" s="280">
        <v>514.13333333333333</v>
      </c>
      <c r="I70" s="280">
        <v>526.61666666666667</v>
      </c>
      <c r="J70" s="280">
        <v>548.68333333333339</v>
      </c>
      <c r="K70" s="278">
        <v>504.55</v>
      </c>
      <c r="L70" s="278">
        <v>470</v>
      </c>
      <c r="M70" s="278">
        <v>16.536829999999998</v>
      </c>
    </row>
    <row r="71" spans="1:13">
      <c r="A71" s="269">
        <v>61</v>
      </c>
      <c r="B71" s="278" t="s">
        <v>68</v>
      </c>
      <c r="C71" s="279">
        <v>350.5</v>
      </c>
      <c r="D71" s="280">
        <v>344.23333333333335</v>
      </c>
      <c r="E71" s="280">
        <v>333.26666666666671</v>
      </c>
      <c r="F71" s="280">
        <v>316.03333333333336</v>
      </c>
      <c r="G71" s="280">
        <v>305.06666666666672</v>
      </c>
      <c r="H71" s="280">
        <v>361.4666666666667</v>
      </c>
      <c r="I71" s="280">
        <v>372.43333333333339</v>
      </c>
      <c r="J71" s="280">
        <v>389.66666666666669</v>
      </c>
      <c r="K71" s="278">
        <v>355.2</v>
      </c>
      <c r="L71" s="278">
        <v>327</v>
      </c>
      <c r="M71" s="278">
        <v>22.24297</v>
      </c>
    </row>
    <row r="72" spans="1:13">
      <c r="A72" s="269">
        <v>62</v>
      </c>
      <c r="B72" s="278" t="s">
        <v>70</v>
      </c>
      <c r="C72" s="279">
        <v>560.1</v>
      </c>
      <c r="D72" s="280">
        <v>554.0333333333333</v>
      </c>
      <c r="E72" s="280">
        <v>546.06666666666661</v>
      </c>
      <c r="F72" s="280">
        <v>532.0333333333333</v>
      </c>
      <c r="G72" s="280">
        <v>524.06666666666661</v>
      </c>
      <c r="H72" s="280">
        <v>568.06666666666661</v>
      </c>
      <c r="I72" s="280">
        <v>576.0333333333333</v>
      </c>
      <c r="J72" s="280">
        <v>590.06666666666661</v>
      </c>
      <c r="K72" s="278">
        <v>562</v>
      </c>
      <c r="L72" s="278">
        <v>540</v>
      </c>
      <c r="M72" s="278">
        <v>188.70757</v>
      </c>
    </row>
    <row r="73" spans="1:13">
      <c r="A73" s="269">
        <v>63</v>
      </c>
      <c r="B73" s="278" t="s">
        <v>71</v>
      </c>
      <c r="C73" s="279">
        <v>31.4</v>
      </c>
      <c r="D73" s="280">
        <v>30.483333333333334</v>
      </c>
      <c r="E73" s="280">
        <v>29.166666666666668</v>
      </c>
      <c r="F73" s="280">
        <v>26.933333333333334</v>
      </c>
      <c r="G73" s="280">
        <v>25.616666666666667</v>
      </c>
      <c r="H73" s="280">
        <v>32.716666666666669</v>
      </c>
      <c r="I73" s="280">
        <v>34.033333333333331</v>
      </c>
      <c r="J73" s="280">
        <v>36.266666666666666</v>
      </c>
      <c r="K73" s="278">
        <v>31.8</v>
      </c>
      <c r="L73" s="278">
        <v>28.25</v>
      </c>
      <c r="M73" s="278">
        <v>731.84781999999996</v>
      </c>
    </row>
    <row r="74" spans="1:13">
      <c r="A74" s="269">
        <v>64</v>
      </c>
      <c r="B74" s="278" t="s">
        <v>72</v>
      </c>
      <c r="C74" s="279">
        <v>384.8</v>
      </c>
      <c r="D74" s="280">
        <v>387.41666666666669</v>
      </c>
      <c r="E74" s="280">
        <v>378.58333333333337</v>
      </c>
      <c r="F74" s="280">
        <v>372.36666666666667</v>
      </c>
      <c r="G74" s="280">
        <v>363.53333333333336</v>
      </c>
      <c r="H74" s="280">
        <v>393.63333333333338</v>
      </c>
      <c r="I74" s="280">
        <v>402.46666666666675</v>
      </c>
      <c r="J74" s="280">
        <v>408.68333333333339</v>
      </c>
      <c r="K74" s="278">
        <v>396.25</v>
      </c>
      <c r="L74" s="278">
        <v>381.2</v>
      </c>
      <c r="M74" s="278">
        <v>72.591459999999998</v>
      </c>
    </row>
    <row r="75" spans="1:13">
      <c r="A75" s="269">
        <v>65</v>
      </c>
      <c r="B75" s="278" t="s">
        <v>323</v>
      </c>
      <c r="C75" s="279">
        <v>522.25</v>
      </c>
      <c r="D75" s="280">
        <v>516.41666666666663</v>
      </c>
      <c r="E75" s="280">
        <v>502.83333333333326</v>
      </c>
      <c r="F75" s="280">
        <v>483.41666666666663</v>
      </c>
      <c r="G75" s="280">
        <v>469.83333333333326</v>
      </c>
      <c r="H75" s="280">
        <v>535.83333333333326</v>
      </c>
      <c r="I75" s="280">
        <v>549.41666666666652</v>
      </c>
      <c r="J75" s="280">
        <v>568.83333333333326</v>
      </c>
      <c r="K75" s="278">
        <v>530</v>
      </c>
      <c r="L75" s="278">
        <v>497</v>
      </c>
      <c r="M75" s="278">
        <v>1.4337299999999999</v>
      </c>
    </row>
    <row r="76" spans="1:13" s="16" customFormat="1">
      <c r="A76" s="269">
        <v>66</v>
      </c>
      <c r="B76" s="278" t="s">
        <v>325</v>
      </c>
      <c r="C76" s="279">
        <v>105.1</v>
      </c>
      <c r="D76" s="280">
        <v>103.60000000000001</v>
      </c>
      <c r="E76" s="280">
        <v>100.50000000000001</v>
      </c>
      <c r="F76" s="280">
        <v>95.9</v>
      </c>
      <c r="G76" s="280">
        <v>92.800000000000011</v>
      </c>
      <c r="H76" s="280">
        <v>108.20000000000002</v>
      </c>
      <c r="I76" s="280">
        <v>111.30000000000001</v>
      </c>
      <c r="J76" s="280">
        <v>115.90000000000002</v>
      </c>
      <c r="K76" s="278">
        <v>106.7</v>
      </c>
      <c r="L76" s="278">
        <v>99</v>
      </c>
      <c r="M76" s="278">
        <v>3.6084700000000001</v>
      </c>
    </row>
    <row r="77" spans="1:13" s="16" customFormat="1">
      <c r="A77" s="269">
        <v>67</v>
      </c>
      <c r="B77" s="278" t="s">
        <v>326</v>
      </c>
      <c r="C77" s="279">
        <v>2060</v>
      </c>
      <c r="D77" s="280">
        <v>2051.15</v>
      </c>
      <c r="E77" s="280">
        <v>2034.3500000000004</v>
      </c>
      <c r="F77" s="280">
        <v>2008.7000000000003</v>
      </c>
      <c r="G77" s="280">
        <v>1991.9000000000005</v>
      </c>
      <c r="H77" s="280">
        <v>2076.8000000000002</v>
      </c>
      <c r="I77" s="280">
        <v>2093.6000000000004</v>
      </c>
      <c r="J77" s="280">
        <v>2119.25</v>
      </c>
      <c r="K77" s="278">
        <v>2067.9499999999998</v>
      </c>
      <c r="L77" s="278">
        <v>2025.5</v>
      </c>
      <c r="M77" s="278">
        <v>8.9349999999999999E-2</v>
      </c>
    </row>
    <row r="78" spans="1:13" s="16" customFormat="1">
      <c r="A78" s="269">
        <v>68</v>
      </c>
      <c r="B78" s="278" t="s">
        <v>327</v>
      </c>
      <c r="C78" s="279">
        <v>502.25</v>
      </c>
      <c r="D78" s="280">
        <v>499.09999999999997</v>
      </c>
      <c r="E78" s="280">
        <v>493.19999999999993</v>
      </c>
      <c r="F78" s="280">
        <v>484.15</v>
      </c>
      <c r="G78" s="280">
        <v>478.24999999999994</v>
      </c>
      <c r="H78" s="280">
        <v>508.14999999999992</v>
      </c>
      <c r="I78" s="280">
        <v>514.04999999999995</v>
      </c>
      <c r="J78" s="280">
        <v>523.09999999999991</v>
      </c>
      <c r="K78" s="278">
        <v>505</v>
      </c>
      <c r="L78" s="278">
        <v>490.05</v>
      </c>
      <c r="M78" s="278">
        <v>1.3610199999999999</v>
      </c>
    </row>
    <row r="79" spans="1:13" s="16" customFormat="1">
      <c r="A79" s="269">
        <v>69</v>
      </c>
      <c r="B79" s="278" t="s">
        <v>328</v>
      </c>
      <c r="C79" s="279">
        <v>63.35</v>
      </c>
      <c r="D79" s="280">
        <v>62.466666666666669</v>
      </c>
      <c r="E79" s="280">
        <v>60.63333333333334</v>
      </c>
      <c r="F79" s="280">
        <v>57.916666666666671</v>
      </c>
      <c r="G79" s="280">
        <v>56.083333333333343</v>
      </c>
      <c r="H79" s="280">
        <v>65.183333333333337</v>
      </c>
      <c r="I79" s="280">
        <v>67.016666666666666</v>
      </c>
      <c r="J79" s="280">
        <v>69.733333333333334</v>
      </c>
      <c r="K79" s="278">
        <v>64.3</v>
      </c>
      <c r="L79" s="278">
        <v>59.75</v>
      </c>
      <c r="M79" s="278">
        <v>16.675920000000001</v>
      </c>
    </row>
    <row r="80" spans="1:13" s="16" customFormat="1">
      <c r="A80" s="269">
        <v>70</v>
      </c>
      <c r="B80" s="278" t="s">
        <v>73</v>
      </c>
      <c r="C80" s="279">
        <v>10913.35</v>
      </c>
      <c r="D80" s="280">
        <v>10694.116666666667</v>
      </c>
      <c r="E80" s="280">
        <v>10419.233333333334</v>
      </c>
      <c r="F80" s="280">
        <v>9925.1166666666668</v>
      </c>
      <c r="G80" s="280">
        <v>9650.2333333333336</v>
      </c>
      <c r="H80" s="280">
        <v>11188.233333333334</v>
      </c>
      <c r="I80" s="280">
        <v>11463.116666666669</v>
      </c>
      <c r="J80" s="280">
        <v>11957.233333333334</v>
      </c>
      <c r="K80" s="278">
        <v>10969</v>
      </c>
      <c r="L80" s="278">
        <v>10200</v>
      </c>
      <c r="M80" s="278">
        <v>0.34859000000000001</v>
      </c>
    </row>
    <row r="81" spans="1:13" s="16" customFormat="1">
      <c r="A81" s="269">
        <v>71</v>
      </c>
      <c r="B81" s="278" t="s">
        <v>75</v>
      </c>
      <c r="C81" s="279">
        <v>373.9</v>
      </c>
      <c r="D81" s="280">
        <v>368.68333333333334</v>
      </c>
      <c r="E81" s="280">
        <v>360.4666666666667</v>
      </c>
      <c r="F81" s="280">
        <v>347.03333333333336</v>
      </c>
      <c r="G81" s="280">
        <v>338.81666666666672</v>
      </c>
      <c r="H81" s="280">
        <v>382.11666666666667</v>
      </c>
      <c r="I81" s="280">
        <v>390.33333333333326</v>
      </c>
      <c r="J81" s="280">
        <v>403.76666666666665</v>
      </c>
      <c r="K81" s="278">
        <v>376.9</v>
      </c>
      <c r="L81" s="278">
        <v>355.25</v>
      </c>
      <c r="M81" s="278">
        <v>78.190969999999993</v>
      </c>
    </row>
    <row r="82" spans="1:13" s="16" customFormat="1">
      <c r="A82" s="269">
        <v>72</v>
      </c>
      <c r="B82" s="278" t="s">
        <v>329</v>
      </c>
      <c r="C82" s="279">
        <v>129.30000000000001</v>
      </c>
      <c r="D82" s="280">
        <v>122.53333333333335</v>
      </c>
      <c r="E82" s="280">
        <v>112.8666666666667</v>
      </c>
      <c r="F82" s="280">
        <v>96.433333333333351</v>
      </c>
      <c r="G82" s="280">
        <v>86.766666666666708</v>
      </c>
      <c r="H82" s="280">
        <v>138.9666666666667</v>
      </c>
      <c r="I82" s="280">
        <v>148.63333333333335</v>
      </c>
      <c r="J82" s="280">
        <v>165.06666666666669</v>
      </c>
      <c r="K82" s="278">
        <v>132.19999999999999</v>
      </c>
      <c r="L82" s="278">
        <v>106.1</v>
      </c>
      <c r="M82" s="278">
        <v>1.65188</v>
      </c>
    </row>
    <row r="83" spans="1:13" s="16" customFormat="1">
      <c r="A83" s="269">
        <v>73</v>
      </c>
      <c r="B83" s="278" t="s">
        <v>76</v>
      </c>
      <c r="C83" s="279">
        <v>3366.05</v>
      </c>
      <c r="D83" s="280">
        <v>3371.6</v>
      </c>
      <c r="E83" s="280">
        <v>3300.2</v>
      </c>
      <c r="F83" s="280">
        <v>3234.35</v>
      </c>
      <c r="G83" s="280">
        <v>3162.95</v>
      </c>
      <c r="H83" s="280">
        <v>3437.45</v>
      </c>
      <c r="I83" s="280">
        <v>3508.8500000000004</v>
      </c>
      <c r="J83" s="280">
        <v>3574.7</v>
      </c>
      <c r="K83" s="278">
        <v>3443</v>
      </c>
      <c r="L83" s="278">
        <v>3305.75</v>
      </c>
      <c r="M83" s="278">
        <v>13.73475</v>
      </c>
    </row>
    <row r="84" spans="1:13" s="16" customFormat="1">
      <c r="A84" s="269">
        <v>74</v>
      </c>
      <c r="B84" s="278" t="s">
        <v>315</v>
      </c>
      <c r="C84" s="279">
        <v>390.15</v>
      </c>
      <c r="D84" s="280">
        <v>388.56666666666666</v>
      </c>
      <c r="E84" s="280">
        <v>383.13333333333333</v>
      </c>
      <c r="F84" s="280">
        <v>376.11666666666667</v>
      </c>
      <c r="G84" s="280">
        <v>370.68333333333334</v>
      </c>
      <c r="H84" s="280">
        <v>395.58333333333331</v>
      </c>
      <c r="I84" s="280">
        <v>401.01666666666659</v>
      </c>
      <c r="J84" s="280">
        <v>408.0333333333333</v>
      </c>
      <c r="K84" s="278">
        <v>394</v>
      </c>
      <c r="L84" s="278">
        <v>381.55</v>
      </c>
      <c r="M84" s="278">
        <v>1.0721499999999999</v>
      </c>
    </row>
    <row r="85" spans="1:13" s="16" customFormat="1">
      <c r="A85" s="269">
        <v>75</v>
      </c>
      <c r="B85" s="278" t="s">
        <v>324</v>
      </c>
      <c r="C85" s="279">
        <v>80.45</v>
      </c>
      <c r="D85" s="280">
        <v>79.75</v>
      </c>
      <c r="E85" s="280">
        <v>78.05</v>
      </c>
      <c r="F85" s="280">
        <v>75.649999999999991</v>
      </c>
      <c r="G85" s="280">
        <v>73.949999999999989</v>
      </c>
      <c r="H85" s="280">
        <v>82.15</v>
      </c>
      <c r="I85" s="280">
        <v>83.85</v>
      </c>
      <c r="J85" s="280">
        <v>86.250000000000014</v>
      </c>
      <c r="K85" s="278">
        <v>81.45</v>
      </c>
      <c r="L85" s="278">
        <v>77.349999999999994</v>
      </c>
      <c r="M85" s="278">
        <v>7.7993600000000001</v>
      </c>
    </row>
    <row r="86" spans="1:13" s="16" customFormat="1">
      <c r="A86" s="269">
        <v>76</v>
      </c>
      <c r="B86" s="278" t="s">
        <v>77</v>
      </c>
      <c r="C86" s="279">
        <v>374.3</v>
      </c>
      <c r="D86" s="280">
        <v>370.13333333333338</v>
      </c>
      <c r="E86" s="280">
        <v>363.86666666666679</v>
      </c>
      <c r="F86" s="280">
        <v>353.43333333333339</v>
      </c>
      <c r="G86" s="280">
        <v>347.1666666666668</v>
      </c>
      <c r="H86" s="280">
        <v>380.56666666666678</v>
      </c>
      <c r="I86" s="280">
        <v>386.83333333333331</v>
      </c>
      <c r="J86" s="280">
        <v>397.26666666666677</v>
      </c>
      <c r="K86" s="278">
        <v>376.4</v>
      </c>
      <c r="L86" s="278">
        <v>359.7</v>
      </c>
      <c r="M86" s="278">
        <v>46.44285</v>
      </c>
    </row>
    <row r="87" spans="1:13" s="16" customFormat="1">
      <c r="A87" s="269">
        <v>77</v>
      </c>
      <c r="B87" s="278" t="s">
        <v>78</v>
      </c>
      <c r="C87" s="279">
        <v>103.75</v>
      </c>
      <c r="D87" s="280">
        <v>100.95</v>
      </c>
      <c r="E87" s="280">
        <v>97.300000000000011</v>
      </c>
      <c r="F87" s="280">
        <v>90.850000000000009</v>
      </c>
      <c r="G87" s="280">
        <v>87.200000000000017</v>
      </c>
      <c r="H87" s="280">
        <v>107.4</v>
      </c>
      <c r="I87" s="280">
        <v>111.05000000000001</v>
      </c>
      <c r="J87" s="280">
        <v>117.5</v>
      </c>
      <c r="K87" s="278">
        <v>104.6</v>
      </c>
      <c r="L87" s="278">
        <v>94.5</v>
      </c>
      <c r="M87" s="278">
        <v>229.78290000000001</v>
      </c>
    </row>
    <row r="88" spans="1:13" s="16" customFormat="1">
      <c r="A88" s="269">
        <v>78</v>
      </c>
      <c r="B88" s="278" t="s">
        <v>333</v>
      </c>
      <c r="C88" s="279">
        <v>311.2</v>
      </c>
      <c r="D88" s="280">
        <v>307.76666666666671</v>
      </c>
      <c r="E88" s="280">
        <v>301.03333333333342</v>
      </c>
      <c r="F88" s="280">
        <v>290.86666666666673</v>
      </c>
      <c r="G88" s="280">
        <v>284.13333333333344</v>
      </c>
      <c r="H88" s="280">
        <v>317.93333333333339</v>
      </c>
      <c r="I88" s="280">
        <v>324.66666666666663</v>
      </c>
      <c r="J88" s="280">
        <v>334.83333333333337</v>
      </c>
      <c r="K88" s="278">
        <v>314.5</v>
      </c>
      <c r="L88" s="278">
        <v>297.60000000000002</v>
      </c>
      <c r="M88" s="278">
        <v>3.1616399999999998</v>
      </c>
    </row>
    <row r="89" spans="1:13" s="16" customFormat="1">
      <c r="A89" s="269">
        <v>79</v>
      </c>
      <c r="B89" s="278" t="s">
        <v>334</v>
      </c>
      <c r="C89" s="279">
        <v>377.3</v>
      </c>
      <c r="D89" s="280">
        <v>366.75</v>
      </c>
      <c r="E89" s="280">
        <v>344.05</v>
      </c>
      <c r="F89" s="280">
        <v>310.8</v>
      </c>
      <c r="G89" s="280">
        <v>288.10000000000002</v>
      </c>
      <c r="H89" s="280">
        <v>400</v>
      </c>
      <c r="I89" s="280">
        <v>422.70000000000005</v>
      </c>
      <c r="J89" s="280">
        <v>455.95</v>
      </c>
      <c r="K89" s="278">
        <v>389.45</v>
      </c>
      <c r="L89" s="278">
        <v>333.5</v>
      </c>
      <c r="M89" s="278">
        <v>12.93866</v>
      </c>
    </row>
    <row r="90" spans="1:13" s="16" customFormat="1">
      <c r="A90" s="269">
        <v>80</v>
      </c>
      <c r="B90" s="278" t="s">
        <v>336</v>
      </c>
      <c r="C90" s="279">
        <v>246.95</v>
      </c>
      <c r="D90" s="280">
        <v>242.93333333333331</v>
      </c>
      <c r="E90" s="280">
        <v>237.91666666666663</v>
      </c>
      <c r="F90" s="280">
        <v>228.88333333333333</v>
      </c>
      <c r="G90" s="280">
        <v>223.86666666666665</v>
      </c>
      <c r="H90" s="280">
        <v>251.96666666666661</v>
      </c>
      <c r="I90" s="280">
        <v>256.98333333333335</v>
      </c>
      <c r="J90" s="280">
        <v>266.01666666666659</v>
      </c>
      <c r="K90" s="278">
        <v>247.95</v>
      </c>
      <c r="L90" s="278">
        <v>233.9</v>
      </c>
      <c r="M90" s="278">
        <v>0.30410999999999999</v>
      </c>
    </row>
    <row r="91" spans="1:13" s="16" customFormat="1">
      <c r="A91" s="269">
        <v>81</v>
      </c>
      <c r="B91" s="278" t="s">
        <v>330</v>
      </c>
      <c r="C91" s="279">
        <v>400.25</v>
      </c>
      <c r="D91" s="280">
        <v>399.06666666666666</v>
      </c>
      <c r="E91" s="280">
        <v>395.18333333333334</v>
      </c>
      <c r="F91" s="280">
        <v>390.11666666666667</v>
      </c>
      <c r="G91" s="280">
        <v>386.23333333333335</v>
      </c>
      <c r="H91" s="280">
        <v>404.13333333333333</v>
      </c>
      <c r="I91" s="280">
        <v>408.01666666666665</v>
      </c>
      <c r="J91" s="280">
        <v>413.08333333333331</v>
      </c>
      <c r="K91" s="278">
        <v>402.95</v>
      </c>
      <c r="L91" s="278">
        <v>394</v>
      </c>
      <c r="M91" s="278">
        <v>0.47791</v>
      </c>
    </row>
    <row r="92" spans="1:13" s="16" customFormat="1">
      <c r="A92" s="269">
        <v>82</v>
      </c>
      <c r="B92" s="278" t="s">
        <v>79</v>
      </c>
      <c r="C92" s="279">
        <v>121.9</v>
      </c>
      <c r="D92" s="280">
        <v>121.83333333333333</v>
      </c>
      <c r="E92" s="280">
        <v>120.16666666666666</v>
      </c>
      <c r="F92" s="280">
        <v>118.43333333333332</v>
      </c>
      <c r="G92" s="280">
        <v>116.76666666666665</v>
      </c>
      <c r="H92" s="280">
        <v>123.56666666666666</v>
      </c>
      <c r="I92" s="280">
        <v>125.23333333333332</v>
      </c>
      <c r="J92" s="280">
        <v>126.96666666666667</v>
      </c>
      <c r="K92" s="278">
        <v>123.5</v>
      </c>
      <c r="L92" s="278">
        <v>120.1</v>
      </c>
      <c r="M92" s="278">
        <v>5.5901199999999998</v>
      </c>
    </row>
    <row r="93" spans="1:13" s="16" customFormat="1">
      <c r="A93" s="269">
        <v>83</v>
      </c>
      <c r="B93" s="278" t="s">
        <v>331</v>
      </c>
      <c r="C93" s="279">
        <v>229.7</v>
      </c>
      <c r="D93" s="280">
        <v>227.01666666666665</v>
      </c>
      <c r="E93" s="280">
        <v>219.68333333333331</v>
      </c>
      <c r="F93" s="280">
        <v>209.66666666666666</v>
      </c>
      <c r="G93" s="280">
        <v>202.33333333333331</v>
      </c>
      <c r="H93" s="280">
        <v>237.0333333333333</v>
      </c>
      <c r="I93" s="280">
        <v>244.36666666666667</v>
      </c>
      <c r="J93" s="280">
        <v>254.3833333333333</v>
      </c>
      <c r="K93" s="278">
        <v>234.35</v>
      </c>
      <c r="L93" s="278">
        <v>217</v>
      </c>
      <c r="M93" s="278">
        <v>1.1788799999999999</v>
      </c>
    </row>
    <row r="94" spans="1:13" s="16" customFormat="1">
      <c r="A94" s="269">
        <v>84</v>
      </c>
      <c r="B94" s="278" t="s">
        <v>339</v>
      </c>
      <c r="C94" s="279">
        <v>258.64999999999998</v>
      </c>
      <c r="D94" s="280">
        <v>255.29999999999995</v>
      </c>
      <c r="E94" s="280">
        <v>250.89999999999992</v>
      </c>
      <c r="F94" s="280">
        <v>243.14999999999998</v>
      </c>
      <c r="G94" s="280">
        <v>238.74999999999994</v>
      </c>
      <c r="H94" s="280">
        <v>263.0499999999999</v>
      </c>
      <c r="I94" s="280">
        <v>267.45</v>
      </c>
      <c r="J94" s="280">
        <v>275.19999999999987</v>
      </c>
      <c r="K94" s="278">
        <v>259.7</v>
      </c>
      <c r="L94" s="278">
        <v>247.55</v>
      </c>
      <c r="M94" s="278">
        <v>2.2086800000000002</v>
      </c>
    </row>
    <row r="95" spans="1:13" s="16" customFormat="1">
      <c r="A95" s="269">
        <v>85</v>
      </c>
      <c r="B95" s="278" t="s">
        <v>337</v>
      </c>
      <c r="C95" s="279">
        <v>923.55</v>
      </c>
      <c r="D95" s="280">
        <v>919.15</v>
      </c>
      <c r="E95" s="280">
        <v>904.4</v>
      </c>
      <c r="F95" s="280">
        <v>885.25</v>
      </c>
      <c r="G95" s="280">
        <v>870.5</v>
      </c>
      <c r="H95" s="280">
        <v>938.3</v>
      </c>
      <c r="I95" s="280">
        <v>953.05</v>
      </c>
      <c r="J95" s="280">
        <v>972.19999999999993</v>
      </c>
      <c r="K95" s="278">
        <v>933.9</v>
      </c>
      <c r="L95" s="278">
        <v>900</v>
      </c>
      <c r="M95" s="278">
        <v>0.68866000000000005</v>
      </c>
    </row>
    <row r="96" spans="1:13" s="16" customFormat="1">
      <c r="A96" s="269">
        <v>86</v>
      </c>
      <c r="B96" s="278" t="s">
        <v>338</v>
      </c>
      <c r="C96" s="279">
        <v>16.149999999999999</v>
      </c>
      <c r="D96" s="280">
        <v>15.85</v>
      </c>
      <c r="E96" s="280">
        <v>15.45</v>
      </c>
      <c r="F96" s="280">
        <v>14.75</v>
      </c>
      <c r="G96" s="280">
        <v>14.35</v>
      </c>
      <c r="H96" s="280">
        <v>16.549999999999997</v>
      </c>
      <c r="I96" s="280">
        <v>16.950000000000003</v>
      </c>
      <c r="J96" s="280">
        <v>17.649999999999999</v>
      </c>
      <c r="K96" s="278">
        <v>16.25</v>
      </c>
      <c r="L96" s="278">
        <v>15.15</v>
      </c>
      <c r="M96" s="278">
        <v>11.998089999999999</v>
      </c>
    </row>
    <row r="97" spans="1:13" s="16" customFormat="1">
      <c r="A97" s="269">
        <v>87</v>
      </c>
      <c r="B97" s="278" t="s">
        <v>340</v>
      </c>
      <c r="C97" s="279">
        <v>107.95</v>
      </c>
      <c r="D97" s="280">
        <v>106.16666666666667</v>
      </c>
      <c r="E97" s="280">
        <v>103.78333333333335</v>
      </c>
      <c r="F97" s="280">
        <v>99.616666666666674</v>
      </c>
      <c r="G97" s="280">
        <v>97.233333333333348</v>
      </c>
      <c r="H97" s="280">
        <v>110.33333333333334</v>
      </c>
      <c r="I97" s="280">
        <v>112.71666666666667</v>
      </c>
      <c r="J97" s="280">
        <v>116.88333333333334</v>
      </c>
      <c r="K97" s="278">
        <v>108.55</v>
      </c>
      <c r="L97" s="278">
        <v>102</v>
      </c>
      <c r="M97" s="278">
        <v>2.7094</v>
      </c>
    </row>
    <row r="98" spans="1:13" s="16" customFormat="1">
      <c r="A98" s="269">
        <v>88</v>
      </c>
      <c r="B98" s="278" t="s">
        <v>341</v>
      </c>
      <c r="C98" s="279">
        <v>2180.35</v>
      </c>
      <c r="D98" s="280">
        <v>2201.4666666666667</v>
      </c>
      <c r="E98" s="280">
        <v>2144.9333333333334</v>
      </c>
      <c r="F98" s="280">
        <v>2109.5166666666669</v>
      </c>
      <c r="G98" s="280">
        <v>2052.9833333333336</v>
      </c>
      <c r="H98" s="280">
        <v>2236.8833333333332</v>
      </c>
      <c r="I98" s="280">
        <v>2293.416666666667</v>
      </c>
      <c r="J98" s="280">
        <v>2328.833333333333</v>
      </c>
      <c r="K98" s="278">
        <v>2258</v>
      </c>
      <c r="L98" s="278">
        <v>2166.0500000000002</v>
      </c>
      <c r="M98" s="278">
        <v>9.1910000000000006E-2</v>
      </c>
    </row>
    <row r="99" spans="1:13" s="16" customFormat="1">
      <c r="A99" s="269">
        <v>89</v>
      </c>
      <c r="B99" s="278" t="s">
        <v>82</v>
      </c>
      <c r="C99" s="279">
        <v>637.25</v>
      </c>
      <c r="D99" s="280">
        <v>623.44999999999993</v>
      </c>
      <c r="E99" s="280">
        <v>604.89999999999986</v>
      </c>
      <c r="F99" s="280">
        <v>572.54999999999995</v>
      </c>
      <c r="G99" s="280">
        <v>553.99999999999989</v>
      </c>
      <c r="H99" s="280">
        <v>655.79999999999984</v>
      </c>
      <c r="I99" s="280">
        <v>674.3499999999998</v>
      </c>
      <c r="J99" s="280">
        <v>706.69999999999982</v>
      </c>
      <c r="K99" s="278">
        <v>642</v>
      </c>
      <c r="L99" s="278">
        <v>591.1</v>
      </c>
      <c r="M99" s="278">
        <v>3.9237899999999999</v>
      </c>
    </row>
    <row r="100" spans="1:13" s="16" customFormat="1">
      <c r="A100" s="269">
        <v>90</v>
      </c>
      <c r="B100" s="278" t="s">
        <v>335</v>
      </c>
      <c r="C100" s="279">
        <v>126.95</v>
      </c>
      <c r="D100" s="280">
        <v>125.88333333333333</v>
      </c>
      <c r="E100" s="280">
        <v>123.31666666666666</v>
      </c>
      <c r="F100" s="280">
        <v>119.68333333333334</v>
      </c>
      <c r="G100" s="280">
        <v>117.11666666666667</v>
      </c>
      <c r="H100" s="280">
        <v>129.51666666666665</v>
      </c>
      <c r="I100" s="280">
        <v>132.08333333333331</v>
      </c>
      <c r="J100" s="280">
        <v>135.71666666666664</v>
      </c>
      <c r="K100" s="278">
        <v>128.44999999999999</v>
      </c>
      <c r="L100" s="278">
        <v>122.25</v>
      </c>
      <c r="M100" s="278">
        <v>1.19781</v>
      </c>
    </row>
    <row r="101" spans="1:13">
      <c r="A101" s="269">
        <v>91</v>
      </c>
      <c r="B101" s="278" t="s">
        <v>342</v>
      </c>
      <c r="C101" s="279">
        <v>136.30000000000001</v>
      </c>
      <c r="D101" s="280">
        <v>134.23333333333335</v>
      </c>
      <c r="E101" s="280">
        <v>129.4666666666667</v>
      </c>
      <c r="F101" s="280">
        <v>122.63333333333335</v>
      </c>
      <c r="G101" s="280">
        <v>117.8666666666667</v>
      </c>
      <c r="H101" s="280">
        <v>141.06666666666669</v>
      </c>
      <c r="I101" s="280">
        <v>145.83333333333334</v>
      </c>
      <c r="J101" s="280">
        <v>152.66666666666669</v>
      </c>
      <c r="K101" s="278">
        <v>139</v>
      </c>
      <c r="L101" s="278">
        <v>127.4</v>
      </c>
      <c r="M101" s="278">
        <v>6.0808900000000001</v>
      </c>
    </row>
    <row r="102" spans="1:13">
      <c r="A102" s="269">
        <v>92</v>
      </c>
      <c r="B102" s="278" t="s">
        <v>343</v>
      </c>
      <c r="C102" s="279">
        <v>135.69999999999999</v>
      </c>
      <c r="D102" s="280">
        <v>135.29999999999998</v>
      </c>
      <c r="E102" s="280">
        <v>134.09999999999997</v>
      </c>
      <c r="F102" s="280">
        <v>132.49999999999997</v>
      </c>
      <c r="G102" s="280">
        <v>131.29999999999995</v>
      </c>
      <c r="H102" s="280">
        <v>136.89999999999998</v>
      </c>
      <c r="I102" s="280">
        <v>138.09999999999997</v>
      </c>
      <c r="J102" s="280">
        <v>139.69999999999999</v>
      </c>
      <c r="K102" s="278">
        <v>136.5</v>
      </c>
      <c r="L102" s="278">
        <v>133.69999999999999</v>
      </c>
      <c r="M102" s="278">
        <v>10.307539999999999</v>
      </c>
    </row>
    <row r="103" spans="1:13">
      <c r="A103" s="269">
        <v>93</v>
      </c>
      <c r="B103" s="278" t="s">
        <v>344</v>
      </c>
      <c r="C103" s="279">
        <v>70.25</v>
      </c>
      <c r="D103" s="280">
        <v>68.966666666666669</v>
      </c>
      <c r="E103" s="280">
        <v>66.533333333333331</v>
      </c>
      <c r="F103" s="280">
        <v>62.816666666666663</v>
      </c>
      <c r="G103" s="280">
        <v>60.383333333333326</v>
      </c>
      <c r="H103" s="280">
        <v>72.683333333333337</v>
      </c>
      <c r="I103" s="280">
        <v>75.116666666666674</v>
      </c>
      <c r="J103" s="280">
        <v>78.833333333333343</v>
      </c>
      <c r="K103" s="278">
        <v>71.400000000000006</v>
      </c>
      <c r="L103" s="278">
        <v>65.25</v>
      </c>
      <c r="M103" s="278">
        <v>14.61487</v>
      </c>
    </row>
    <row r="104" spans="1:13">
      <c r="A104" s="269">
        <v>94</v>
      </c>
      <c r="B104" s="278" t="s">
        <v>83</v>
      </c>
      <c r="C104" s="279">
        <v>160.05000000000001</v>
      </c>
      <c r="D104" s="280">
        <v>153.51666666666668</v>
      </c>
      <c r="E104" s="280">
        <v>145.53333333333336</v>
      </c>
      <c r="F104" s="280">
        <v>131.01666666666668</v>
      </c>
      <c r="G104" s="280">
        <v>123.03333333333336</v>
      </c>
      <c r="H104" s="280">
        <v>168.03333333333336</v>
      </c>
      <c r="I104" s="280">
        <v>176.01666666666665</v>
      </c>
      <c r="J104" s="280">
        <v>190.53333333333336</v>
      </c>
      <c r="K104" s="278">
        <v>161.5</v>
      </c>
      <c r="L104" s="278">
        <v>139</v>
      </c>
      <c r="M104" s="278">
        <v>222.27409</v>
      </c>
    </row>
    <row r="105" spans="1:13">
      <c r="A105" s="269">
        <v>95</v>
      </c>
      <c r="B105" s="278" t="s">
        <v>345</v>
      </c>
      <c r="C105" s="279">
        <v>283.8</v>
      </c>
      <c r="D105" s="280">
        <v>282.98333333333329</v>
      </c>
      <c r="E105" s="280">
        <v>277.96666666666658</v>
      </c>
      <c r="F105" s="280">
        <v>272.13333333333327</v>
      </c>
      <c r="G105" s="280">
        <v>267.11666666666656</v>
      </c>
      <c r="H105" s="280">
        <v>288.81666666666661</v>
      </c>
      <c r="I105" s="280">
        <v>293.83333333333337</v>
      </c>
      <c r="J105" s="280">
        <v>299.66666666666663</v>
      </c>
      <c r="K105" s="278">
        <v>288</v>
      </c>
      <c r="L105" s="278">
        <v>277.14999999999998</v>
      </c>
      <c r="M105" s="278">
        <v>0.43403999999999998</v>
      </c>
    </row>
    <row r="106" spans="1:13">
      <c r="A106" s="269">
        <v>96</v>
      </c>
      <c r="B106" s="278" t="s">
        <v>84</v>
      </c>
      <c r="C106" s="279">
        <v>643.6</v>
      </c>
      <c r="D106" s="280">
        <v>634.96666666666658</v>
      </c>
      <c r="E106" s="280">
        <v>624.93333333333317</v>
      </c>
      <c r="F106" s="280">
        <v>606.26666666666654</v>
      </c>
      <c r="G106" s="280">
        <v>596.23333333333312</v>
      </c>
      <c r="H106" s="280">
        <v>653.63333333333321</v>
      </c>
      <c r="I106" s="280">
        <v>663.66666666666674</v>
      </c>
      <c r="J106" s="280">
        <v>682.33333333333326</v>
      </c>
      <c r="K106" s="278">
        <v>645</v>
      </c>
      <c r="L106" s="278">
        <v>616.29999999999995</v>
      </c>
      <c r="M106" s="278">
        <v>55.792639999999999</v>
      </c>
    </row>
    <row r="107" spans="1:13">
      <c r="A107" s="269">
        <v>97</v>
      </c>
      <c r="B107" s="278" t="s">
        <v>85</v>
      </c>
      <c r="C107" s="279">
        <v>134.65</v>
      </c>
      <c r="D107" s="280">
        <v>134.30000000000001</v>
      </c>
      <c r="E107" s="280">
        <v>133.05000000000001</v>
      </c>
      <c r="F107" s="280">
        <v>131.44999999999999</v>
      </c>
      <c r="G107" s="280">
        <v>130.19999999999999</v>
      </c>
      <c r="H107" s="280">
        <v>135.90000000000003</v>
      </c>
      <c r="I107" s="280">
        <v>137.15000000000003</v>
      </c>
      <c r="J107" s="280">
        <v>138.75000000000006</v>
      </c>
      <c r="K107" s="278">
        <v>135.55000000000001</v>
      </c>
      <c r="L107" s="278">
        <v>132.69999999999999</v>
      </c>
      <c r="M107" s="278">
        <v>84.25506</v>
      </c>
    </row>
    <row r="108" spans="1:13">
      <c r="A108" s="269">
        <v>98</v>
      </c>
      <c r="B108" s="286" t="s">
        <v>346</v>
      </c>
      <c r="C108" s="279">
        <v>270.85000000000002</v>
      </c>
      <c r="D108" s="280">
        <v>264.61666666666667</v>
      </c>
      <c r="E108" s="280">
        <v>256.33333333333337</v>
      </c>
      <c r="F108" s="280">
        <v>241.81666666666669</v>
      </c>
      <c r="G108" s="280">
        <v>233.53333333333339</v>
      </c>
      <c r="H108" s="280">
        <v>279.13333333333333</v>
      </c>
      <c r="I108" s="280">
        <v>287.41666666666663</v>
      </c>
      <c r="J108" s="280">
        <v>301.93333333333334</v>
      </c>
      <c r="K108" s="278">
        <v>272.89999999999998</v>
      </c>
      <c r="L108" s="278">
        <v>250.1</v>
      </c>
      <c r="M108" s="278">
        <v>4.6133800000000003</v>
      </c>
    </row>
    <row r="109" spans="1:13">
      <c r="A109" s="269">
        <v>99</v>
      </c>
      <c r="B109" s="278" t="s">
        <v>86</v>
      </c>
      <c r="C109" s="279">
        <v>1354.45</v>
      </c>
      <c r="D109" s="280">
        <v>1340.4833333333333</v>
      </c>
      <c r="E109" s="280">
        <v>1319.9666666666667</v>
      </c>
      <c r="F109" s="280">
        <v>1285.4833333333333</v>
      </c>
      <c r="G109" s="280">
        <v>1264.9666666666667</v>
      </c>
      <c r="H109" s="280">
        <v>1374.9666666666667</v>
      </c>
      <c r="I109" s="280">
        <v>1395.4833333333336</v>
      </c>
      <c r="J109" s="280">
        <v>1429.9666666666667</v>
      </c>
      <c r="K109" s="278">
        <v>1361</v>
      </c>
      <c r="L109" s="278">
        <v>1306</v>
      </c>
      <c r="M109" s="278">
        <v>6.3725699999999996</v>
      </c>
    </row>
    <row r="110" spans="1:13">
      <c r="A110" s="269">
        <v>100</v>
      </c>
      <c r="B110" s="278" t="s">
        <v>87</v>
      </c>
      <c r="C110" s="279">
        <v>394.55</v>
      </c>
      <c r="D110" s="280">
        <v>385.7166666666667</v>
      </c>
      <c r="E110" s="280">
        <v>373.93333333333339</v>
      </c>
      <c r="F110" s="280">
        <v>353.31666666666672</v>
      </c>
      <c r="G110" s="280">
        <v>341.53333333333342</v>
      </c>
      <c r="H110" s="280">
        <v>406.33333333333337</v>
      </c>
      <c r="I110" s="280">
        <v>418.11666666666667</v>
      </c>
      <c r="J110" s="280">
        <v>438.73333333333335</v>
      </c>
      <c r="K110" s="278">
        <v>397.5</v>
      </c>
      <c r="L110" s="278">
        <v>365.1</v>
      </c>
      <c r="M110" s="278">
        <v>20.837</v>
      </c>
    </row>
    <row r="111" spans="1:13">
      <c r="A111" s="269">
        <v>101</v>
      </c>
      <c r="B111" s="278" t="s">
        <v>237</v>
      </c>
      <c r="C111" s="279">
        <v>673.2</v>
      </c>
      <c r="D111" s="280">
        <v>665.63333333333333</v>
      </c>
      <c r="E111" s="280">
        <v>653.31666666666661</v>
      </c>
      <c r="F111" s="280">
        <v>633.43333333333328</v>
      </c>
      <c r="G111" s="280">
        <v>621.11666666666656</v>
      </c>
      <c r="H111" s="280">
        <v>685.51666666666665</v>
      </c>
      <c r="I111" s="280">
        <v>697.83333333333348</v>
      </c>
      <c r="J111" s="280">
        <v>717.7166666666667</v>
      </c>
      <c r="K111" s="278">
        <v>677.95</v>
      </c>
      <c r="L111" s="278">
        <v>645.75</v>
      </c>
      <c r="M111" s="278">
        <v>3.23658</v>
      </c>
    </row>
    <row r="112" spans="1:13">
      <c r="A112" s="269">
        <v>102</v>
      </c>
      <c r="B112" s="278" t="s">
        <v>347</v>
      </c>
      <c r="C112" s="279">
        <v>521.20000000000005</v>
      </c>
      <c r="D112" s="280">
        <v>509.16666666666669</v>
      </c>
      <c r="E112" s="280">
        <v>493.33333333333337</v>
      </c>
      <c r="F112" s="280">
        <v>465.4666666666667</v>
      </c>
      <c r="G112" s="280">
        <v>449.63333333333338</v>
      </c>
      <c r="H112" s="280">
        <v>537.0333333333333</v>
      </c>
      <c r="I112" s="280">
        <v>552.86666666666679</v>
      </c>
      <c r="J112" s="280">
        <v>580.73333333333335</v>
      </c>
      <c r="K112" s="278">
        <v>525</v>
      </c>
      <c r="L112" s="278">
        <v>481.3</v>
      </c>
      <c r="M112" s="278">
        <v>1.0490999999999999</v>
      </c>
    </row>
    <row r="113" spans="1:13">
      <c r="A113" s="269">
        <v>103</v>
      </c>
      <c r="B113" s="278" t="s">
        <v>332</v>
      </c>
      <c r="C113" s="279">
        <v>1453.5</v>
      </c>
      <c r="D113" s="280">
        <v>1451.1666666666667</v>
      </c>
      <c r="E113" s="280">
        <v>1432.3333333333335</v>
      </c>
      <c r="F113" s="280">
        <v>1411.1666666666667</v>
      </c>
      <c r="G113" s="280">
        <v>1392.3333333333335</v>
      </c>
      <c r="H113" s="280">
        <v>1472.3333333333335</v>
      </c>
      <c r="I113" s="280">
        <v>1491.166666666667</v>
      </c>
      <c r="J113" s="280">
        <v>1512.3333333333335</v>
      </c>
      <c r="K113" s="278">
        <v>1470</v>
      </c>
      <c r="L113" s="278">
        <v>1430</v>
      </c>
      <c r="M113" s="278">
        <v>0.15254000000000001</v>
      </c>
    </row>
    <row r="114" spans="1:13">
      <c r="A114" s="269">
        <v>104</v>
      </c>
      <c r="B114" s="278" t="s">
        <v>238</v>
      </c>
      <c r="C114" s="279">
        <v>225.05</v>
      </c>
      <c r="D114" s="280">
        <v>224.13333333333333</v>
      </c>
      <c r="E114" s="280">
        <v>219.41666666666666</v>
      </c>
      <c r="F114" s="280">
        <v>213.78333333333333</v>
      </c>
      <c r="G114" s="280">
        <v>209.06666666666666</v>
      </c>
      <c r="H114" s="280">
        <v>229.76666666666665</v>
      </c>
      <c r="I114" s="280">
        <v>234.48333333333335</v>
      </c>
      <c r="J114" s="280">
        <v>240.11666666666665</v>
      </c>
      <c r="K114" s="278">
        <v>228.85</v>
      </c>
      <c r="L114" s="278">
        <v>218.5</v>
      </c>
      <c r="M114" s="278">
        <v>3.0907399999999998</v>
      </c>
    </row>
    <row r="115" spans="1:13">
      <c r="A115" s="269">
        <v>105</v>
      </c>
      <c r="B115" s="278" t="s">
        <v>236</v>
      </c>
      <c r="C115" s="279">
        <v>134.6</v>
      </c>
      <c r="D115" s="280">
        <v>132</v>
      </c>
      <c r="E115" s="280">
        <v>128.6</v>
      </c>
      <c r="F115" s="280">
        <v>122.6</v>
      </c>
      <c r="G115" s="280">
        <v>119.19999999999999</v>
      </c>
      <c r="H115" s="280">
        <v>138</v>
      </c>
      <c r="I115" s="280">
        <v>141.39999999999998</v>
      </c>
      <c r="J115" s="280">
        <v>147.4</v>
      </c>
      <c r="K115" s="278">
        <v>135.4</v>
      </c>
      <c r="L115" s="278">
        <v>126</v>
      </c>
      <c r="M115" s="278">
        <v>7.7736200000000002</v>
      </c>
    </row>
    <row r="116" spans="1:13">
      <c r="A116" s="269">
        <v>106</v>
      </c>
      <c r="B116" s="278" t="s">
        <v>88</v>
      </c>
      <c r="C116" s="279">
        <v>391.85</v>
      </c>
      <c r="D116" s="280">
        <v>388.63333333333338</v>
      </c>
      <c r="E116" s="280">
        <v>383.26666666666677</v>
      </c>
      <c r="F116" s="280">
        <v>374.68333333333339</v>
      </c>
      <c r="G116" s="280">
        <v>369.31666666666678</v>
      </c>
      <c r="H116" s="280">
        <v>397.21666666666675</v>
      </c>
      <c r="I116" s="280">
        <v>402.58333333333343</v>
      </c>
      <c r="J116" s="280">
        <v>411.16666666666674</v>
      </c>
      <c r="K116" s="278">
        <v>394</v>
      </c>
      <c r="L116" s="278">
        <v>380.05</v>
      </c>
      <c r="M116" s="278">
        <v>8.0842600000000004</v>
      </c>
    </row>
    <row r="117" spans="1:13">
      <c r="A117" s="269">
        <v>107</v>
      </c>
      <c r="B117" s="278" t="s">
        <v>348</v>
      </c>
      <c r="C117" s="279">
        <v>213.75</v>
      </c>
      <c r="D117" s="280">
        <v>212.35</v>
      </c>
      <c r="E117" s="280">
        <v>208.79999999999998</v>
      </c>
      <c r="F117" s="280">
        <v>203.85</v>
      </c>
      <c r="G117" s="280">
        <v>200.29999999999998</v>
      </c>
      <c r="H117" s="280">
        <v>217.29999999999998</v>
      </c>
      <c r="I117" s="280">
        <v>220.85</v>
      </c>
      <c r="J117" s="280">
        <v>225.79999999999998</v>
      </c>
      <c r="K117" s="278">
        <v>215.9</v>
      </c>
      <c r="L117" s="278">
        <v>207.4</v>
      </c>
      <c r="M117" s="278">
        <v>5.4964199999999996</v>
      </c>
    </row>
    <row r="118" spans="1:13">
      <c r="A118" s="269">
        <v>108</v>
      </c>
      <c r="B118" s="278" t="s">
        <v>89</v>
      </c>
      <c r="C118" s="279">
        <v>455.65</v>
      </c>
      <c r="D118" s="280">
        <v>447.88333333333338</v>
      </c>
      <c r="E118" s="280">
        <v>438.76666666666677</v>
      </c>
      <c r="F118" s="280">
        <v>421.88333333333338</v>
      </c>
      <c r="G118" s="280">
        <v>412.76666666666677</v>
      </c>
      <c r="H118" s="280">
        <v>464.76666666666677</v>
      </c>
      <c r="I118" s="280">
        <v>473.88333333333344</v>
      </c>
      <c r="J118" s="280">
        <v>490.76666666666677</v>
      </c>
      <c r="K118" s="278">
        <v>457</v>
      </c>
      <c r="L118" s="278">
        <v>431</v>
      </c>
      <c r="M118" s="278">
        <v>27.898340000000001</v>
      </c>
    </row>
    <row r="119" spans="1:13">
      <c r="A119" s="269">
        <v>109</v>
      </c>
      <c r="B119" s="278" t="s">
        <v>239</v>
      </c>
      <c r="C119" s="279">
        <v>564.35</v>
      </c>
      <c r="D119" s="280">
        <v>561.29999999999995</v>
      </c>
      <c r="E119" s="280">
        <v>553.59999999999991</v>
      </c>
      <c r="F119" s="280">
        <v>542.84999999999991</v>
      </c>
      <c r="G119" s="280">
        <v>535.14999999999986</v>
      </c>
      <c r="H119" s="280">
        <v>572.04999999999995</v>
      </c>
      <c r="I119" s="280">
        <v>579.75</v>
      </c>
      <c r="J119" s="280">
        <v>590.5</v>
      </c>
      <c r="K119" s="278">
        <v>569</v>
      </c>
      <c r="L119" s="278">
        <v>550.54999999999995</v>
      </c>
      <c r="M119" s="278">
        <v>1.8658699999999999</v>
      </c>
    </row>
    <row r="120" spans="1:13">
      <c r="A120" s="269">
        <v>110</v>
      </c>
      <c r="B120" s="278" t="s">
        <v>349</v>
      </c>
      <c r="C120" s="279">
        <v>70.55</v>
      </c>
      <c r="D120" s="280">
        <v>69.033333333333346</v>
      </c>
      <c r="E120" s="280">
        <v>67.066666666666691</v>
      </c>
      <c r="F120" s="280">
        <v>63.583333333333343</v>
      </c>
      <c r="G120" s="280">
        <v>61.616666666666688</v>
      </c>
      <c r="H120" s="280">
        <v>72.516666666666694</v>
      </c>
      <c r="I120" s="280">
        <v>74.483333333333363</v>
      </c>
      <c r="J120" s="280">
        <v>77.966666666666697</v>
      </c>
      <c r="K120" s="278">
        <v>71</v>
      </c>
      <c r="L120" s="278">
        <v>65.55</v>
      </c>
      <c r="M120" s="278">
        <v>2.1581399999999999</v>
      </c>
    </row>
    <row r="121" spans="1:13">
      <c r="A121" s="269">
        <v>111</v>
      </c>
      <c r="B121" s="278" t="s">
        <v>356</v>
      </c>
      <c r="C121" s="279">
        <v>270.45</v>
      </c>
      <c r="D121" s="280">
        <v>267.15000000000003</v>
      </c>
      <c r="E121" s="280">
        <v>261.30000000000007</v>
      </c>
      <c r="F121" s="280">
        <v>252.15000000000003</v>
      </c>
      <c r="G121" s="280">
        <v>246.30000000000007</v>
      </c>
      <c r="H121" s="280">
        <v>276.30000000000007</v>
      </c>
      <c r="I121" s="280">
        <v>282.15000000000009</v>
      </c>
      <c r="J121" s="280">
        <v>291.30000000000007</v>
      </c>
      <c r="K121" s="278">
        <v>273</v>
      </c>
      <c r="L121" s="278">
        <v>258</v>
      </c>
      <c r="M121" s="278">
        <v>2.3327</v>
      </c>
    </row>
    <row r="122" spans="1:13">
      <c r="A122" s="269">
        <v>112</v>
      </c>
      <c r="B122" s="278" t="s">
        <v>357</v>
      </c>
      <c r="C122" s="279">
        <v>122.9</v>
      </c>
      <c r="D122" s="280">
        <v>119.38333333333334</v>
      </c>
      <c r="E122" s="280">
        <v>111.81666666666668</v>
      </c>
      <c r="F122" s="280">
        <v>100.73333333333333</v>
      </c>
      <c r="G122" s="280">
        <v>93.166666666666671</v>
      </c>
      <c r="H122" s="280">
        <v>130.4666666666667</v>
      </c>
      <c r="I122" s="280">
        <v>138.03333333333336</v>
      </c>
      <c r="J122" s="280">
        <v>149.11666666666667</v>
      </c>
      <c r="K122" s="278">
        <v>126.95</v>
      </c>
      <c r="L122" s="278">
        <v>108.3</v>
      </c>
      <c r="M122" s="278">
        <v>18.2087</v>
      </c>
    </row>
    <row r="123" spans="1:13">
      <c r="A123" s="269">
        <v>113</v>
      </c>
      <c r="B123" s="278" t="s">
        <v>350</v>
      </c>
      <c r="C123" s="279">
        <v>71.849999999999994</v>
      </c>
      <c r="D123" s="280">
        <v>71.5</v>
      </c>
      <c r="E123" s="280">
        <v>70.349999999999994</v>
      </c>
      <c r="F123" s="280">
        <v>68.849999999999994</v>
      </c>
      <c r="G123" s="280">
        <v>67.699999999999989</v>
      </c>
      <c r="H123" s="280">
        <v>73</v>
      </c>
      <c r="I123" s="280">
        <v>74.150000000000006</v>
      </c>
      <c r="J123" s="280">
        <v>75.650000000000006</v>
      </c>
      <c r="K123" s="278">
        <v>72.650000000000006</v>
      </c>
      <c r="L123" s="278">
        <v>70</v>
      </c>
      <c r="M123" s="278">
        <v>40.920270000000002</v>
      </c>
    </row>
    <row r="124" spans="1:13">
      <c r="A124" s="269">
        <v>114</v>
      </c>
      <c r="B124" s="278" t="s">
        <v>351</v>
      </c>
      <c r="C124" s="279">
        <v>291.05</v>
      </c>
      <c r="D124" s="280">
        <v>290.09999999999997</v>
      </c>
      <c r="E124" s="280">
        <v>285.49999999999994</v>
      </c>
      <c r="F124" s="280">
        <v>279.95</v>
      </c>
      <c r="G124" s="280">
        <v>275.34999999999997</v>
      </c>
      <c r="H124" s="280">
        <v>295.64999999999992</v>
      </c>
      <c r="I124" s="280">
        <v>300.24999999999994</v>
      </c>
      <c r="J124" s="280">
        <v>305.7999999999999</v>
      </c>
      <c r="K124" s="278">
        <v>294.7</v>
      </c>
      <c r="L124" s="278">
        <v>284.55</v>
      </c>
      <c r="M124" s="278">
        <v>0.92898999999999998</v>
      </c>
    </row>
    <row r="125" spans="1:13">
      <c r="A125" s="269">
        <v>115</v>
      </c>
      <c r="B125" s="278" t="s">
        <v>352</v>
      </c>
      <c r="C125" s="279">
        <v>481.85</v>
      </c>
      <c r="D125" s="280">
        <v>476.8</v>
      </c>
      <c r="E125" s="280">
        <v>470.05</v>
      </c>
      <c r="F125" s="280">
        <v>458.25</v>
      </c>
      <c r="G125" s="280">
        <v>451.5</v>
      </c>
      <c r="H125" s="280">
        <v>488.6</v>
      </c>
      <c r="I125" s="280">
        <v>495.35</v>
      </c>
      <c r="J125" s="280">
        <v>507.15000000000003</v>
      </c>
      <c r="K125" s="278">
        <v>483.55</v>
      </c>
      <c r="L125" s="278">
        <v>465</v>
      </c>
      <c r="M125" s="278">
        <v>4.7593500000000004</v>
      </c>
    </row>
    <row r="126" spans="1:13">
      <c r="A126" s="269">
        <v>116</v>
      </c>
      <c r="B126" s="278" t="s">
        <v>353</v>
      </c>
      <c r="C126" s="279">
        <v>86.65</v>
      </c>
      <c r="D126" s="280">
        <v>86.850000000000009</v>
      </c>
      <c r="E126" s="280">
        <v>85.350000000000023</v>
      </c>
      <c r="F126" s="280">
        <v>84.050000000000011</v>
      </c>
      <c r="G126" s="280">
        <v>82.550000000000026</v>
      </c>
      <c r="H126" s="280">
        <v>88.15000000000002</v>
      </c>
      <c r="I126" s="280">
        <v>89.649999999999991</v>
      </c>
      <c r="J126" s="280">
        <v>90.950000000000017</v>
      </c>
      <c r="K126" s="278">
        <v>88.35</v>
      </c>
      <c r="L126" s="278">
        <v>85.55</v>
      </c>
      <c r="M126" s="278">
        <v>24.817309999999999</v>
      </c>
    </row>
    <row r="127" spans="1:13">
      <c r="A127" s="269">
        <v>117</v>
      </c>
      <c r="B127" s="278" t="s">
        <v>355</v>
      </c>
      <c r="C127" s="279">
        <v>14.65</v>
      </c>
      <c r="D127" s="280">
        <v>14.816666666666668</v>
      </c>
      <c r="E127" s="280">
        <v>14.433333333333337</v>
      </c>
      <c r="F127" s="280">
        <v>14.216666666666669</v>
      </c>
      <c r="G127" s="280">
        <v>13.833333333333337</v>
      </c>
      <c r="H127" s="280">
        <v>15.033333333333337</v>
      </c>
      <c r="I127" s="280">
        <v>15.416666666666666</v>
      </c>
      <c r="J127" s="280">
        <v>15.633333333333336</v>
      </c>
      <c r="K127" s="278">
        <v>15.2</v>
      </c>
      <c r="L127" s="278">
        <v>14.6</v>
      </c>
      <c r="M127" s="278">
        <v>21.24607</v>
      </c>
    </row>
    <row r="128" spans="1:13">
      <c r="A128" s="269">
        <v>118</v>
      </c>
      <c r="B128" s="278" t="s">
        <v>91</v>
      </c>
      <c r="C128" s="279">
        <v>6.65</v>
      </c>
      <c r="D128" s="280">
        <v>6.55</v>
      </c>
      <c r="E128" s="280">
        <v>6.4499999999999993</v>
      </c>
      <c r="F128" s="280">
        <v>6.2499999999999991</v>
      </c>
      <c r="G128" s="280">
        <v>6.1499999999999986</v>
      </c>
      <c r="H128" s="280">
        <v>6.75</v>
      </c>
      <c r="I128" s="280">
        <v>6.85</v>
      </c>
      <c r="J128" s="280">
        <v>7.0500000000000007</v>
      </c>
      <c r="K128" s="278">
        <v>6.65</v>
      </c>
      <c r="L128" s="278">
        <v>6.35</v>
      </c>
      <c r="M128" s="278">
        <v>198.91372999999999</v>
      </c>
    </row>
    <row r="129" spans="1:13">
      <c r="A129" s="269">
        <v>119</v>
      </c>
      <c r="B129" s="278" t="s">
        <v>92</v>
      </c>
      <c r="C129" s="279">
        <v>2395.1</v>
      </c>
      <c r="D129" s="280">
        <v>2366.1</v>
      </c>
      <c r="E129" s="280">
        <v>2331.8999999999996</v>
      </c>
      <c r="F129" s="280">
        <v>2268.6999999999998</v>
      </c>
      <c r="G129" s="280">
        <v>2234.4999999999995</v>
      </c>
      <c r="H129" s="280">
        <v>2429.2999999999997</v>
      </c>
      <c r="I129" s="280">
        <v>2463.4999999999995</v>
      </c>
      <c r="J129" s="280">
        <v>2526.6999999999998</v>
      </c>
      <c r="K129" s="278">
        <v>2400.3000000000002</v>
      </c>
      <c r="L129" s="278">
        <v>2302.9</v>
      </c>
      <c r="M129" s="278">
        <v>5.8937099999999996</v>
      </c>
    </row>
    <row r="130" spans="1:13">
      <c r="A130" s="269">
        <v>120</v>
      </c>
      <c r="B130" s="278" t="s">
        <v>358</v>
      </c>
      <c r="C130" s="279">
        <v>4975.7</v>
      </c>
      <c r="D130" s="280">
        <v>5005.3</v>
      </c>
      <c r="E130" s="280">
        <v>4805.6000000000004</v>
      </c>
      <c r="F130" s="280">
        <v>4635.5</v>
      </c>
      <c r="G130" s="280">
        <v>4435.8</v>
      </c>
      <c r="H130" s="280">
        <v>5175.4000000000005</v>
      </c>
      <c r="I130" s="280">
        <v>5375.0999999999995</v>
      </c>
      <c r="J130" s="280">
        <v>5545.2000000000007</v>
      </c>
      <c r="K130" s="278">
        <v>5205</v>
      </c>
      <c r="L130" s="278">
        <v>4835.2</v>
      </c>
      <c r="M130" s="278">
        <v>3.1638500000000001</v>
      </c>
    </row>
    <row r="131" spans="1:13">
      <c r="A131" s="269">
        <v>121</v>
      </c>
      <c r="B131" s="278" t="s">
        <v>94</v>
      </c>
      <c r="C131" s="279">
        <v>154.05000000000001</v>
      </c>
      <c r="D131" s="280">
        <v>150.9</v>
      </c>
      <c r="E131" s="280">
        <v>146.95000000000002</v>
      </c>
      <c r="F131" s="280">
        <v>139.85000000000002</v>
      </c>
      <c r="G131" s="280">
        <v>135.90000000000003</v>
      </c>
      <c r="H131" s="280">
        <v>158</v>
      </c>
      <c r="I131" s="280">
        <v>161.94999999999999</v>
      </c>
      <c r="J131" s="280">
        <v>169.04999999999998</v>
      </c>
      <c r="K131" s="278">
        <v>154.85</v>
      </c>
      <c r="L131" s="278">
        <v>143.80000000000001</v>
      </c>
      <c r="M131" s="278">
        <v>112.37376</v>
      </c>
    </row>
    <row r="132" spans="1:13">
      <c r="A132" s="269">
        <v>122</v>
      </c>
      <c r="B132" s="278" t="s">
        <v>232</v>
      </c>
      <c r="C132" s="279">
        <v>2397.8000000000002</v>
      </c>
      <c r="D132" s="280">
        <v>2382.6</v>
      </c>
      <c r="E132" s="280">
        <v>2327.1999999999998</v>
      </c>
      <c r="F132" s="280">
        <v>2256.6</v>
      </c>
      <c r="G132" s="280">
        <v>2201.1999999999998</v>
      </c>
      <c r="H132" s="280">
        <v>2453.1999999999998</v>
      </c>
      <c r="I132" s="280">
        <v>2508.6000000000004</v>
      </c>
      <c r="J132" s="280">
        <v>2579.1999999999998</v>
      </c>
      <c r="K132" s="278">
        <v>2438</v>
      </c>
      <c r="L132" s="278">
        <v>2312</v>
      </c>
      <c r="M132" s="278">
        <v>4.1541699999999997</v>
      </c>
    </row>
    <row r="133" spans="1:13">
      <c r="A133" s="269">
        <v>123</v>
      </c>
      <c r="B133" s="278" t="s">
        <v>95</v>
      </c>
      <c r="C133" s="279">
        <v>4007.95</v>
      </c>
      <c r="D133" s="280">
        <v>4008.5166666666664</v>
      </c>
      <c r="E133" s="280">
        <v>3980.4333333333329</v>
      </c>
      <c r="F133" s="280">
        <v>3952.9166666666665</v>
      </c>
      <c r="G133" s="280">
        <v>3924.833333333333</v>
      </c>
      <c r="H133" s="280">
        <v>4036.0333333333328</v>
      </c>
      <c r="I133" s="280">
        <v>4064.1166666666668</v>
      </c>
      <c r="J133" s="280">
        <v>4091.6333333333328</v>
      </c>
      <c r="K133" s="278">
        <v>4036.6</v>
      </c>
      <c r="L133" s="278">
        <v>3981</v>
      </c>
      <c r="M133" s="278">
        <v>7.82308</v>
      </c>
    </row>
    <row r="134" spans="1:13">
      <c r="A134" s="269">
        <v>124</v>
      </c>
      <c r="B134" s="278" t="s">
        <v>1265</v>
      </c>
      <c r="C134" s="279">
        <v>399.85</v>
      </c>
      <c r="D134" s="280">
        <v>398.2166666666667</v>
      </c>
      <c r="E134" s="280">
        <v>391.63333333333338</v>
      </c>
      <c r="F134" s="280">
        <v>383.41666666666669</v>
      </c>
      <c r="G134" s="280">
        <v>376.83333333333337</v>
      </c>
      <c r="H134" s="280">
        <v>406.43333333333339</v>
      </c>
      <c r="I134" s="280">
        <v>413.01666666666665</v>
      </c>
      <c r="J134" s="280">
        <v>421.23333333333341</v>
      </c>
      <c r="K134" s="278">
        <v>404.8</v>
      </c>
      <c r="L134" s="278">
        <v>390</v>
      </c>
      <c r="M134" s="278">
        <v>0.54400000000000004</v>
      </c>
    </row>
    <row r="135" spans="1:13">
      <c r="A135" s="269">
        <v>125</v>
      </c>
      <c r="B135" s="278" t="s">
        <v>240</v>
      </c>
      <c r="C135" s="279">
        <v>43.5</v>
      </c>
      <c r="D135" s="280">
        <v>43.166666666666664</v>
      </c>
      <c r="E135" s="280">
        <v>42.43333333333333</v>
      </c>
      <c r="F135" s="280">
        <v>41.366666666666667</v>
      </c>
      <c r="G135" s="280">
        <v>40.633333333333333</v>
      </c>
      <c r="H135" s="280">
        <v>44.233333333333327</v>
      </c>
      <c r="I135" s="280">
        <v>44.966666666666661</v>
      </c>
      <c r="J135" s="280">
        <v>46.033333333333324</v>
      </c>
      <c r="K135" s="278">
        <v>43.9</v>
      </c>
      <c r="L135" s="278">
        <v>42.1</v>
      </c>
      <c r="M135" s="278">
        <v>11.65086</v>
      </c>
    </row>
    <row r="136" spans="1:13">
      <c r="A136" s="269">
        <v>126</v>
      </c>
      <c r="B136" s="278" t="s">
        <v>96</v>
      </c>
      <c r="C136" s="279">
        <v>16857.3</v>
      </c>
      <c r="D136" s="280">
        <v>16479.383333333335</v>
      </c>
      <c r="E136" s="280">
        <v>15969.01666666667</v>
      </c>
      <c r="F136" s="280">
        <v>15080.733333333335</v>
      </c>
      <c r="G136" s="280">
        <v>14570.36666666667</v>
      </c>
      <c r="H136" s="280">
        <v>17367.666666666672</v>
      </c>
      <c r="I136" s="280">
        <v>17878.033333333333</v>
      </c>
      <c r="J136" s="280">
        <v>18766.316666666669</v>
      </c>
      <c r="K136" s="278">
        <v>16989.75</v>
      </c>
      <c r="L136" s="278">
        <v>15591.1</v>
      </c>
      <c r="M136" s="278">
        <v>3.7966799999999998</v>
      </c>
    </row>
    <row r="137" spans="1:13">
      <c r="A137" s="269">
        <v>127</v>
      </c>
      <c r="B137" s="278" t="s">
        <v>360</v>
      </c>
      <c r="C137" s="279">
        <v>226.1</v>
      </c>
      <c r="D137" s="280">
        <v>223.45000000000002</v>
      </c>
      <c r="E137" s="280">
        <v>217.90000000000003</v>
      </c>
      <c r="F137" s="280">
        <v>209.70000000000002</v>
      </c>
      <c r="G137" s="280">
        <v>204.15000000000003</v>
      </c>
      <c r="H137" s="280">
        <v>231.65000000000003</v>
      </c>
      <c r="I137" s="280">
        <v>237.20000000000005</v>
      </c>
      <c r="J137" s="280">
        <v>245.40000000000003</v>
      </c>
      <c r="K137" s="278">
        <v>229</v>
      </c>
      <c r="L137" s="278">
        <v>215.25</v>
      </c>
      <c r="M137" s="278">
        <v>9.0282400000000003</v>
      </c>
    </row>
    <row r="138" spans="1:13">
      <c r="A138" s="269">
        <v>128</v>
      </c>
      <c r="B138" s="278" t="s">
        <v>361</v>
      </c>
      <c r="C138" s="279">
        <v>67.75</v>
      </c>
      <c r="D138" s="280">
        <v>66.266666666666666</v>
      </c>
      <c r="E138" s="280">
        <v>63.933333333333337</v>
      </c>
      <c r="F138" s="280">
        <v>60.116666666666674</v>
      </c>
      <c r="G138" s="280">
        <v>57.783333333333346</v>
      </c>
      <c r="H138" s="280">
        <v>70.083333333333329</v>
      </c>
      <c r="I138" s="280">
        <v>72.416666666666671</v>
      </c>
      <c r="J138" s="280">
        <v>76.23333333333332</v>
      </c>
      <c r="K138" s="278">
        <v>68.599999999999994</v>
      </c>
      <c r="L138" s="278">
        <v>62.45</v>
      </c>
      <c r="M138" s="278">
        <v>11.17347</v>
      </c>
    </row>
    <row r="139" spans="1:13">
      <c r="A139" s="269">
        <v>129</v>
      </c>
      <c r="B139" s="278" t="s">
        <v>362</v>
      </c>
      <c r="C139" s="279">
        <v>143.5</v>
      </c>
      <c r="D139" s="280">
        <v>141.04999999999998</v>
      </c>
      <c r="E139" s="280">
        <v>137.64999999999998</v>
      </c>
      <c r="F139" s="280">
        <v>131.79999999999998</v>
      </c>
      <c r="G139" s="280">
        <v>128.39999999999998</v>
      </c>
      <c r="H139" s="280">
        <v>146.89999999999998</v>
      </c>
      <c r="I139" s="280">
        <v>150.30000000000001</v>
      </c>
      <c r="J139" s="280">
        <v>156.14999999999998</v>
      </c>
      <c r="K139" s="278">
        <v>144.44999999999999</v>
      </c>
      <c r="L139" s="278">
        <v>135.19999999999999</v>
      </c>
      <c r="M139" s="278">
        <v>0.26708999999999999</v>
      </c>
    </row>
    <row r="140" spans="1:13">
      <c r="A140" s="269">
        <v>130</v>
      </c>
      <c r="B140" s="278" t="s">
        <v>241</v>
      </c>
      <c r="C140" s="279">
        <v>203.1</v>
      </c>
      <c r="D140" s="280">
        <v>197.38333333333333</v>
      </c>
      <c r="E140" s="280">
        <v>189.86666666666665</v>
      </c>
      <c r="F140" s="280">
        <v>176.63333333333333</v>
      </c>
      <c r="G140" s="280">
        <v>169.11666666666665</v>
      </c>
      <c r="H140" s="280">
        <v>210.61666666666665</v>
      </c>
      <c r="I140" s="280">
        <v>218.1333333333333</v>
      </c>
      <c r="J140" s="280">
        <v>231.36666666666665</v>
      </c>
      <c r="K140" s="278">
        <v>204.9</v>
      </c>
      <c r="L140" s="278">
        <v>184.15</v>
      </c>
      <c r="M140" s="278">
        <v>6.9822800000000003</v>
      </c>
    </row>
    <row r="141" spans="1:13">
      <c r="A141" s="269">
        <v>131</v>
      </c>
      <c r="B141" s="278" t="s">
        <v>242</v>
      </c>
      <c r="C141" s="279">
        <v>821.6</v>
      </c>
      <c r="D141" s="280">
        <v>816.4666666666667</v>
      </c>
      <c r="E141" s="280">
        <v>798.98333333333335</v>
      </c>
      <c r="F141" s="280">
        <v>776.36666666666667</v>
      </c>
      <c r="G141" s="280">
        <v>758.88333333333333</v>
      </c>
      <c r="H141" s="280">
        <v>839.08333333333337</v>
      </c>
      <c r="I141" s="280">
        <v>856.56666666666672</v>
      </c>
      <c r="J141" s="280">
        <v>879.18333333333339</v>
      </c>
      <c r="K141" s="278">
        <v>833.95</v>
      </c>
      <c r="L141" s="278">
        <v>793.85</v>
      </c>
      <c r="M141" s="278">
        <v>1.25844</v>
      </c>
    </row>
    <row r="142" spans="1:13">
      <c r="A142" s="269">
        <v>132</v>
      </c>
      <c r="B142" s="278" t="s">
        <v>243</v>
      </c>
      <c r="C142" s="279">
        <v>69.650000000000006</v>
      </c>
      <c r="D142" s="280">
        <v>68.533333333333346</v>
      </c>
      <c r="E142" s="280">
        <v>67.116666666666688</v>
      </c>
      <c r="F142" s="280">
        <v>64.583333333333343</v>
      </c>
      <c r="G142" s="280">
        <v>63.166666666666686</v>
      </c>
      <c r="H142" s="280">
        <v>71.066666666666691</v>
      </c>
      <c r="I142" s="280">
        <v>72.483333333333348</v>
      </c>
      <c r="J142" s="280">
        <v>75.016666666666694</v>
      </c>
      <c r="K142" s="278">
        <v>69.95</v>
      </c>
      <c r="L142" s="278">
        <v>66</v>
      </c>
      <c r="M142" s="278">
        <v>12.439399999999999</v>
      </c>
    </row>
    <row r="143" spans="1:13">
      <c r="A143" s="269">
        <v>133</v>
      </c>
      <c r="B143" s="278" t="s">
        <v>97</v>
      </c>
      <c r="C143" s="279">
        <v>49</v>
      </c>
      <c r="D143" s="280">
        <v>47.65</v>
      </c>
      <c r="E143" s="280">
        <v>45.949999999999996</v>
      </c>
      <c r="F143" s="280">
        <v>42.9</v>
      </c>
      <c r="G143" s="280">
        <v>41.199999999999996</v>
      </c>
      <c r="H143" s="280">
        <v>50.699999999999996</v>
      </c>
      <c r="I143" s="280">
        <v>52.4</v>
      </c>
      <c r="J143" s="280">
        <v>55.449999999999996</v>
      </c>
      <c r="K143" s="278">
        <v>49.35</v>
      </c>
      <c r="L143" s="278">
        <v>44.6</v>
      </c>
      <c r="M143" s="278">
        <v>212.56179</v>
      </c>
    </row>
    <row r="144" spans="1:13">
      <c r="A144" s="269">
        <v>134</v>
      </c>
      <c r="B144" s="278" t="s">
        <v>363</v>
      </c>
      <c r="C144" s="279">
        <v>475.35</v>
      </c>
      <c r="D144" s="280">
        <v>471.68333333333334</v>
      </c>
      <c r="E144" s="280">
        <v>463.66666666666669</v>
      </c>
      <c r="F144" s="280">
        <v>451.98333333333335</v>
      </c>
      <c r="G144" s="280">
        <v>443.9666666666667</v>
      </c>
      <c r="H144" s="280">
        <v>483.36666666666667</v>
      </c>
      <c r="I144" s="280">
        <v>491.38333333333333</v>
      </c>
      <c r="J144" s="280">
        <v>503.06666666666666</v>
      </c>
      <c r="K144" s="278">
        <v>479.7</v>
      </c>
      <c r="L144" s="278">
        <v>460</v>
      </c>
      <c r="M144" s="278">
        <v>0.37725999999999998</v>
      </c>
    </row>
    <row r="145" spans="1:13">
      <c r="A145" s="269">
        <v>135</v>
      </c>
      <c r="B145" s="278" t="s">
        <v>98</v>
      </c>
      <c r="C145" s="279">
        <v>977.6</v>
      </c>
      <c r="D145" s="280">
        <v>953.05000000000007</v>
      </c>
      <c r="E145" s="280">
        <v>919.70000000000016</v>
      </c>
      <c r="F145" s="280">
        <v>861.80000000000007</v>
      </c>
      <c r="G145" s="280">
        <v>828.45000000000016</v>
      </c>
      <c r="H145" s="280">
        <v>1010.9500000000002</v>
      </c>
      <c r="I145" s="280">
        <v>1044.3000000000002</v>
      </c>
      <c r="J145" s="280">
        <v>1102.2000000000003</v>
      </c>
      <c r="K145" s="278">
        <v>986.4</v>
      </c>
      <c r="L145" s="278">
        <v>895.15</v>
      </c>
      <c r="M145" s="278">
        <v>33.255020000000002</v>
      </c>
    </row>
    <row r="146" spans="1:13">
      <c r="A146" s="269">
        <v>136</v>
      </c>
      <c r="B146" s="278" t="s">
        <v>364</v>
      </c>
      <c r="C146" s="279">
        <v>176.15</v>
      </c>
      <c r="D146" s="280">
        <v>174.86666666666667</v>
      </c>
      <c r="E146" s="280">
        <v>171.33333333333334</v>
      </c>
      <c r="F146" s="280">
        <v>166.51666666666668</v>
      </c>
      <c r="G146" s="280">
        <v>162.98333333333335</v>
      </c>
      <c r="H146" s="280">
        <v>179.68333333333334</v>
      </c>
      <c r="I146" s="280">
        <v>183.21666666666664</v>
      </c>
      <c r="J146" s="280">
        <v>188.03333333333333</v>
      </c>
      <c r="K146" s="278">
        <v>178.4</v>
      </c>
      <c r="L146" s="278">
        <v>170.05</v>
      </c>
      <c r="M146" s="278">
        <v>0.20602999999999999</v>
      </c>
    </row>
    <row r="147" spans="1:13">
      <c r="A147" s="269">
        <v>137</v>
      </c>
      <c r="B147" s="278" t="s">
        <v>99</v>
      </c>
      <c r="C147" s="279">
        <v>154.55000000000001</v>
      </c>
      <c r="D147" s="280">
        <v>151.66666666666666</v>
      </c>
      <c r="E147" s="280">
        <v>147.88333333333333</v>
      </c>
      <c r="F147" s="280">
        <v>141.21666666666667</v>
      </c>
      <c r="G147" s="280">
        <v>137.43333333333334</v>
      </c>
      <c r="H147" s="280">
        <v>158.33333333333331</v>
      </c>
      <c r="I147" s="280">
        <v>162.11666666666667</v>
      </c>
      <c r="J147" s="280">
        <v>168.7833333333333</v>
      </c>
      <c r="K147" s="278">
        <v>155.44999999999999</v>
      </c>
      <c r="L147" s="278">
        <v>145</v>
      </c>
      <c r="M147" s="278">
        <v>49.887189999999997</v>
      </c>
    </row>
    <row r="148" spans="1:13">
      <c r="A148" s="269">
        <v>138</v>
      </c>
      <c r="B148" s="278" t="s">
        <v>244</v>
      </c>
      <c r="C148" s="279">
        <v>11.45</v>
      </c>
      <c r="D148" s="280">
        <v>11.116666666666665</v>
      </c>
      <c r="E148" s="280">
        <v>10.783333333333331</v>
      </c>
      <c r="F148" s="280">
        <v>10.116666666666665</v>
      </c>
      <c r="G148" s="280">
        <v>9.7833333333333314</v>
      </c>
      <c r="H148" s="280">
        <v>11.783333333333331</v>
      </c>
      <c r="I148" s="280">
        <v>12.116666666666664</v>
      </c>
      <c r="J148" s="280">
        <v>12.783333333333331</v>
      </c>
      <c r="K148" s="278">
        <v>11.45</v>
      </c>
      <c r="L148" s="278">
        <v>10.45</v>
      </c>
      <c r="M148" s="278">
        <v>120.11642999999999</v>
      </c>
    </row>
    <row r="149" spans="1:13">
      <c r="A149" s="269">
        <v>139</v>
      </c>
      <c r="B149" s="278" t="s">
        <v>365</v>
      </c>
      <c r="C149" s="279">
        <v>243.25</v>
      </c>
      <c r="D149" s="280">
        <v>243.25</v>
      </c>
      <c r="E149" s="280">
        <v>241</v>
      </c>
      <c r="F149" s="280">
        <v>238.75</v>
      </c>
      <c r="G149" s="280">
        <v>236.5</v>
      </c>
      <c r="H149" s="280">
        <v>245.5</v>
      </c>
      <c r="I149" s="280">
        <v>247.75</v>
      </c>
      <c r="J149" s="280">
        <v>250</v>
      </c>
      <c r="K149" s="278">
        <v>245.5</v>
      </c>
      <c r="L149" s="278">
        <v>241</v>
      </c>
      <c r="M149" s="278">
        <v>2.0162</v>
      </c>
    </row>
    <row r="150" spans="1:13">
      <c r="A150" s="269">
        <v>140</v>
      </c>
      <c r="B150" s="278" t="s">
        <v>100</v>
      </c>
      <c r="C150" s="279">
        <v>48.85</v>
      </c>
      <c r="D150" s="280">
        <v>47.466666666666661</v>
      </c>
      <c r="E150" s="280">
        <v>45.433333333333323</v>
      </c>
      <c r="F150" s="280">
        <v>42.016666666666659</v>
      </c>
      <c r="G150" s="280">
        <v>39.98333333333332</v>
      </c>
      <c r="H150" s="280">
        <v>50.883333333333326</v>
      </c>
      <c r="I150" s="280">
        <v>52.916666666666671</v>
      </c>
      <c r="J150" s="280">
        <v>56.333333333333329</v>
      </c>
      <c r="K150" s="278">
        <v>49.5</v>
      </c>
      <c r="L150" s="278">
        <v>44.05</v>
      </c>
      <c r="M150" s="278">
        <v>500.52681000000001</v>
      </c>
    </row>
    <row r="151" spans="1:13">
      <c r="A151" s="269">
        <v>141</v>
      </c>
      <c r="B151" s="278" t="s">
        <v>368</v>
      </c>
      <c r="C151" s="279">
        <v>256.5</v>
      </c>
      <c r="D151" s="280">
        <v>253.48333333333335</v>
      </c>
      <c r="E151" s="280">
        <v>248.01666666666671</v>
      </c>
      <c r="F151" s="280">
        <v>239.53333333333336</v>
      </c>
      <c r="G151" s="280">
        <v>234.06666666666672</v>
      </c>
      <c r="H151" s="280">
        <v>261.9666666666667</v>
      </c>
      <c r="I151" s="280">
        <v>267.43333333333339</v>
      </c>
      <c r="J151" s="280">
        <v>275.91666666666669</v>
      </c>
      <c r="K151" s="278">
        <v>258.95</v>
      </c>
      <c r="L151" s="278">
        <v>245</v>
      </c>
      <c r="M151" s="278">
        <v>1.0749200000000001</v>
      </c>
    </row>
    <row r="152" spans="1:13">
      <c r="A152" s="269">
        <v>142</v>
      </c>
      <c r="B152" s="278" t="s">
        <v>367</v>
      </c>
      <c r="C152" s="279">
        <v>1940.55</v>
      </c>
      <c r="D152" s="280">
        <v>1932.8833333333332</v>
      </c>
      <c r="E152" s="280">
        <v>1884.8166666666664</v>
      </c>
      <c r="F152" s="280">
        <v>1829.0833333333333</v>
      </c>
      <c r="G152" s="280">
        <v>1781.0166666666664</v>
      </c>
      <c r="H152" s="280">
        <v>1988.6166666666663</v>
      </c>
      <c r="I152" s="280">
        <v>2036.6833333333329</v>
      </c>
      <c r="J152" s="280">
        <v>2092.4166666666661</v>
      </c>
      <c r="K152" s="278">
        <v>1980.95</v>
      </c>
      <c r="L152" s="278">
        <v>1877.15</v>
      </c>
      <c r="M152" s="278">
        <v>9.2439999999999994E-2</v>
      </c>
    </row>
    <row r="153" spans="1:13">
      <c r="A153" s="269">
        <v>143</v>
      </c>
      <c r="B153" s="278" t="s">
        <v>369</v>
      </c>
      <c r="C153" s="279">
        <v>464.05</v>
      </c>
      <c r="D153" s="280">
        <v>457.33333333333331</v>
      </c>
      <c r="E153" s="280">
        <v>448.71666666666664</v>
      </c>
      <c r="F153" s="280">
        <v>433.38333333333333</v>
      </c>
      <c r="G153" s="280">
        <v>424.76666666666665</v>
      </c>
      <c r="H153" s="280">
        <v>472.66666666666663</v>
      </c>
      <c r="I153" s="280">
        <v>481.2833333333333</v>
      </c>
      <c r="J153" s="280">
        <v>496.61666666666662</v>
      </c>
      <c r="K153" s="278">
        <v>465.95</v>
      </c>
      <c r="L153" s="278">
        <v>442</v>
      </c>
      <c r="M153" s="278">
        <v>0.32795999999999997</v>
      </c>
    </row>
    <row r="154" spans="1:13">
      <c r="A154" s="269">
        <v>144</v>
      </c>
      <c r="B154" s="278" t="s">
        <v>372</v>
      </c>
      <c r="C154" s="279">
        <v>146.75</v>
      </c>
      <c r="D154" s="280">
        <v>146.1</v>
      </c>
      <c r="E154" s="280">
        <v>141.19999999999999</v>
      </c>
      <c r="F154" s="280">
        <v>135.65</v>
      </c>
      <c r="G154" s="280">
        <v>130.75</v>
      </c>
      <c r="H154" s="280">
        <v>151.64999999999998</v>
      </c>
      <c r="I154" s="280">
        <v>156.55000000000001</v>
      </c>
      <c r="J154" s="280">
        <v>162.09999999999997</v>
      </c>
      <c r="K154" s="278">
        <v>151</v>
      </c>
      <c r="L154" s="278">
        <v>140.55000000000001</v>
      </c>
      <c r="M154" s="278">
        <v>1.11819</v>
      </c>
    </row>
    <row r="155" spans="1:13">
      <c r="A155" s="269">
        <v>145</v>
      </c>
      <c r="B155" s="278" t="s">
        <v>366</v>
      </c>
      <c r="C155" s="279">
        <v>412.4</v>
      </c>
      <c r="D155" s="280">
        <v>414.09999999999997</v>
      </c>
      <c r="E155" s="280">
        <v>408.79999999999995</v>
      </c>
      <c r="F155" s="280">
        <v>405.2</v>
      </c>
      <c r="G155" s="280">
        <v>399.9</v>
      </c>
      <c r="H155" s="280">
        <v>417.69999999999993</v>
      </c>
      <c r="I155" s="280">
        <v>423</v>
      </c>
      <c r="J155" s="280">
        <v>426.59999999999991</v>
      </c>
      <c r="K155" s="278">
        <v>419.4</v>
      </c>
      <c r="L155" s="278">
        <v>410.5</v>
      </c>
      <c r="M155" s="278">
        <v>2.2710000000000001E-2</v>
      </c>
    </row>
    <row r="156" spans="1:13">
      <c r="A156" s="269">
        <v>146</v>
      </c>
      <c r="B156" s="278" t="s">
        <v>371</v>
      </c>
      <c r="C156" s="279">
        <v>120.2</v>
      </c>
      <c r="D156" s="280">
        <v>119.78333333333335</v>
      </c>
      <c r="E156" s="280">
        <v>117.2166666666667</v>
      </c>
      <c r="F156" s="280">
        <v>114.23333333333335</v>
      </c>
      <c r="G156" s="280">
        <v>111.6666666666667</v>
      </c>
      <c r="H156" s="280">
        <v>122.76666666666669</v>
      </c>
      <c r="I156" s="280">
        <v>125.33333333333333</v>
      </c>
      <c r="J156" s="280">
        <v>128.31666666666669</v>
      </c>
      <c r="K156" s="278">
        <v>122.35</v>
      </c>
      <c r="L156" s="278">
        <v>116.8</v>
      </c>
      <c r="M156" s="278">
        <v>38.778379999999999</v>
      </c>
    </row>
    <row r="157" spans="1:13">
      <c r="A157" s="269">
        <v>147</v>
      </c>
      <c r="B157" s="278" t="s">
        <v>245</v>
      </c>
      <c r="C157" s="279">
        <v>109.85</v>
      </c>
      <c r="D157" s="280">
        <v>109.68333333333332</v>
      </c>
      <c r="E157" s="280">
        <v>104.31666666666665</v>
      </c>
      <c r="F157" s="280">
        <v>98.783333333333331</v>
      </c>
      <c r="G157" s="280">
        <v>93.416666666666657</v>
      </c>
      <c r="H157" s="280">
        <v>115.21666666666664</v>
      </c>
      <c r="I157" s="280">
        <v>120.58333333333331</v>
      </c>
      <c r="J157" s="280">
        <v>126.11666666666663</v>
      </c>
      <c r="K157" s="278">
        <v>115.05</v>
      </c>
      <c r="L157" s="278">
        <v>104.15</v>
      </c>
      <c r="M157" s="278">
        <v>98.245769999999993</v>
      </c>
    </row>
    <row r="158" spans="1:13">
      <c r="A158" s="269">
        <v>148</v>
      </c>
      <c r="B158" s="278" t="s">
        <v>370</v>
      </c>
      <c r="C158" s="279">
        <v>37.65</v>
      </c>
      <c r="D158" s="280">
        <v>37.300000000000004</v>
      </c>
      <c r="E158" s="280">
        <v>36.350000000000009</v>
      </c>
      <c r="F158" s="280">
        <v>35.050000000000004</v>
      </c>
      <c r="G158" s="280">
        <v>34.100000000000009</v>
      </c>
      <c r="H158" s="280">
        <v>38.600000000000009</v>
      </c>
      <c r="I158" s="280">
        <v>39.550000000000011</v>
      </c>
      <c r="J158" s="280">
        <v>40.850000000000009</v>
      </c>
      <c r="K158" s="278">
        <v>38.25</v>
      </c>
      <c r="L158" s="278">
        <v>36</v>
      </c>
      <c r="M158" s="278">
        <v>24.001560000000001</v>
      </c>
    </row>
    <row r="159" spans="1:13">
      <c r="A159" s="269">
        <v>149</v>
      </c>
      <c r="B159" s="278" t="s">
        <v>101</v>
      </c>
      <c r="C159" s="279">
        <v>96.35</v>
      </c>
      <c r="D159" s="280">
        <v>94.866666666666674</v>
      </c>
      <c r="E159" s="280">
        <v>92.733333333333348</v>
      </c>
      <c r="F159" s="280">
        <v>89.116666666666674</v>
      </c>
      <c r="G159" s="280">
        <v>86.983333333333348</v>
      </c>
      <c r="H159" s="280">
        <v>98.483333333333348</v>
      </c>
      <c r="I159" s="280">
        <v>100.61666666666667</v>
      </c>
      <c r="J159" s="280">
        <v>104.23333333333335</v>
      </c>
      <c r="K159" s="278">
        <v>97</v>
      </c>
      <c r="L159" s="278">
        <v>91.25</v>
      </c>
      <c r="M159" s="278">
        <v>235.11132000000001</v>
      </c>
    </row>
    <row r="160" spans="1:13">
      <c r="A160" s="269">
        <v>150</v>
      </c>
      <c r="B160" s="278" t="s">
        <v>376</v>
      </c>
      <c r="C160" s="279">
        <v>1320.05</v>
      </c>
      <c r="D160" s="280">
        <v>1315.3833333333334</v>
      </c>
      <c r="E160" s="280">
        <v>1290.7666666666669</v>
      </c>
      <c r="F160" s="280">
        <v>1261.4833333333333</v>
      </c>
      <c r="G160" s="280">
        <v>1236.8666666666668</v>
      </c>
      <c r="H160" s="280">
        <v>1344.666666666667</v>
      </c>
      <c r="I160" s="280">
        <v>1369.2833333333333</v>
      </c>
      <c r="J160" s="280">
        <v>1398.5666666666671</v>
      </c>
      <c r="K160" s="278">
        <v>1340</v>
      </c>
      <c r="L160" s="278">
        <v>1286.0999999999999</v>
      </c>
      <c r="M160" s="278">
        <v>6.3259999999999997E-2</v>
      </c>
    </row>
    <row r="161" spans="1:13">
      <c r="A161" s="269">
        <v>151</v>
      </c>
      <c r="B161" s="278" t="s">
        <v>377</v>
      </c>
      <c r="C161" s="279">
        <v>1389.35</v>
      </c>
      <c r="D161" s="280">
        <v>1374.7833333333335</v>
      </c>
      <c r="E161" s="280">
        <v>1339.5666666666671</v>
      </c>
      <c r="F161" s="280">
        <v>1289.7833333333335</v>
      </c>
      <c r="G161" s="280">
        <v>1254.5666666666671</v>
      </c>
      <c r="H161" s="280">
        <v>1424.5666666666671</v>
      </c>
      <c r="I161" s="280">
        <v>1459.7833333333338</v>
      </c>
      <c r="J161" s="280">
        <v>1509.5666666666671</v>
      </c>
      <c r="K161" s="278">
        <v>1410</v>
      </c>
      <c r="L161" s="278">
        <v>1325</v>
      </c>
      <c r="M161" s="278">
        <v>6.6519999999999996E-2</v>
      </c>
    </row>
    <row r="162" spans="1:13">
      <c r="A162" s="269">
        <v>152</v>
      </c>
      <c r="B162" s="278" t="s">
        <v>378</v>
      </c>
      <c r="C162" s="279">
        <v>18.8</v>
      </c>
      <c r="D162" s="280">
        <v>18.633333333333333</v>
      </c>
      <c r="E162" s="280">
        <v>17.816666666666666</v>
      </c>
      <c r="F162" s="280">
        <v>16.833333333333332</v>
      </c>
      <c r="G162" s="280">
        <v>16.016666666666666</v>
      </c>
      <c r="H162" s="280">
        <v>19.616666666666667</v>
      </c>
      <c r="I162" s="280">
        <v>20.43333333333333</v>
      </c>
      <c r="J162" s="280">
        <v>21.416666666666668</v>
      </c>
      <c r="K162" s="278">
        <v>19.45</v>
      </c>
      <c r="L162" s="278">
        <v>17.649999999999999</v>
      </c>
      <c r="M162" s="278">
        <v>12.18892</v>
      </c>
    </row>
    <row r="163" spans="1:13">
      <c r="A163" s="269">
        <v>153</v>
      </c>
      <c r="B163" s="278" t="s">
        <v>373</v>
      </c>
      <c r="C163" s="279">
        <v>412.4</v>
      </c>
      <c r="D163" s="280">
        <v>410.16666666666669</v>
      </c>
      <c r="E163" s="280">
        <v>404.38333333333338</v>
      </c>
      <c r="F163" s="280">
        <v>396.36666666666667</v>
      </c>
      <c r="G163" s="280">
        <v>390.58333333333337</v>
      </c>
      <c r="H163" s="280">
        <v>418.18333333333339</v>
      </c>
      <c r="I163" s="280">
        <v>423.9666666666667</v>
      </c>
      <c r="J163" s="280">
        <v>431.98333333333341</v>
      </c>
      <c r="K163" s="278">
        <v>415.95</v>
      </c>
      <c r="L163" s="278">
        <v>402.15</v>
      </c>
      <c r="M163" s="278">
        <v>0.29801</v>
      </c>
    </row>
    <row r="164" spans="1:13">
      <c r="A164" s="269">
        <v>154</v>
      </c>
      <c r="B164" s="278" t="s">
        <v>383</v>
      </c>
      <c r="C164" s="279">
        <v>221.9</v>
      </c>
      <c r="D164" s="280">
        <v>217.80000000000004</v>
      </c>
      <c r="E164" s="280">
        <v>209.80000000000007</v>
      </c>
      <c r="F164" s="280">
        <v>197.70000000000002</v>
      </c>
      <c r="G164" s="280">
        <v>189.70000000000005</v>
      </c>
      <c r="H164" s="280">
        <v>229.90000000000009</v>
      </c>
      <c r="I164" s="280">
        <v>237.90000000000003</v>
      </c>
      <c r="J164" s="280">
        <v>250.00000000000011</v>
      </c>
      <c r="K164" s="278">
        <v>225.8</v>
      </c>
      <c r="L164" s="278">
        <v>205.7</v>
      </c>
      <c r="M164" s="278">
        <v>1.9588699999999999</v>
      </c>
    </row>
    <row r="165" spans="1:13">
      <c r="A165" s="269">
        <v>155</v>
      </c>
      <c r="B165" s="278" t="s">
        <v>374</v>
      </c>
      <c r="C165" s="279">
        <v>73.099999999999994</v>
      </c>
      <c r="D165" s="280">
        <v>72.583333333333329</v>
      </c>
      <c r="E165" s="280">
        <v>70.766666666666652</v>
      </c>
      <c r="F165" s="280">
        <v>68.433333333333323</v>
      </c>
      <c r="G165" s="280">
        <v>66.616666666666646</v>
      </c>
      <c r="H165" s="280">
        <v>74.916666666666657</v>
      </c>
      <c r="I165" s="280">
        <v>76.733333333333348</v>
      </c>
      <c r="J165" s="280">
        <v>79.066666666666663</v>
      </c>
      <c r="K165" s="278">
        <v>74.400000000000006</v>
      </c>
      <c r="L165" s="278">
        <v>70.25</v>
      </c>
      <c r="M165" s="278">
        <v>1.4948600000000001</v>
      </c>
    </row>
    <row r="166" spans="1:13">
      <c r="A166" s="269">
        <v>156</v>
      </c>
      <c r="B166" s="278" t="s">
        <v>375</v>
      </c>
      <c r="C166" s="279">
        <v>137.6</v>
      </c>
      <c r="D166" s="280">
        <v>135.06666666666666</v>
      </c>
      <c r="E166" s="280">
        <v>131.23333333333332</v>
      </c>
      <c r="F166" s="280">
        <v>124.86666666666665</v>
      </c>
      <c r="G166" s="280">
        <v>121.0333333333333</v>
      </c>
      <c r="H166" s="280">
        <v>141.43333333333334</v>
      </c>
      <c r="I166" s="280">
        <v>145.26666666666671</v>
      </c>
      <c r="J166" s="280">
        <v>151.63333333333335</v>
      </c>
      <c r="K166" s="278">
        <v>138.9</v>
      </c>
      <c r="L166" s="278">
        <v>128.69999999999999</v>
      </c>
      <c r="M166" s="278">
        <v>2.7313000000000001</v>
      </c>
    </row>
    <row r="167" spans="1:13">
      <c r="A167" s="269">
        <v>157</v>
      </c>
      <c r="B167" s="278" t="s">
        <v>246</v>
      </c>
      <c r="C167" s="279">
        <v>145.4</v>
      </c>
      <c r="D167" s="280">
        <v>144.26666666666668</v>
      </c>
      <c r="E167" s="280">
        <v>142.13333333333335</v>
      </c>
      <c r="F167" s="280">
        <v>138.86666666666667</v>
      </c>
      <c r="G167" s="280">
        <v>136.73333333333335</v>
      </c>
      <c r="H167" s="280">
        <v>147.53333333333336</v>
      </c>
      <c r="I167" s="280">
        <v>149.66666666666669</v>
      </c>
      <c r="J167" s="280">
        <v>152.93333333333337</v>
      </c>
      <c r="K167" s="278">
        <v>146.4</v>
      </c>
      <c r="L167" s="278">
        <v>141</v>
      </c>
      <c r="M167" s="278">
        <v>2.2029999999999998</v>
      </c>
    </row>
    <row r="168" spans="1:13">
      <c r="A168" s="269">
        <v>158</v>
      </c>
      <c r="B168" s="278" t="s">
        <v>379</v>
      </c>
      <c r="C168" s="279">
        <v>4950.1000000000004</v>
      </c>
      <c r="D168" s="280">
        <v>4913.4000000000005</v>
      </c>
      <c r="E168" s="280">
        <v>4861.8000000000011</v>
      </c>
      <c r="F168" s="280">
        <v>4773.5000000000009</v>
      </c>
      <c r="G168" s="280">
        <v>4721.9000000000015</v>
      </c>
      <c r="H168" s="280">
        <v>5001.7000000000007</v>
      </c>
      <c r="I168" s="280">
        <v>5053.3000000000011</v>
      </c>
      <c r="J168" s="280">
        <v>5141.6000000000004</v>
      </c>
      <c r="K168" s="278">
        <v>4965</v>
      </c>
      <c r="L168" s="278">
        <v>4825.1000000000004</v>
      </c>
      <c r="M168" s="278">
        <v>8.1710000000000005E-2</v>
      </c>
    </row>
    <row r="169" spans="1:13">
      <c r="A169" s="269">
        <v>159</v>
      </c>
      <c r="B169" s="278" t="s">
        <v>380</v>
      </c>
      <c r="C169" s="279">
        <v>1394.45</v>
      </c>
      <c r="D169" s="280">
        <v>1393.8</v>
      </c>
      <c r="E169" s="280">
        <v>1377.6499999999999</v>
      </c>
      <c r="F169" s="280">
        <v>1360.85</v>
      </c>
      <c r="G169" s="280">
        <v>1344.6999999999998</v>
      </c>
      <c r="H169" s="280">
        <v>1410.6</v>
      </c>
      <c r="I169" s="280">
        <v>1426.75</v>
      </c>
      <c r="J169" s="280">
        <v>1443.55</v>
      </c>
      <c r="K169" s="278">
        <v>1409.95</v>
      </c>
      <c r="L169" s="278">
        <v>1377</v>
      </c>
      <c r="M169" s="278">
        <v>0.34994999999999998</v>
      </c>
    </row>
    <row r="170" spans="1:13">
      <c r="A170" s="269">
        <v>160</v>
      </c>
      <c r="B170" s="278" t="s">
        <v>102</v>
      </c>
      <c r="C170" s="279">
        <v>403.85</v>
      </c>
      <c r="D170" s="280">
        <v>393.61666666666662</v>
      </c>
      <c r="E170" s="280">
        <v>381.23333333333323</v>
      </c>
      <c r="F170" s="280">
        <v>358.61666666666662</v>
      </c>
      <c r="G170" s="280">
        <v>346.23333333333323</v>
      </c>
      <c r="H170" s="280">
        <v>416.23333333333323</v>
      </c>
      <c r="I170" s="280">
        <v>428.61666666666656</v>
      </c>
      <c r="J170" s="280">
        <v>451.23333333333323</v>
      </c>
      <c r="K170" s="278">
        <v>406</v>
      </c>
      <c r="L170" s="278">
        <v>371</v>
      </c>
      <c r="M170" s="278">
        <v>55.161569999999998</v>
      </c>
    </row>
    <row r="171" spans="1:13">
      <c r="A171" s="269">
        <v>161</v>
      </c>
      <c r="B171" s="278" t="s">
        <v>388</v>
      </c>
      <c r="C171" s="279">
        <v>39.65</v>
      </c>
      <c r="D171" s="280">
        <v>39.199999999999996</v>
      </c>
      <c r="E171" s="280">
        <v>38.54999999999999</v>
      </c>
      <c r="F171" s="280">
        <v>37.449999999999996</v>
      </c>
      <c r="G171" s="280">
        <v>36.79999999999999</v>
      </c>
      <c r="H171" s="280">
        <v>40.29999999999999</v>
      </c>
      <c r="I171" s="280">
        <v>40.949999999999996</v>
      </c>
      <c r="J171" s="280">
        <v>42.04999999999999</v>
      </c>
      <c r="K171" s="278">
        <v>39.85</v>
      </c>
      <c r="L171" s="278">
        <v>38.1</v>
      </c>
      <c r="M171" s="278">
        <v>7.6989799999999997</v>
      </c>
    </row>
    <row r="172" spans="1:13">
      <c r="A172" s="269">
        <v>162</v>
      </c>
      <c r="B172" s="278" t="s">
        <v>104</v>
      </c>
      <c r="C172" s="279">
        <v>20.65</v>
      </c>
      <c r="D172" s="280">
        <v>20.349999999999998</v>
      </c>
      <c r="E172" s="280">
        <v>19.949999999999996</v>
      </c>
      <c r="F172" s="280">
        <v>19.249999999999996</v>
      </c>
      <c r="G172" s="280">
        <v>18.849999999999994</v>
      </c>
      <c r="H172" s="280">
        <v>21.049999999999997</v>
      </c>
      <c r="I172" s="280">
        <v>21.449999999999996</v>
      </c>
      <c r="J172" s="280">
        <v>22.15</v>
      </c>
      <c r="K172" s="278">
        <v>20.75</v>
      </c>
      <c r="L172" s="278">
        <v>19.649999999999999</v>
      </c>
      <c r="M172" s="278">
        <v>86.121499999999997</v>
      </c>
    </row>
    <row r="173" spans="1:13">
      <c r="A173" s="269">
        <v>163</v>
      </c>
      <c r="B173" s="278" t="s">
        <v>389</v>
      </c>
      <c r="C173" s="279">
        <v>152.5</v>
      </c>
      <c r="D173" s="280">
        <v>151.66666666666666</v>
      </c>
      <c r="E173" s="280">
        <v>149.43333333333331</v>
      </c>
      <c r="F173" s="280">
        <v>146.36666666666665</v>
      </c>
      <c r="G173" s="280">
        <v>144.1333333333333</v>
      </c>
      <c r="H173" s="280">
        <v>154.73333333333332</v>
      </c>
      <c r="I173" s="280">
        <v>156.96666666666667</v>
      </c>
      <c r="J173" s="280">
        <v>160.03333333333333</v>
      </c>
      <c r="K173" s="278">
        <v>153.9</v>
      </c>
      <c r="L173" s="278">
        <v>148.6</v>
      </c>
      <c r="M173" s="278">
        <v>18.545190000000002</v>
      </c>
    </row>
    <row r="174" spans="1:13">
      <c r="A174" s="269">
        <v>164</v>
      </c>
      <c r="B174" s="278" t="s">
        <v>381</v>
      </c>
      <c r="C174" s="279">
        <v>973.15</v>
      </c>
      <c r="D174" s="280">
        <v>968.65</v>
      </c>
      <c r="E174" s="280">
        <v>957.69999999999993</v>
      </c>
      <c r="F174" s="280">
        <v>942.25</v>
      </c>
      <c r="G174" s="280">
        <v>931.3</v>
      </c>
      <c r="H174" s="280">
        <v>984.09999999999991</v>
      </c>
      <c r="I174" s="280">
        <v>995.05</v>
      </c>
      <c r="J174" s="280">
        <v>1010.4999999999999</v>
      </c>
      <c r="K174" s="278">
        <v>979.6</v>
      </c>
      <c r="L174" s="278">
        <v>953.2</v>
      </c>
      <c r="M174" s="278">
        <v>0.82149000000000005</v>
      </c>
    </row>
    <row r="175" spans="1:13">
      <c r="A175" s="269">
        <v>165</v>
      </c>
      <c r="B175" s="278" t="s">
        <v>247</v>
      </c>
      <c r="C175" s="279">
        <v>395.6</v>
      </c>
      <c r="D175" s="280">
        <v>388.8</v>
      </c>
      <c r="E175" s="280">
        <v>378.8</v>
      </c>
      <c r="F175" s="280">
        <v>362</v>
      </c>
      <c r="G175" s="280">
        <v>352</v>
      </c>
      <c r="H175" s="280">
        <v>405.6</v>
      </c>
      <c r="I175" s="280">
        <v>415.6</v>
      </c>
      <c r="J175" s="280">
        <v>432.40000000000003</v>
      </c>
      <c r="K175" s="278">
        <v>398.8</v>
      </c>
      <c r="L175" s="278">
        <v>372</v>
      </c>
      <c r="M175" s="278">
        <v>1.9860100000000001</v>
      </c>
    </row>
    <row r="176" spans="1:13">
      <c r="A176" s="269">
        <v>166</v>
      </c>
      <c r="B176" s="278" t="s">
        <v>105</v>
      </c>
      <c r="C176" s="279">
        <v>606.79999999999995</v>
      </c>
      <c r="D176" s="280">
        <v>605.68333333333328</v>
      </c>
      <c r="E176" s="280">
        <v>592.36666666666656</v>
      </c>
      <c r="F176" s="280">
        <v>577.93333333333328</v>
      </c>
      <c r="G176" s="280">
        <v>564.61666666666656</v>
      </c>
      <c r="H176" s="280">
        <v>620.11666666666656</v>
      </c>
      <c r="I176" s="280">
        <v>633.43333333333339</v>
      </c>
      <c r="J176" s="280">
        <v>647.86666666666656</v>
      </c>
      <c r="K176" s="278">
        <v>619</v>
      </c>
      <c r="L176" s="278">
        <v>591.25</v>
      </c>
      <c r="M176" s="278">
        <v>20.84545</v>
      </c>
    </row>
    <row r="177" spans="1:13">
      <c r="A177" s="269">
        <v>167</v>
      </c>
      <c r="B177" s="278" t="s">
        <v>248</v>
      </c>
      <c r="C177" s="279">
        <v>377.5</v>
      </c>
      <c r="D177" s="280">
        <v>371.5</v>
      </c>
      <c r="E177" s="280">
        <v>359</v>
      </c>
      <c r="F177" s="280">
        <v>340.5</v>
      </c>
      <c r="G177" s="280">
        <v>328</v>
      </c>
      <c r="H177" s="280">
        <v>390</v>
      </c>
      <c r="I177" s="280">
        <v>402.5</v>
      </c>
      <c r="J177" s="280">
        <v>421</v>
      </c>
      <c r="K177" s="278">
        <v>384</v>
      </c>
      <c r="L177" s="278">
        <v>353</v>
      </c>
      <c r="M177" s="278">
        <v>1.32246</v>
      </c>
    </row>
    <row r="178" spans="1:13">
      <c r="A178" s="269">
        <v>168</v>
      </c>
      <c r="B178" s="278" t="s">
        <v>249</v>
      </c>
      <c r="C178" s="279">
        <v>835.85</v>
      </c>
      <c r="D178" s="280">
        <v>820.69999999999993</v>
      </c>
      <c r="E178" s="280">
        <v>797.49999999999989</v>
      </c>
      <c r="F178" s="280">
        <v>759.15</v>
      </c>
      <c r="G178" s="280">
        <v>735.94999999999993</v>
      </c>
      <c r="H178" s="280">
        <v>859.04999999999984</v>
      </c>
      <c r="I178" s="280">
        <v>882.24999999999989</v>
      </c>
      <c r="J178" s="280">
        <v>920.5999999999998</v>
      </c>
      <c r="K178" s="278">
        <v>843.9</v>
      </c>
      <c r="L178" s="278">
        <v>782.35</v>
      </c>
      <c r="M178" s="278">
        <v>3.4979800000000001</v>
      </c>
    </row>
    <row r="179" spans="1:13">
      <c r="A179" s="269">
        <v>169</v>
      </c>
      <c r="B179" s="278" t="s">
        <v>390</v>
      </c>
      <c r="C179" s="279">
        <v>75.45</v>
      </c>
      <c r="D179" s="280">
        <v>74.383333333333326</v>
      </c>
      <c r="E179" s="280">
        <v>72.766666666666652</v>
      </c>
      <c r="F179" s="280">
        <v>70.083333333333329</v>
      </c>
      <c r="G179" s="280">
        <v>68.466666666666654</v>
      </c>
      <c r="H179" s="280">
        <v>77.066666666666649</v>
      </c>
      <c r="I179" s="280">
        <v>78.683333333333323</v>
      </c>
      <c r="J179" s="280">
        <v>81.366666666666646</v>
      </c>
      <c r="K179" s="278">
        <v>76</v>
      </c>
      <c r="L179" s="278">
        <v>71.7</v>
      </c>
      <c r="M179" s="278">
        <v>7.0314800000000002</v>
      </c>
    </row>
    <row r="180" spans="1:13">
      <c r="A180" s="269">
        <v>170</v>
      </c>
      <c r="B180" s="278" t="s">
        <v>382</v>
      </c>
      <c r="C180" s="279">
        <v>214.35</v>
      </c>
      <c r="D180" s="280">
        <v>208.91666666666666</v>
      </c>
      <c r="E180" s="280">
        <v>200.43333333333331</v>
      </c>
      <c r="F180" s="280">
        <v>186.51666666666665</v>
      </c>
      <c r="G180" s="280">
        <v>178.0333333333333</v>
      </c>
      <c r="H180" s="280">
        <v>222.83333333333331</v>
      </c>
      <c r="I180" s="280">
        <v>231.31666666666666</v>
      </c>
      <c r="J180" s="280">
        <v>245.23333333333332</v>
      </c>
      <c r="K180" s="278">
        <v>217.4</v>
      </c>
      <c r="L180" s="278">
        <v>195</v>
      </c>
      <c r="M180" s="278">
        <v>119.19365000000001</v>
      </c>
    </row>
    <row r="181" spans="1:13">
      <c r="A181" s="269">
        <v>171</v>
      </c>
      <c r="B181" s="278" t="s">
        <v>250</v>
      </c>
      <c r="C181" s="279">
        <v>187.95</v>
      </c>
      <c r="D181" s="280">
        <v>186.83333333333334</v>
      </c>
      <c r="E181" s="280">
        <v>184.66666666666669</v>
      </c>
      <c r="F181" s="280">
        <v>181.38333333333335</v>
      </c>
      <c r="G181" s="280">
        <v>179.2166666666667</v>
      </c>
      <c r="H181" s="280">
        <v>190.11666666666667</v>
      </c>
      <c r="I181" s="280">
        <v>192.28333333333336</v>
      </c>
      <c r="J181" s="280">
        <v>195.56666666666666</v>
      </c>
      <c r="K181" s="278">
        <v>189</v>
      </c>
      <c r="L181" s="278">
        <v>183.55</v>
      </c>
      <c r="M181" s="278">
        <v>4.99057</v>
      </c>
    </row>
    <row r="182" spans="1:13">
      <c r="A182" s="269">
        <v>172</v>
      </c>
      <c r="B182" s="278" t="s">
        <v>106</v>
      </c>
      <c r="C182" s="279">
        <v>601.95000000000005</v>
      </c>
      <c r="D182" s="280">
        <v>592.11666666666667</v>
      </c>
      <c r="E182" s="280">
        <v>578.0333333333333</v>
      </c>
      <c r="F182" s="280">
        <v>554.11666666666667</v>
      </c>
      <c r="G182" s="280">
        <v>540.0333333333333</v>
      </c>
      <c r="H182" s="280">
        <v>616.0333333333333</v>
      </c>
      <c r="I182" s="280">
        <v>630.11666666666656</v>
      </c>
      <c r="J182" s="280">
        <v>654.0333333333333</v>
      </c>
      <c r="K182" s="278">
        <v>606.20000000000005</v>
      </c>
      <c r="L182" s="278">
        <v>568.20000000000005</v>
      </c>
      <c r="M182" s="278">
        <v>21.022410000000001</v>
      </c>
    </row>
    <row r="183" spans="1:13">
      <c r="A183" s="269">
        <v>173</v>
      </c>
      <c r="B183" s="278" t="s">
        <v>384</v>
      </c>
      <c r="C183" s="279">
        <v>77.45</v>
      </c>
      <c r="D183" s="280">
        <v>76.7</v>
      </c>
      <c r="E183" s="280">
        <v>75.550000000000011</v>
      </c>
      <c r="F183" s="280">
        <v>73.650000000000006</v>
      </c>
      <c r="G183" s="280">
        <v>72.500000000000014</v>
      </c>
      <c r="H183" s="280">
        <v>78.600000000000009</v>
      </c>
      <c r="I183" s="280">
        <v>79.750000000000014</v>
      </c>
      <c r="J183" s="280">
        <v>81.650000000000006</v>
      </c>
      <c r="K183" s="278">
        <v>77.849999999999994</v>
      </c>
      <c r="L183" s="278">
        <v>74.8</v>
      </c>
      <c r="M183" s="278">
        <v>2.9132400000000001</v>
      </c>
    </row>
    <row r="184" spans="1:13">
      <c r="A184" s="269">
        <v>174</v>
      </c>
      <c r="B184" s="278" t="s">
        <v>385</v>
      </c>
      <c r="C184" s="279">
        <v>521.65</v>
      </c>
      <c r="D184" s="280">
        <v>517.36666666666667</v>
      </c>
      <c r="E184" s="280">
        <v>506.88333333333333</v>
      </c>
      <c r="F184" s="280">
        <v>492.11666666666667</v>
      </c>
      <c r="G184" s="280">
        <v>481.63333333333333</v>
      </c>
      <c r="H184" s="280">
        <v>532.13333333333333</v>
      </c>
      <c r="I184" s="280">
        <v>542.61666666666667</v>
      </c>
      <c r="J184" s="280">
        <v>557.38333333333333</v>
      </c>
      <c r="K184" s="278">
        <v>527.85</v>
      </c>
      <c r="L184" s="278">
        <v>502.6</v>
      </c>
      <c r="M184" s="278">
        <v>0.17796000000000001</v>
      </c>
    </row>
    <row r="185" spans="1:13">
      <c r="A185" s="269">
        <v>175</v>
      </c>
      <c r="B185" s="278" t="s">
        <v>391</v>
      </c>
      <c r="C185" s="279">
        <v>53.75</v>
      </c>
      <c r="D185" s="280">
        <v>53.199999999999996</v>
      </c>
      <c r="E185" s="280">
        <v>50.899999999999991</v>
      </c>
      <c r="F185" s="280">
        <v>48.05</v>
      </c>
      <c r="G185" s="280">
        <v>45.749999999999993</v>
      </c>
      <c r="H185" s="280">
        <v>56.04999999999999</v>
      </c>
      <c r="I185" s="280">
        <v>58.349999999999987</v>
      </c>
      <c r="J185" s="280">
        <v>61.199999999999989</v>
      </c>
      <c r="K185" s="278">
        <v>55.5</v>
      </c>
      <c r="L185" s="278">
        <v>50.35</v>
      </c>
      <c r="M185" s="278">
        <v>21.680260000000001</v>
      </c>
    </row>
    <row r="186" spans="1:13">
      <c r="A186" s="269">
        <v>176</v>
      </c>
      <c r="B186" s="278" t="s">
        <v>251</v>
      </c>
      <c r="C186" s="279">
        <v>220.95</v>
      </c>
      <c r="D186" s="280">
        <v>218.18333333333331</v>
      </c>
      <c r="E186" s="280">
        <v>214.46666666666661</v>
      </c>
      <c r="F186" s="280">
        <v>207.98333333333329</v>
      </c>
      <c r="G186" s="280">
        <v>204.26666666666659</v>
      </c>
      <c r="H186" s="280">
        <v>224.66666666666663</v>
      </c>
      <c r="I186" s="280">
        <v>228.38333333333333</v>
      </c>
      <c r="J186" s="280">
        <v>234.86666666666665</v>
      </c>
      <c r="K186" s="278">
        <v>221.9</v>
      </c>
      <c r="L186" s="278">
        <v>211.7</v>
      </c>
      <c r="M186" s="278">
        <v>2.47065</v>
      </c>
    </row>
    <row r="187" spans="1:13">
      <c r="A187" s="269">
        <v>177</v>
      </c>
      <c r="B187" s="278" t="s">
        <v>386</v>
      </c>
      <c r="C187" s="279">
        <v>327.25</v>
      </c>
      <c r="D187" s="280">
        <v>322.08333333333331</v>
      </c>
      <c r="E187" s="280">
        <v>315.16666666666663</v>
      </c>
      <c r="F187" s="280">
        <v>303.08333333333331</v>
      </c>
      <c r="G187" s="280">
        <v>296.16666666666663</v>
      </c>
      <c r="H187" s="280">
        <v>334.16666666666663</v>
      </c>
      <c r="I187" s="280">
        <v>341.08333333333326</v>
      </c>
      <c r="J187" s="280">
        <v>353.16666666666663</v>
      </c>
      <c r="K187" s="278">
        <v>329</v>
      </c>
      <c r="L187" s="278">
        <v>310</v>
      </c>
      <c r="M187" s="278">
        <v>0.62407000000000001</v>
      </c>
    </row>
    <row r="188" spans="1:13">
      <c r="A188" s="269">
        <v>178</v>
      </c>
      <c r="B188" s="278" t="s">
        <v>387</v>
      </c>
      <c r="C188" s="279">
        <v>287.14999999999998</v>
      </c>
      <c r="D188" s="280">
        <v>282.0333333333333</v>
      </c>
      <c r="E188" s="280">
        <v>275.16666666666663</v>
      </c>
      <c r="F188" s="280">
        <v>263.18333333333334</v>
      </c>
      <c r="G188" s="280">
        <v>256.31666666666666</v>
      </c>
      <c r="H188" s="280">
        <v>294.01666666666659</v>
      </c>
      <c r="I188" s="280">
        <v>300.88333333333327</v>
      </c>
      <c r="J188" s="280">
        <v>312.86666666666656</v>
      </c>
      <c r="K188" s="278">
        <v>288.89999999999998</v>
      </c>
      <c r="L188" s="278">
        <v>270.05</v>
      </c>
      <c r="M188" s="278">
        <v>6.6051200000000003</v>
      </c>
    </row>
    <row r="189" spans="1:13">
      <c r="A189" s="269">
        <v>179</v>
      </c>
      <c r="B189" s="278" t="s">
        <v>392</v>
      </c>
      <c r="C189" s="279">
        <v>630.9</v>
      </c>
      <c r="D189" s="280">
        <v>627.53333333333342</v>
      </c>
      <c r="E189" s="280">
        <v>619.06666666666683</v>
      </c>
      <c r="F189" s="280">
        <v>607.23333333333346</v>
      </c>
      <c r="G189" s="280">
        <v>598.76666666666688</v>
      </c>
      <c r="H189" s="280">
        <v>639.36666666666679</v>
      </c>
      <c r="I189" s="280">
        <v>647.83333333333326</v>
      </c>
      <c r="J189" s="280">
        <v>659.66666666666674</v>
      </c>
      <c r="K189" s="278">
        <v>636</v>
      </c>
      <c r="L189" s="278">
        <v>615.70000000000005</v>
      </c>
      <c r="M189" s="278">
        <v>3.5680000000000003E-2</v>
      </c>
    </row>
    <row r="190" spans="1:13">
      <c r="A190" s="269">
        <v>180</v>
      </c>
      <c r="B190" s="278" t="s">
        <v>400</v>
      </c>
      <c r="C190" s="279">
        <v>655.5</v>
      </c>
      <c r="D190" s="280">
        <v>644.81666666666672</v>
      </c>
      <c r="E190" s="280">
        <v>629.68333333333339</v>
      </c>
      <c r="F190" s="280">
        <v>603.86666666666667</v>
      </c>
      <c r="G190" s="280">
        <v>588.73333333333335</v>
      </c>
      <c r="H190" s="280">
        <v>670.63333333333344</v>
      </c>
      <c r="I190" s="280">
        <v>685.76666666666688</v>
      </c>
      <c r="J190" s="280">
        <v>711.58333333333348</v>
      </c>
      <c r="K190" s="278">
        <v>659.95</v>
      </c>
      <c r="L190" s="278">
        <v>619</v>
      </c>
      <c r="M190" s="278">
        <v>0.49518000000000001</v>
      </c>
    </row>
    <row r="191" spans="1:13">
      <c r="A191" s="269">
        <v>181</v>
      </c>
      <c r="B191" s="278" t="s">
        <v>394</v>
      </c>
      <c r="C191" s="279">
        <v>606.79999999999995</v>
      </c>
      <c r="D191" s="280">
        <v>596.83333333333337</v>
      </c>
      <c r="E191" s="280">
        <v>583.66666666666674</v>
      </c>
      <c r="F191" s="280">
        <v>560.53333333333342</v>
      </c>
      <c r="G191" s="280">
        <v>547.36666666666679</v>
      </c>
      <c r="H191" s="280">
        <v>619.9666666666667</v>
      </c>
      <c r="I191" s="280">
        <v>633.13333333333344</v>
      </c>
      <c r="J191" s="280">
        <v>656.26666666666665</v>
      </c>
      <c r="K191" s="278">
        <v>610</v>
      </c>
      <c r="L191" s="278">
        <v>573.70000000000005</v>
      </c>
      <c r="M191" s="278">
        <v>9.3479999999999994E-2</v>
      </c>
    </row>
    <row r="192" spans="1:13">
      <c r="A192" s="269">
        <v>182</v>
      </c>
      <c r="B192" s="278" t="s">
        <v>107</v>
      </c>
      <c r="C192" s="279">
        <v>551.65</v>
      </c>
      <c r="D192" s="280">
        <v>543.73333333333323</v>
      </c>
      <c r="E192" s="280">
        <v>532.91666666666652</v>
      </c>
      <c r="F192" s="280">
        <v>514.18333333333328</v>
      </c>
      <c r="G192" s="280">
        <v>503.36666666666656</v>
      </c>
      <c r="H192" s="280">
        <v>562.46666666666647</v>
      </c>
      <c r="I192" s="280">
        <v>573.2833333333333</v>
      </c>
      <c r="J192" s="280">
        <v>592.01666666666642</v>
      </c>
      <c r="K192" s="278">
        <v>554.54999999999995</v>
      </c>
      <c r="L192" s="278">
        <v>525</v>
      </c>
      <c r="M192" s="278">
        <v>19.488430000000001</v>
      </c>
    </row>
    <row r="193" spans="1:13">
      <c r="A193" s="269">
        <v>183</v>
      </c>
      <c r="B193" s="278" t="s">
        <v>109</v>
      </c>
      <c r="C193" s="279">
        <v>570.75</v>
      </c>
      <c r="D193" s="280">
        <v>568.2166666666667</v>
      </c>
      <c r="E193" s="280">
        <v>557.73333333333335</v>
      </c>
      <c r="F193" s="280">
        <v>544.7166666666667</v>
      </c>
      <c r="G193" s="280">
        <v>534.23333333333335</v>
      </c>
      <c r="H193" s="280">
        <v>581.23333333333335</v>
      </c>
      <c r="I193" s="280">
        <v>591.7166666666667</v>
      </c>
      <c r="J193" s="280">
        <v>604.73333333333335</v>
      </c>
      <c r="K193" s="278">
        <v>578.70000000000005</v>
      </c>
      <c r="L193" s="278">
        <v>555.20000000000005</v>
      </c>
      <c r="M193" s="278">
        <v>66.240560000000002</v>
      </c>
    </row>
    <row r="194" spans="1:13">
      <c r="A194" s="269">
        <v>184</v>
      </c>
      <c r="B194" s="278" t="s">
        <v>110</v>
      </c>
      <c r="C194" s="279">
        <v>1792.2</v>
      </c>
      <c r="D194" s="280">
        <v>1770.3999999999999</v>
      </c>
      <c r="E194" s="280">
        <v>1731.7999999999997</v>
      </c>
      <c r="F194" s="280">
        <v>1671.3999999999999</v>
      </c>
      <c r="G194" s="280">
        <v>1632.7999999999997</v>
      </c>
      <c r="H194" s="280">
        <v>1830.7999999999997</v>
      </c>
      <c r="I194" s="280">
        <v>1869.3999999999996</v>
      </c>
      <c r="J194" s="280">
        <v>1929.7999999999997</v>
      </c>
      <c r="K194" s="278">
        <v>1809</v>
      </c>
      <c r="L194" s="278">
        <v>1710</v>
      </c>
      <c r="M194" s="278">
        <v>59.366320000000002</v>
      </c>
    </row>
    <row r="195" spans="1:13">
      <c r="A195" s="269">
        <v>185</v>
      </c>
      <c r="B195" s="278" t="s">
        <v>253</v>
      </c>
      <c r="C195" s="279">
        <v>2661.2</v>
      </c>
      <c r="D195" s="280">
        <v>2622.4</v>
      </c>
      <c r="E195" s="280">
        <v>2569.8000000000002</v>
      </c>
      <c r="F195" s="280">
        <v>2478.4</v>
      </c>
      <c r="G195" s="280">
        <v>2425.8000000000002</v>
      </c>
      <c r="H195" s="280">
        <v>2713.8</v>
      </c>
      <c r="I195" s="280">
        <v>2766.3999999999996</v>
      </c>
      <c r="J195" s="280">
        <v>2857.8</v>
      </c>
      <c r="K195" s="278">
        <v>2675</v>
      </c>
      <c r="L195" s="278">
        <v>2531</v>
      </c>
      <c r="M195" s="278">
        <v>2.6434199999999999</v>
      </c>
    </row>
    <row r="196" spans="1:13">
      <c r="A196" s="269">
        <v>186</v>
      </c>
      <c r="B196" s="278" t="s">
        <v>111</v>
      </c>
      <c r="C196" s="279">
        <v>982.75</v>
      </c>
      <c r="D196" s="280">
        <v>965.80000000000007</v>
      </c>
      <c r="E196" s="280">
        <v>944.95000000000016</v>
      </c>
      <c r="F196" s="280">
        <v>907.15000000000009</v>
      </c>
      <c r="G196" s="280">
        <v>886.30000000000018</v>
      </c>
      <c r="H196" s="280">
        <v>1003.6000000000001</v>
      </c>
      <c r="I196" s="280">
        <v>1024.45</v>
      </c>
      <c r="J196" s="280">
        <v>1062.25</v>
      </c>
      <c r="K196" s="278">
        <v>986.65</v>
      </c>
      <c r="L196" s="278">
        <v>928</v>
      </c>
      <c r="M196" s="278">
        <v>213.22880000000001</v>
      </c>
    </row>
    <row r="197" spans="1:13">
      <c r="A197" s="269">
        <v>187</v>
      </c>
      <c r="B197" s="278" t="s">
        <v>254</v>
      </c>
      <c r="C197" s="279">
        <v>502.3</v>
      </c>
      <c r="D197" s="280">
        <v>497.56666666666666</v>
      </c>
      <c r="E197" s="280">
        <v>490.98333333333335</v>
      </c>
      <c r="F197" s="280">
        <v>479.66666666666669</v>
      </c>
      <c r="G197" s="280">
        <v>473.08333333333337</v>
      </c>
      <c r="H197" s="280">
        <v>508.88333333333333</v>
      </c>
      <c r="I197" s="280">
        <v>515.4666666666667</v>
      </c>
      <c r="J197" s="280">
        <v>526.7833333333333</v>
      </c>
      <c r="K197" s="278">
        <v>504.15</v>
      </c>
      <c r="L197" s="278">
        <v>486.25</v>
      </c>
      <c r="M197" s="278">
        <v>81.151920000000004</v>
      </c>
    </row>
    <row r="198" spans="1:13">
      <c r="A198" s="269">
        <v>188</v>
      </c>
      <c r="B198" s="278" t="s">
        <v>252</v>
      </c>
      <c r="C198" s="279">
        <v>913.15</v>
      </c>
      <c r="D198" s="280">
        <v>909.05000000000007</v>
      </c>
      <c r="E198" s="280">
        <v>889.10000000000014</v>
      </c>
      <c r="F198" s="280">
        <v>865.05000000000007</v>
      </c>
      <c r="G198" s="280">
        <v>845.10000000000014</v>
      </c>
      <c r="H198" s="280">
        <v>933.10000000000014</v>
      </c>
      <c r="I198" s="280">
        <v>953.05000000000018</v>
      </c>
      <c r="J198" s="280">
        <v>977.10000000000014</v>
      </c>
      <c r="K198" s="278">
        <v>929</v>
      </c>
      <c r="L198" s="278">
        <v>885</v>
      </c>
      <c r="M198" s="278">
        <v>2.0933600000000001</v>
      </c>
    </row>
    <row r="199" spans="1:13">
      <c r="A199" s="269">
        <v>189</v>
      </c>
      <c r="B199" s="278" t="s">
        <v>395</v>
      </c>
      <c r="C199" s="279">
        <v>174.1</v>
      </c>
      <c r="D199" s="280">
        <v>171.86666666666667</v>
      </c>
      <c r="E199" s="280">
        <v>167.23333333333335</v>
      </c>
      <c r="F199" s="280">
        <v>160.36666666666667</v>
      </c>
      <c r="G199" s="280">
        <v>155.73333333333335</v>
      </c>
      <c r="H199" s="280">
        <v>178.73333333333335</v>
      </c>
      <c r="I199" s="280">
        <v>183.36666666666667</v>
      </c>
      <c r="J199" s="280">
        <v>190.23333333333335</v>
      </c>
      <c r="K199" s="278">
        <v>176.5</v>
      </c>
      <c r="L199" s="278">
        <v>165</v>
      </c>
      <c r="M199" s="278">
        <v>30.044219999999999</v>
      </c>
    </row>
    <row r="200" spans="1:13">
      <c r="A200" s="269">
        <v>190</v>
      </c>
      <c r="B200" s="278" t="s">
        <v>396</v>
      </c>
      <c r="C200" s="279">
        <v>255.95</v>
      </c>
      <c r="D200" s="280">
        <v>250.85</v>
      </c>
      <c r="E200" s="280">
        <v>244.14999999999998</v>
      </c>
      <c r="F200" s="280">
        <v>232.35</v>
      </c>
      <c r="G200" s="280">
        <v>225.64999999999998</v>
      </c>
      <c r="H200" s="280">
        <v>262.64999999999998</v>
      </c>
      <c r="I200" s="280">
        <v>269.34999999999997</v>
      </c>
      <c r="J200" s="280">
        <v>281.14999999999998</v>
      </c>
      <c r="K200" s="278">
        <v>257.55</v>
      </c>
      <c r="L200" s="278">
        <v>239.05</v>
      </c>
      <c r="M200" s="278">
        <v>0.27300999999999997</v>
      </c>
    </row>
    <row r="201" spans="1:13">
      <c r="A201" s="269">
        <v>191</v>
      </c>
      <c r="B201" s="278" t="s">
        <v>112</v>
      </c>
      <c r="C201" s="279">
        <v>2401.85</v>
      </c>
      <c r="D201" s="280">
        <v>2349.1833333333334</v>
      </c>
      <c r="E201" s="280">
        <v>2283.3666666666668</v>
      </c>
      <c r="F201" s="280">
        <v>2164.8833333333332</v>
      </c>
      <c r="G201" s="280">
        <v>2099.0666666666666</v>
      </c>
      <c r="H201" s="280">
        <v>2467.666666666667</v>
      </c>
      <c r="I201" s="280">
        <v>2533.4833333333336</v>
      </c>
      <c r="J201" s="280">
        <v>2651.9666666666672</v>
      </c>
      <c r="K201" s="278">
        <v>2415</v>
      </c>
      <c r="L201" s="278">
        <v>2230.6999999999998</v>
      </c>
      <c r="M201" s="278">
        <v>32.967390000000002</v>
      </c>
    </row>
    <row r="202" spans="1:13">
      <c r="A202" s="269">
        <v>192</v>
      </c>
      <c r="B202" s="278" t="s">
        <v>113</v>
      </c>
      <c r="C202" s="279">
        <v>322.89999999999998</v>
      </c>
      <c r="D202" s="280">
        <v>321.66666666666669</v>
      </c>
      <c r="E202" s="280">
        <v>313.33333333333337</v>
      </c>
      <c r="F202" s="280">
        <v>303.76666666666671</v>
      </c>
      <c r="G202" s="280">
        <v>295.43333333333339</v>
      </c>
      <c r="H202" s="280">
        <v>331.23333333333335</v>
      </c>
      <c r="I202" s="280">
        <v>339.56666666666672</v>
      </c>
      <c r="J202" s="280">
        <v>349.13333333333333</v>
      </c>
      <c r="K202" s="278">
        <v>330</v>
      </c>
      <c r="L202" s="278">
        <v>312.10000000000002</v>
      </c>
      <c r="M202" s="278">
        <v>30.28548</v>
      </c>
    </row>
    <row r="203" spans="1:13">
      <c r="A203" s="269">
        <v>193</v>
      </c>
      <c r="B203" s="278" t="s">
        <v>397</v>
      </c>
      <c r="C203" s="279">
        <v>12.8</v>
      </c>
      <c r="D203" s="280">
        <v>12.949999999999998</v>
      </c>
      <c r="E203" s="280">
        <v>12.549999999999995</v>
      </c>
      <c r="F203" s="280">
        <v>12.299999999999997</v>
      </c>
      <c r="G203" s="280">
        <v>11.899999999999995</v>
      </c>
      <c r="H203" s="280">
        <v>13.199999999999996</v>
      </c>
      <c r="I203" s="280">
        <v>13.599999999999998</v>
      </c>
      <c r="J203" s="280">
        <v>13.849999999999996</v>
      </c>
      <c r="K203" s="278">
        <v>13.35</v>
      </c>
      <c r="L203" s="278">
        <v>12.7</v>
      </c>
      <c r="M203" s="278">
        <v>60.759740000000001</v>
      </c>
    </row>
    <row r="204" spans="1:13">
      <c r="A204" s="269">
        <v>194</v>
      </c>
      <c r="B204" s="278" t="s">
        <v>399</v>
      </c>
      <c r="C204" s="279">
        <v>65.150000000000006</v>
      </c>
      <c r="D204" s="280">
        <v>61.300000000000004</v>
      </c>
      <c r="E204" s="280">
        <v>57.45</v>
      </c>
      <c r="F204" s="280">
        <v>49.75</v>
      </c>
      <c r="G204" s="280">
        <v>45.9</v>
      </c>
      <c r="H204" s="280">
        <v>69</v>
      </c>
      <c r="I204" s="280">
        <v>72.850000000000023</v>
      </c>
      <c r="J204" s="280">
        <v>80.550000000000011</v>
      </c>
      <c r="K204" s="278">
        <v>65.150000000000006</v>
      </c>
      <c r="L204" s="278">
        <v>53.6</v>
      </c>
      <c r="M204" s="278">
        <v>9.0706900000000008</v>
      </c>
    </row>
    <row r="205" spans="1:13">
      <c r="A205" s="269">
        <v>195</v>
      </c>
      <c r="B205" s="278" t="s">
        <v>115</v>
      </c>
      <c r="C205" s="279">
        <v>146.05000000000001</v>
      </c>
      <c r="D205" s="280">
        <v>143.03333333333333</v>
      </c>
      <c r="E205" s="280">
        <v>139.21666666666667</v>
      </c>
      <c r="F205" s="280">
        <v>132.38333333333333</v>
      </c>
      <c r="G205" s="280">
        <v>128.56666666666666</v>
      </c>
      <c r="H205" s="280">
        <v>149.86666666666667</v>
      </c>
      <c r="I205" s="280">
        <v>153.68333333333334</v>
      </c>
      <c r="J205" s="280">
        <v>160.51666666666668</v>
      </c>
      <c r="K205" s="278">
        <v>146.85</v>
      </c>
      <c r="L205" s="278">
        <v>136.19999999999999</v>
      </c>
      <c r="M205" s="278">
        <v>158.04921999999999</v>
      </c>
    </row>
    <row r="206" spans="1:13">
      <c r="A206" s="269">
        <v>196</v>
      </c>
      <c r="B206" s="278" t="s">
        <v>401</v>
      </c>
      <c r="C206" s="279">
        <v>29.6</v>
      </c>
      <c r="D206" s="280">
        <v>29.133333333333336</v>
      </c>
      <c r="E206" s="280">
        <v>28.466666666666672</v>
      </c>
      <c r="F206" s="280">
        <v>27.333333333333336</v>
      </c>
      <c r="G206" s="280">
        <v>26.666666666666671</v>
      </c>
      <c r="H206" s="280">
        <v>30.266666666666673</v>
      </c>
      <c r="I206" s="280">
        <v>30.933333333333337</v>
      </c>
      <c r="J206" s="280">
        <v>32.066666666666677</v>
      </c>
      <c r="K206" s="278">
        <v>29.8</v>
      </c>
      <c r="L206" s="278">
        <v>28</v>
      </c>
      <c r="M206" s="278">
        <v>6.8228200000000001</v>
      </c>
    </row>
    <row r="207" spans="1:13">
      <c r="A207" s="269">
        <v>197</v>
      </c>
      <c r="B207" s="278" t="s">
        <v>116</v>
      </c>
      <c r="C207" s="279">
        <v>210.85</v>
      </c>
      <c r="D207" s="280">
        <v>208.0333333333333</v>
      </c>
      <c r="E207" s="280">
        <v>202.36666666666662</v>
      </c>
      <c r="F207" s="280">
        <v>193.88333333333333</v>
      </c>
      <c r="G207" s="280">
        <v>188.21666666666664</v>
      </c>
      <c r="H207" s="280">
        <v>216.51666666666659</v>
      </c>
      <c r="I207" s="280">
        <v>222.18333333333328</v>
      </c>
      <c r="J207" s="280">
        <v>230.66666666666657</v>
      </c>
      <c r="K207" s="278">
        <v>213.7</v>
      </c>
      <c r="L207" s="278">
        <v>199.55</v>
      </c>
      <c r="M207" s="278">
        <v>102.28514</v>
      </c>
    </row>
    <row r="208" spans="1:13">
      <c r="A208" s="269">
        <v>198</v>
      </c>
      <c r="B208" s="278" t="s">
        <v>117</v>
      </c>
      <c r="C208" s="279">
        <v>2107.25</v>
      </c>
      <c r="D208" s="280">
        <v>2097.0833333333335</v>
      </c>
      <c r="E208" s="280">
        <v>2075.166666666667</v>
      </c>
      <c r="F208" s="280">
        <v>2043.0833333333335</v>
      </c>
      <c r="G208" s="280">
        <v>2021.166666666667</v>
      </c>
      <c r="H208" s="280">
        <v>2129.166666666667</v>
      </c>
      <c r="I208" s="280">
        <v>2151.0833333333339</v>
      </c>
      <c r="J208" s="280">
        <v>2183.166666666667</v>
      </c>
      <c r="K208" s="278">
        <v>2119</v>
      </c>
      <c r="L208" s="278">
        <v>2065</v>
      </c>
      <c r="M208" s="278">
        <v>23.385619999999999</v>
      </c>
    </row>
    <row r="209" spans="1:13">
      <c r="A209" s="269">
        <v>199</v>
      </c>
      <c r="B209" s="278" t="s">
        <v>255</v>
      </c>
      <c r="C209" s="279">
        <v>174.65</v>
      </c>
      <c r="D209" s="280">
        <v>172.5</v>
      </c>
      <c r="E209" s="280">
        <v>169</v>
      </c>
      <c r="F209" s="280">
        <v>163.35</v>
      </c>
      <c r="G209" s="280">
        <v>159.85</v>
      </c>
      <c r="H209" s="280">
        <v>178.15</v>
      </c>
      <c r="I209" s="280">
        <v>181.65</v>
      </c>
      <c r="J209" s="280">
        <v>187.3</v>
      </c>
      <c r="K209" s="278">
        <v>176</v>
      </c>
      <c r="L209" s="278">
        <v>166.85</v>
      </c>
      <c r="M209" s="278">
        <v>12.004630000000001</v>
      </c>
    </row>
    <row r="210" spans="1:13">
      <c r="A210" s="269">
        <v>200</v>
      </c>
      <c r="B210" s="278" t="s">
        <v>402</v>
      </c>
      <c r="C210" s="279">
        <v>27338.7</v>
      </c>
      <c r="D210" s="280">
        <v>26986.566666666666</v>
      </c>
      <c r="E210" s="280">
        <v>26418.133333333331</v>
      </c>
      <c r="F210" s="280">
        <v>25497.566666666666</v>
      </c>
      <c r="G210" s="280">
        <v>24929.133333333331</v>
      </c>
      <c r="H210" s="280">
        <v>27907.133333333331</v>
      </c>
      <c r="I210" s="280">
        <v>28475.566666666666</v>
      </c>
      <c r="J210" s="280">
        <v>29396.133333333331</v>
      </c>
      <c r="K210" s="278">
        <v>27555</v>
      </c>
      <c r="L210" s="278">
        <v>26066</v>
      </c>
      <c r="M210" s="278">
        <v>0.19450999999999999</v>
      </c>
    </row>
    <row r="211" spans="1:13">
      <c r="A211" s="269">
        <v>201</v>
      </c>
      <c r="B211" s="278" t="s">
        <v>398</v>
      </c>
      <c r="C211" s="279">
        <v>45.8</v>
      </c>
      <c r="D211" s="280">
        <v>45.433333333333337</v>
      </c>
      <c r="E211" s="280">
        <v>44.416666666666671</v>
      </c>
      <c r="F211" s="280">
        <v>43.033333333333331</v>
      </c>
      <c r="G211" s="280">
        <v>42.016666666666666</v>
      </c>
      <c r="H211" s="280">
        <v>46.816666666666677</v>
      </c>
      <c r="I211" s="280">
        <v>47.833333333333343</v>
      </c>
      <c r="J211" s="280">
        <v>49.216666666666683</v>
      </c>
      <c r="K211" s="278">
        <v>46.45</v>
      </c>
      <c r="L211" s="278">
        <v>44.05</v>
      </c>
      <c r="M211" s="278">
        <v>15.45758</v>
      </c>
    </row>
    <row r="212" spans="1:13">
      <c r="A212" s="269">
        <v>202</v>
      </c>
      <c r="B212" s="278" t="s">
        <v>256</v>
      </c>
      <c r="C212" s="279">
        <v>24.45</v>
      </c>
      <c r="D212" s="280">
        <v>24.216666666666669</v>
      </c>
      <c r="E212" s="280">
        <v>23.683333333333337</v>
      </c>
      <c r="F212" s="280">
        <v>22.916666666666668</v>
      </c>
      <c r="G212" s="280">
        <v>22.383333333333336</v>
      </c>
      <c r="H212" s="280">
        <v>24.983333333333338</v>
      </c>
      <c r="I212" s="280">
        <v>25.516666666666669</v>
      </c>
      <c r="J212" s="280">
        <v>26.283333333333339</v>
      </c>
      <c r="K212" s="278">
        <v>24.75</v>
      </c>
      <c r="L212" s="278">
        <v>23.45</v>
      </c>
      <c r="M212" s="278">
        <v>21.18805</v>
      </c>
    </row>
    <row r="213" spans="1:13">
      <c r="A213" s="269">
        <v>203</v>
      </c>
      <c r="B213" s="278" t="s">
        <v>416</v>
      </c>
      <c r="C213" s="279">
        <v>49.35</v>
      </c>
      <c r="D213" s="280">
        <v>48.966666666666669</v>
      </c>
      <c r="E213" s="280">
        <v>48.233333333333334</v>
      </c>
      <c r="F213" s="280">
        <v>47.116666666666667</v>
      </c>
      <c r="G213" s="280">
        <v>46.383333333333333</v>
      </c>
      <c r="H213" s="280">
        <v>50.083333333333336</v>
      </c>
      <c r="I213" s="280">
        <v>50.81666666666667</v>
      </c>
      <c r="J213" s="280">
        <v>51.933333333333337</v>
      </c>
      <c r="K213" s="278">
        <v>49.7</v>
      </c>
      <c r="L213" s="278">
        <v>47.85</v>
      </c>
      <c r="M213" s="278">
        <v>6.7090100000000001</v>
      </c>
    </row>
    <row r="214" spans="1:13">
      <c r="A214" s="269">
        <v>204</v>
      </c>
      <c r="B214" s="278" t="s">
        <v>118</v>
      </c>
      <c r="C214" s="279">
        <v>153.44999999999999</v>
      </c>
      <c r="D214" s="280">
        <v>150.03333333333333</v>
      </c>
      <c r="E214" s="280">
        <v>144.41666666666666</v>
      </c>
      <c r="F214" s="280">
        <v>135.38333333333333</v>
      </c>
      <c r="G214" s="280">
        <v>129.76666666666665</v>
      </c>
      <c r="H214" s="280">
        <v>159.06666666666666</v>
      </c>
      <c r="I214" s="280">
        <v>164.68333333333334</v>
      </c>
      <c r="J214" s="280">
        <v>173.71666666666667</v>
      </c>
      <c r="K214" s="278">
        <v>155.65</v>
      </c>
      <c r="L214" s="278">
        <v>141</v>
      </c>
      <c r="M214" s="278">
        <v>283.96266000000003</v>
      </c>
    </row>
    <row r="215" spans="1:13">
      <c r="A215" s="269">
        <v>205</v>
      </c>
      <c r="B215" s="278" t="s">
        <v>415</v>
      </c>
      <c r="C215" s="279">
        <v>46.4</v>
      </c>
      <c r="D215" s="280">
        <v>45.783333333333331</v>
      </c>
      <c r="E215" s="280">
        <v>44.516666666666666</v>
      </c>
      <c r="F215" s="280">
        <v>42.633333333333333</v>
      </c>
      <c r="G215" s="280">
        <v>41.366666666666667</v>
      </c>
      <c r="H215" s="280">
        <v>47.666666666666664</v>
      </c>
      <c r="I215" s="280">
        <v>48.93333333333333</v>
      </c>
      <c r="J215" s="280">
        <v>50.816666666666663</v>
      </c>
      <c r="K215" s="278">
        <v>47.05</v>
      </c>
      <c r="L215" s="278">
        <v>43.9</v>
      </c>
      <c r="M215" s="278">
        <v>5.1962200000000003</v>
      </c>
    </row>
    <row r="216" spans="1:13">
      <c r="A216" s="269">
        <v>206</v>
      </c>
      <c r="B216" s="278" t="s">
        <v>259</v>
      </c>
      <c r="C216" s="279">
        <v>85.6</v>
      </c>
      <c r="D216" s="280">
        <v>85.666666666666671</v>
      </c>
      <c r="E216" s="280">
        <v>83.733333333333348</v>
      </c>
      <c r="F216" s="280">
        <v>81.866666666666674</v>
      </c>
      <c r="G216" s="280">
        <v>79.933333333333351</v>
      </c>
      <c r="H216" s="280">
        <v>87.533333333333346</v>
      </c>
      <c r="I216" s="280">
        <v>89.466666666666654</v>
      </c>
      <c r="J216" s="280">
        <v>91.333333333333343</v>
      </c>
      <c r="K216" s="278">
        <v>87.6</v>
      </c>
      <c r="L216" s="278">
        <v>83.8</v>
      </c>
      <c r="M216" s="278">
        <v>8.2604100000000003</v>
      </c>
    </row>
    <row r="217" spans="1:13">
      <c r="A217" s="269">
        <v>207</v>
      </c>
      <c r="B217" s="278" t="s">
        <v>119</v>
      </c>
      <c r="C217" s="279">
        <v>344.2</v>
      </c>
      <c r="D217" s="280">
        <v>338.15</v>
      </c>
      <c r="E217" s="280">
        <v>330.15</v>
      </c>
      <c r="F217" s="280">
        <v>316.10000000000002</v>
      </c>
      <c r="G217" s="280">
        <v>308.10000000000002</v>
      </c>
      <c r="H217" s="280">
        <v>352.19999999999993</v>
      </c>
      <c r="I217" s="280">
        <v>360.19999999999993</v>
      </c>
      <c r="J217" s="280">
        <v>374.24999999999989</v>
      </c>
      <c r="K217" s="278">
        <v>346.15</v>
      </c>
      <c r="L217" s="278">
        <v>324.10000000000002</v>
      </c>
      <c r="M217" s="278">
        <v>475.09638999999999</v>
      </c>
    </row>
    <row r="218" spans="1:13">
      <c r="A218" s="269">
        <v>208</v>
      </c>
      <c r="B218" s="278" t="s">
        <v>257</v>
      </c>
      <c r="C218" s="279">
        <v>1301.25</v>
      </c>
      <c r="D218" s="280">
        <v>1295.8500000000001</v>
      </c>
      <c r="E218" s="280">
        <v>1263.0500000000002</v>
      </c>
      <c r="F218" s="280">
        <v>1224.8500000000001</v>
      </c>
      <c r="G218" s="280">
        <v>1192.0500000000002</v>
      </c>
      <c r="H218" s="280">
        <v>1334.0500000000002</v>
      </c>
      <c r="I218" s="280">
        <v>1366.85</v>
      </c>
      <c r="J218" s="280">
        <v>1405.0500000000002</v>
      </c>
      <c r="K218" s="278">
        <v>1328.65</v>
      </c>
      <c r="L218" s="278">
        <v>1257.6500000000001</v>
      </c>
      <c r="M218" s="278">
        <v>3.8545400000000001</v>
      </c>
    </row>
    <row r="219" spans="1:13">
      <c r="A219" s="269">
        <v>209</v>
      </c>
      <c r="B219" s="278" t="s">
        <v>120</v>
      </c>
      <c r="C219" s="279">
        <v>400.95</v>
      </c>
      <c r="D219" s="280">
        <v>394.81666666666666</v>
      </c>
      <c r="E219" s="280">
        <v>386.13333333333333</v>
      </c>
      <c r="F219" s="280">
        <v>371.31666666666666</v>
      </c>
      <c r="G219" s="280">
        <v>362.63333333333333</v>
      </c>
      <c r="H219" s="280">
        <v>409.63333333333333</v>
      </c>
      <c r="I219" s="280">
        <v>418.31666666666661</v>
      </c>
      <c r="J219" s="280">
        <v>433.13333333333333</v>
      </c>
      <c r="K219" s="278">
        <v>403.5</v>
      </c>
      <c r="L219" s="278">
        <v>380</v>
      </c>
      <c r="M219" s="278">
        <v>22.404779999999999</v>
      </c>
    </row>
    <row r="220" spans="1:13">
      <c r="A220" s="269">
        <v>210</v>
      </c>
      <c r="B220" s="278" t="s">
        <v>404</v>
      </c>
      <c r="C220" s="279">
        <v>2547.6999999999998</v>
      </c>
      <c r="D220" s="280">
        <v>2561.4500000000003</v>
      </c>
      <c r="E220" s="280">
        <v>2528.2500000000005</v>
      </c>
      <c r="F220" s="280">
        <v>2508.8000000000002</v>
      </c>
      <c r="G220" s="280">
        <v>2475.6000000000004</v>
      </c>
      <c r="H220" s="280">
        <v>2580.9000000000005</v>
      </c>
      <c r="I220" s="280">
        <v>2614.1000000000004</v>
      </c>
      <c r="J220" s="280">
        <v>2633.5500000000006</v>
      </c>
      <c r="K220" s="278">
        <v>2594.65</v>
      </c>
      <c r="L220" s="278">
        <v>2542</v>
      </c>
      <c r="M220" s="278">
        <v>6.1999999999999998E-3</v>
      </c>
    </row>
    <row r="221" spans="1:13">
      <c r="A221" s="269">
        <v>211</v>
      </c>
      <c r="B221" s="278" t="s">
        <v>258</v>
      </c>
      <c r="C221" s="279">
        <v>31.75</v>
      </c>
      <c r="D221" s="280">
        <v>31.533333333333335</v>
      </c>
      <c r="E221" s="280">
        <v>30.666666666666671</v>
      </c>
      <c r="F221" s="280">
        <v>29.583333333333336</v>
      </c>
      <c r="G221" s="280">
        <v>28.716666666666672</v>
      </c>
      <c r="H221" s="280">
        <v>32.616666666666674</v>
      </c>
      <c r="I221" s="280">
        <v>33.483333333333334</v>
      </c>
      <c r="J221" s="280">
        <v>34.56666666666667</v>
      </c>
      <c r="K221" s="278">
        <v>32.4</v>
      </c>
      <c r="L221" s="278">
        <v>30.45</v>
      </c>
      <c r="M221" s="278">
        <v>71.112300000000005</v>
      </c>
    </row>
    <row r="222" spans="1:13">
      <c r="A222" s="269">
        <v>212</v>
      </c>
      <c r="B222" s="278" t="s">
        <v>121</v>
      </c>
      <c r="C222" s="279">
        <v>10.15</v>
      </c>
      <c r="D222" s="280">
        <v>9.4833333333333343</v>
      </c>
      <c r="E222" s="280">
        <v>8.6666666666666679</v>
      </c>
      <c r="F222" s="280">
        <v>7.1833333333333336</v>
      </c>
      <c r="G222" s="280">
        <v>6.3666666666666671</v>
      </c>
      <c r="H222" s="280">
        <v>10.966666666666669</v>
      </c>
      <c r="I222" s="280">
        <v>11.783333333333335</v>
      </c>
      <c r="J222" s="280">
        <v>13.266666666666669</v>
      </c>
      <c r="K222" s="278">
        <v>10.3</v>
      </c>
      <c r="L222" s="278">
        <v>8</v>
      </c>
      <c r="M222" s="278">
        <v>15027.59376</v>
      </c>
    </row>
    <row r="223" spans="1:13">
      <c r="A223" s="269">
        <v>213</v>
      </c>
      <c r="B223" s="278" t="s">
        <v>405</v>
      </c>
      <c r="C223" s="279">
        <v>18.2</v>
      </c>
      <c r="D223" s="280">
        <v>17.816666666666666</v>
      </c>
      <c r="E223" s="280">
        <v>16.983333333333334</v>
      </c>
      <c r="F223" s="280">
        <v>15.766666666666669</v>
      </c>
      <c r="G223" s="280">
        <v>14.933333333333337</v>
      </c>
      <c r="H223" s="280">
        <v>19.033333333333331</v>
      </c>
      <c r="I223" s="280">
        <v>19.866666666666667</v>
      </c>
      <c r="J223" s="280">
        <v>21.083333333333329</v>
      </c>
      <c r="K223" s="278">
        <v>18.649999999999999</v>
      </c>
      <c r="L223" s="278">
        <v>16.600000000000001</v>
      </c>
      <c r="M223" s="278">
        <v>303.18128999999999</v>
      </c>
    </row>
    <row r="224" spans="1:13">
      <c r="A224" s="269">
        <v>214</v>
      </c>
      <c r="B224" s="278" t="s">
        <v>122</v>
      </c>
      <c r="C224" s="279">
        <v>25.85</v>
      </c>
      <c r="D224" s="280">
        <v>25.016666666666666</v>
      </c>
      <c r="E224" s="280">
        <v>23.833333333333332</v>
      </c>
      <c r="F224" s="280">
        <v>21.816666666666666</v>
      </c>
      <c r="G224" s="280">
        <v>20.633333333333333</v>
      </c>
      <c r="H224" s="280">
        <v>27.033333333333331</v>
      </c>
      <c r="I224" s="280">
        <v>28.216666666666669</v>
      </c>
      <c r="J224" s="280">
        <v>30.233333333333331</v>
      </c>
      <c r="K224" s="278">
        <v>26.2</v>
      </c>
      <c r="L224" s="278">
        <v>23</v>
      </c>
      <c r="M224" s="278">
        <v>710.82506000000001</v>
      </c>
    </row>
    <row r="225" spans="1:13">
      <c r="A225" s="269">
        <v>215</v>
      </c>
      <c r="B225" s="278" t="s">
        <v>417</v>
      </c>
      <c r="C225" s="279">
        <v>171.65</v>
      </c>
      <c r="D225" s="280">
        <v>171.31666666666669</v>
      </c>
      <c r="E225" s="280">
        <v>168.18333333333339</v>
      </c>
      <c r="F225" s="280">
        <v>164.7166666666667</v>
      </c>
      <c r="G225" s="280">
        <v>161.5833333333334</v>
      </c>
      <c r="H225" s="280">
        <v>174.78333333333339</v>
      </c>
      <c r="I225" s="280">
        <v>177.91666666666666</v>
      </c>
      <c r="J225" s="280">
        <v>181.38333333333338</v>
      </c>
      <c r="K225" s="278">
        <v>174.45</v>
      </c>
      <c r="L225" s="278">
        <v>167.85</v>
      </c>
      <c r="M225" s="278">
        <v>5.6567299999999996</v>
      </c>
    </row>
    <row r="226" spans="1:13">
      <c r="A226" s="269">
        <v>216</v>
      </c>
      <c r="B226" s="278" t="s">
        <v>406</v>
      </c>
      <c r="C226" s="279">
        <v>397.45</v>
      </c>
      <c r="D226" s="280">
        <v>393.9666666666667</v>
      </c>
      <c r="E226" s="280">
        <v>378.48333333333341</v>
      </c>
      <c r="F226" s="280">
        <v>359.51666666666671</v>
      </c>
      <c r="G226" s="280">
        <v>344.03333333333342</v>
      </c>
      <c r="H226" s="280">
        <v>412.93333333333339</v>
      </c>
      <c r="I226" s="280">
        <v>428.41666666666674</v>
      </c>
      <c r="J226" s="280">
        <v>447.38333333333338</v>
      </c>
      <c r="K226" s="278">
        <v>409.45</v>
      </c>
      <c r="L226" s="278">
        <v>375</v>
      </c>
      <c r="M226" s="278">
        <v>0.48734</v>
      </c>
    </row>
    <row r="227" spans="1:13">
      <c r="A227" s="269">
        <v>217</v>
      </c>
      <c r="B227" s="278" t="s">
        <v>407</v>
      </c>
      <c r="C227" s="279">
        <v>6.7</v>
      </c>
      <c r="D227" s="280">
        <v>6.5666666666666664</v>
      </c>
      <c r="E227" s="280">
        <v>6.333333333333333</v>
      </c>
      <c r="F227" s="280">
        <v>5.9666666666666668</v>
      </c>
      <c r="G227" s="280">
        <v>5.7333333333333334</v>
      </c>
      <c r="H227" s="280">
        <v>6.9333333333333327</v>
      </c>
      <c r="I227" s="280">
        <v>7.166666666666667</v>
      </c>
      <c r="J227" s="280">
        <v>7.5333333333333323</v>
      </c>
      <c r="K227" s="278">
        <v>6.8</v>
      </c>
      <c r="L227" s="278">
        <v>6.2</v>
      </c>
      <c r="M227" s="278">
        <v>47.153289999999998</v>
      </c>
    </row>
    <row r="228" spans="1:13">
      <c r="A228" s="269">
        <v>218</v>
      </c>
      <c r="B228" s="278" t="s">
        <v>123</v>
      </c>
      <c r="C228" s="279">
        <v>482</v>
      </c>
      <c r="D228" s="280">
        <v>474.55</v>
      </c>
      <c r="E228" s="280">
        <v>463.8</v>
      </c>
      <c r="F228" s="280">
        <v>445.6</v>
      </c>
      <c r="G228" s="280">
        <v>434.85</v>
      </c>
      <c r="H228" s="280">
        <v>492.75</v>
      </c>
      <c r="I228" s="280">
        <v>503.5</v>
      </c>
      <c r="J228" s="280">
        <v>521.70000000000005</v>
      </c>
      <c r="K228" s="278">
        <v>485.3</v>
      </c>
      <c r="L228" s="278">
        <v>456.35</v>
      </c>
      <c r="M228" s="278">
        <v>44.968679999999999</v>
      </c>
    </row>
    <row r="229" spans="1:13">
      <c r="A229" s="269">
        <v>219</v>
      </c>
      <c r="B229" s="278" t="s">
        <v>408</v>
      </c>
      <c r="C229" s="279">
        <v>67.7</v>
      </c>
      <c r="D229" s="280">
        <v>66.38333333333334</v>
      </c>
      <c r="E229" s="280">
        <v>63.966666666666683</v>
      </c>
      <c r="F229" s="280">
        <v>60.233333333333341</v>
      </c>
      <c r="G229" s="280">
        <v>57.816666666666684</v>
      </c>
      <c r="H229" s="280">
        <v>70.116666666666674</v>
      </c>
      <c r="I229" s="280">
        <v>72.533333333333331</v>
      </c>
      <c r="J229" s="280">
        <v>76.26666666666668</v>
      </c>
      <c r="K229" s="278">
        <v>68.8</v>
      </c>
      <c r="L229" s="278">
        <v>62.65</v>
      </c>
      <c r="M229" s="278">
        <v>7.1694800000000001</v>
      </c>
    </row>
    <row r="230" spans="1:13">
      <c r="A230" s="269">
        <v>220</v>
      </c>
      <c r="B230" s="278" t="s">
        <v>261</v>
      </c>
      <c r="C230" s="279">
        <v>88.8</v>
      </c>
      <c r="D230" s="280">
        <v>87.766666666666666</v>
      </c>
      <c r="E230" s="280">
        <v>86.033333333333331</v>
      </c>
      <c r="F230" s="280">
        <v>83.266666666666666</v>
      </c>
      <c r="G230" s="280">
        <v>81.533333333333331</v>
      </c>
      <c r="H230" s="280">
        <v>90.533333333333331</v>
      </c>
      <c r="I230" s="280">
        <v>92.266666666666652</v>
      </c>
      <c r="J230" s="280">
        <v>95.033333333333331</v>
      </c>
      <c r="K230" s="278">
        <v>89.5</v>
      </c>
      <c r="L230" s="278">
        <v>85</v>
      </c>
      <c r="M230" s="278">
        <v>17.967690000000001</v>
      </c>
    </row>
    <row r="231" spans="1:13">
      <c r="A231" s="269">
        <v>221</v>
      </c>
      <c r="B231" s="278" t="s">
        <v>413</v>
      </c>
      <c r="C231" s="279">
        <v>129.25</v>
      </c>
      <c r="D231" s="280">
        <v>127.10000000000001</v>
      </c>
      <c r="E231" s="280">
        <v>124.20000000000002</v>
      </c>
      <c r="F231" s="280">
        <v>119.15</v>
      </c>
      <c r="G231" s="280">
        <v>116.25000000000001</v>
      </c>
      <c r="H231" s="280">
        <v>132.15000000000003</v>
      </c>
      <c r="I231" s="280">
        <v>135.05000000000001</v>
      </c>
      <c r="J231" s="280">
        <v>140.10000000000002</v>
      </c>
      <c r="K231" s="278">
        <v>130</v>
      </c>
      <c r="L231" s="278">
        <v>122.05</v>
      </c>
      <c r="M231" s="278">
        <v>23.985469999999999</v>
      </c>
    </row>
    <row r="232" spans="1:13">
      <c r="A232" s="269">
        <v>222</v>
      </c>
      <c r="B232" s="278" t="s">
        <v>1617</v>
      </c>
      <c r="C232" s="279">
        <v>2274.8000000000002</v>
      </c>
      <c r="D232" s="280">
        <v>2246.6</v>
      </c>
      <c r="E232" s="280">
        <v>2188.1999999999998</v>
      </c>
      <c r="F232" s="280">
        <v>2101.6</v>
      </c>
      <c r="G232" s="280">
        <v>2043.1999999999998</v>
      </c>
      <c r="H232" s="280">
        <v>2333.1999999999998</v>
      </c>
      <c r="I232" s="280">
        <v>2391.6000000000004</v>
      </c>
      <c r="J232" s="280">
        <v>2478.1999999999998</v>
      </c>
      <c r="K232" s="278">
        <v>2305</v>
      </c>
      <c r="L232" s="278">
        <v>2160</v>
      </c>
      <c r="M232" s="278">
        <v>0.37180000000000002</v>
      </c>
    </row>
    <row r="233" spans="1:13">
      <c r="A233" s="269">
        <v>223</v>
      </c>
      <c r="B233" s="278" t="s">
        <v>260</v>
      </c>
      <c r="C233" s="279">
        <v>54.55</v>
      </c>
      <c r="D233" s="280">
        <v>53.483333333333327</v>
      </c>
      <c r="E233" s="280">
        <v>52.066666666666656</v>
      </c>
      <c r="F233" s="280">
        <v>49.583333333333329</v>
      </c>
      <c r="G233" s="280">
        <v>48.166666666666657</v>
      </c>
      <c r="H233" s="280">
        <v>55.966666666666654</v>
      </c>
      <c r="I233" s="280">
        <v>57.383333333333326</v>
      </c>
      <c r="J233" s="280">
        <v>59.866666666666653</v>
      </c>
      <c r="K233" s="278">
        <v>54.9</v>
      </c>
      <c r="L233" s="278">
        <v>51</v>
      </c>
      <c r="M233" s="278">
        <v>35.197749999999999</v>
      </c>
    </row>
    <row r="234" spans="1:13">
      <c r="A234" s="269">
        <v>224</v>
      </c>
      <c r="B234" s="278" t="s">
        <v>124</v>
      </c>
      <c r="C234" s="279">
        <v>1003.35</v>
      </c>
      <c r="D234" s="280">
        <v>989.36666666666667</v>
      </c>
      <c r="E234" s="280">
        <v>964.48333333333335</v>
      </c>
      <c r="F234" s="280">
        <v>925.61666666666667</v>
      </c>
      <c r="G234" s="280">
        <v>900.73333333333335</v>
      </c>
      <c r="H234" s="280">
        <v>1028.2333333333333</v>
      </c>
      <c r="I234" s="280">
        <v>1053.1166666666668</v>
      </c>
      <c r="J234" s="280">
        <v>1091.9833333333333</v>
      </c>
      <c r="K234" s="278">
        <v>1014.25</v>
      </c>
      <c r="L234" s="278">
        <v>950.5</v>
      </c>
      <c r="M234" s="278">
        <v>31.18458</v>
      </c>
    </row>
    <row r="235" spans="1:13">
      <c r="A235" s="269">
        <v>225</v>
      </c>
      <c r="B235" s="278" t="s">
        <v>419</v>
      </c>
      <c r="C235" s="279">
        <v>285.35000000000002</v>
      </c>
      <c r="D235" s="280">
        <v>285.15000000000003</v>
      </c>
      <c r="E235" s="280">
        <v>284.25000000000006</v>
      </c>
      <c r="F235" s="280">
        <v>283.15000000000003</v>
      </c>
      <c r="G235" s="280">
        <v>282.25000000000006</v>
      </c>
      <c r="H235" s="280">
        <v>286.25000000000006</v>
      </c>
      <c r="I235" s="280">
        <v>287.15000000000003</v>
      </c>
      <c r="J235" s="280">
        <v>288.25000000000006</v>
      </c>
      <c r="K235" s="278">
        <v>286.05</v>
      </c>
      <c r="L235" s="278">
        <v>284.05</v>
      </c>
      <c r="M235" s="278">
        <v>1.20285</v>
      </c>
    </row>
    <row r="236" spans="1:13">
      <c r="A236" s="269">
        <v>226</v>
      </c>
      <c r="B236" s="278" t="s">
        <v>125</v>
      </c>
      <c r="C236" s="279">
        <v>528.45000000000005</v>
      </c>
      <c r="D236" s="280">
        <v>515.48333333333335</v>
      </c>
      <c r="E236" s="280">
        <v>496.26666666666665</v>
      </c>
      <c r="F236" s="280">
        <v>464.08333333333331</v>
      </c>
      <c r="G236" s="280">
        <v>444.86666666666662</v>
      </c>
      <c r="H236" s="280">
        <v>547.66666666666674</v>
      </c>
      <c r="I236" s="280">
        <v>566.88333333333344</v>
      </c>
      <c r="J236" s="280">
        <v>599.06666666666672</v>
      </c>
      <c r="K236" s="278">
        <v>534.70000000000005</v>
      </c>
      <c r="L236" s="278">
        <v>483.3</v>
      </c>
      <c r="M236" s="278">
        <v>574.32453999999996</v>
      </c>
    </row>
    <row r="237" spans="1:13">
      <c r="A237" s="269">
        <v>227</v>
      </c>
      <c r="B237" s="278" t="s">
        <v>420</v>
      </c>
      <c r="C237" s="279">
        <v>53.4</v>
      </c>
      <c r="D237" s="280">
        <v>53.4</v>
      </c>
      <c r="E237" s="280">
        <v>51</v>
      </c>
      <c r="F237" s="280">
        <v>48.6</v>
      </c>
      <c r="G237" s="280">
        <v>46.2</v>
      </c>
      <c r="H237" s="280">
        <v>55.8</v>
      </c>
      <c r="I237" s="280">
        <v>58.199999999999989</v>
      </c>
      <c r="J237" s="280">
        <v>60.599999999999994</v>
      </c>
      <c r="K237" s="278">
        <v>55.8</v>
      </c>
      <c r="L237" s="278">
        <v>51</v>
      </c>
      <c r="M237" s="278">
        <v>10.05888</v>
      </c>
    </row>
    <row r="238" spans="1:13">
      <c r="A238" s="269">
        <v>228</v>
      </c>
      <c r="B238" s="278" t="s">
        <v>126</v>
      </c>
      <c r="C238" s="279">
        <v>225</v>
      </c>
      <c r="D238" s="280">
        <v>217.33333333333334</v>
      </c>
      <c r="E238" s="280">
        <v>207.66666666666669</v>
      </c>
      <c r="F238" s="280">
        <v>190.33333333333334</v>
      </c>
      <c r="G238" s="280">
        <v>180.66666666666669</v>
      </c>
      <c r="H238" s="280">
        <v>234.66666666666669</v>
      </c>
      <c r="I238" s="280">
        <v>244.33333333333337</v>
      </c>
      <c r="J238" s="280">
        <v>261.66666666666669</v>
      </c>
      <c r="K238" s="278">
        <v>227</v>
      </c>
      <c r="L238" s="278">
        <v>200</v>
      </c>
      <c r="M238" s="278">
        <v>262.83926000000002</v>
      </c>
    </row>
    <row r="239" spans="1:13">
      <c r="A239" s="269">
        <v>229</v>
      </c>
      <c r="B239" s="278" t="s">
        <v>127</v>
      </c>
      <c r="C239" s="279">
        <v>692.05</v>
      </c>
      <c r="D239" s="280">
        <v>687.56666666666661</v>
      </c>
      <c r="E239" s="280">
        <v>679.98333333333323</v>
      </c>
      <c r="F239" s="280">
        <v>667.91666666666663</v>
      </c>
      <c r="G239" s="280">
        <v>660.33333333333326</v>
      </c>
      <c r="H239" s="280">
        <v>699.63333333333321</v>
      </c>
      <c r="I239" s="280">
        <v>707.2166666666667</v>
      </c>
      <c r="J239" s="280">
        <v>719.28333333333319</v>
      </c>
      <c r="K239" s="278">
        <v>695.15</v>
      </c>
      <c r="L239" s="278">
        <v>675.5</v>
      </c>
      <c r="M239" s="278">
        <v>97.960639999999998</v>
      </c>
    </row>
    <row r="240" spans="1:13">
      <c r="A240" s="269">
        <v>230</v>
      </c>
      <c r="B240" s="278" t="s">
        <v>421</v>
      </c>
      <c r="C240" s="279">
        <v>245.15</v>
      </c>
      <c r="D240" s="280">
        <v>238.28333333333333</v>
      </c>
      <c r="E240" s="280">
        <v>229.86666666666667</v>
      </c>
      <c r="F240" s="280">
        <v>214.58333333333334</v>
      </c>
      <c r="G240" s="280">
        <v>206.16666666666669</v>
      </c>
      <c r="H240" s="280">
        <v>253.56666666666666</v>
      </c>
      <c r="I240" s="280">
        <v>261.98333333333335</v>
      </c>
      <c r="J240" s="280">
        <v>277.26666666666665</v>
      </c>
      <c r="K240" s="278">
        <v>246.7</v>
      </c>
      <c r="L240" s="278">
        <v>223</v>
      </c>
      <c r="M240" s="278">
        <v>7.8730500000000001</v>
      </c>
    </row>
    <row r="241" spans="1:13">
      <c r="A241" s="269">
        <v>231</v>
      </c>
      <c r="B241" s="278" t="s">
        <v>422</v>
      </c>
      <c r="C241" s="279">
        <v>87.7</v>
      </c>
      <c r="D241" s="280">
        <v>86.15000000000002</v>
      </c>
      <c r="E241" s="280">
        <v>83.450000000000045</v>
      </c>
      <c r="F241" s="280">
        <v>79.200000000000031</v>
      </c>
      <c r="G241" s="280">
        <v>76.500000000000057</v>
      </c>
      <c r="H241" s="280">
        <v>90.400000000000034</v>
      </c>
      <c r="I241" s="280">
        <v>93.1</v>
      </c>
      <c r="J241" s="280">
        <v>97.350000000000023</v>
      </c>
      <c r="K241" s="278">
        <v>88.85</v>
      </c>
      <c r="L241" s="278">
        <v>81.900000000000006</v>
      </c>
      <c r="M241" s="278">
        <v>0.93194999999999995</v>
      </c>
    </row>
    <row r="242" spans="1:13">
      <c r="A242" s="269">
        <v>232</v>
      </c>
      <c r="B242" s="278" t="s">
        <v>418</v>
      </c>
      <c r="C242" s="279">
        <v>10.25</v>
      </c>
      <c r="D242" s="280">
        <v>9.9333333333333336</v>
      </c>
      <c r="E242" s="280">
        <v>9.5666666666666664</v>
      </c>
      <c r="F242" s="280">
        <v>8.8833333333333329</v>
      </c>
      <c r="G242" s="280">
        <v>8.5166666666666657</v>
      </c>
      <c r="H242" s="280">
        <v>10.616666666666667</v>
      </c>
      <c r="I242" s="280">
        <v>10.983333333333334</v>
      </c>
      <c r="J242" s="280">
        <v>11.666666666666668</v>
      </c>
      <c r="K242" s="278">
        <v>10.3</v>
      </c>
      <c r="L242" s="278">
        <v>9.25</v>
      </c>
      <c r="M242" s="278">
        <v>38.800229999999999</v>
      </c>
    </row>
    <row r="243" spans="1:13">
      <c r="A243" s="269">
        <v>233</v>
      </c>
      <c r="B243" s="278" t="s">
        <v>128</v>
      </c>
      <c r="C243" s="279">
        <v>88.3</v>
      </c>
      <c r="D243" s="280">
        <v>87.283333333333346</v>
      </c>
      <c r="E243" s="280">
        <v>86.016666666666694</v>
      </c>
      <c r="F243" s="280">
        <v>83.733333333333348</v>
      </c>
      <c r="G243" s="280">
        <v>82.466666666666697</v>
      </c>
      <c r="H243" s="280">
        <v>89.566666666666691</v>
      </c>
      <c r="I243" s="280">
        <v>90.833333333333343</v>
      </c>
      <c r="J243" s="280">
        <v>93.116666666666688</v>
      </c>
      <c r="K243" s="278">
        <v>88.55</v>
      </c>
      <c r="L243" s="278">
        <v>85</v>
      </c>
      <c r="M243" s="278">
        <v>216.17576</v>
      </c>
    </row>
    <row r="244" spans="1:13">
      <c r="A244" s="269">
        <v>234</v>
      </c>
      <c r="B244" s="278" t="s">
        <v>263</v>
      </c>
      <c r="C244" s="279">
        <v>1579.9</v>
      </c>
      <c r="D244" s="280">
        <v>1558.7333333333333</v>
      </c>
      <c r="E244" s="280">
        <v>1533.4666666666667</v>
      </c>
      <c r="F244" s="280">
        <v>1487.0333333333333</v>
      </c>
      <c r="G244" s="280">
        <v>1461.7666666666667</v>
      </c>
      <c r="H244" s="280">
        <v>1605.1666666666667</v>
      </c>
      <c r="I244" s="280">
        <v>1630.4333333333336</v>
      </c>
      <c r="J244" s="280">
        <v>1676.8666666666668</v>
      </c>
      <c r="K244" s="278">
        <v>1584</v>
      </c>
      <c r="L244" s="278">
        <v>1512.3</v>
      </c>
      <c r="M244" s="278">
        <v>2.3610199999999999</v>
      </c>
    </row>
    <row r="245" spans="1:13">
      <c r="A245" s="269">
        <v>235</v>
      </c>
      <c r="B245" s="278" t="s">
        <v>409</v>
      </c>
      <c r="C245" s="279">
        <v>63.25</v>
      </c>
      <c r="D245" s="280">
        <v>63.283333333333339</v>
      </c>
      <c r="E245" s="280">
        <v>62.166666666666671</v>
      </c>
      <c r="F245" s="280">
        <v>61.083333333333336</v>
      </c>
      <c r="G245" s="280">
        <v>59.966666666666669</v>
      </c>
      <c r="H245" s="280">
        <v>64.366666666666674</v>
      </c>
      <c r="I245" s="280">
        <v>65.483333333333334</v>
      </c>
      <c r="J245" s="280">
        <v>66.566666666666677</v>
      </c>
      <c r="K245" s="278">
        <v>64.400000000000006</v>
      </c>
      <c r="L245" s="278">
        <v>62.2</v>
      </c>
      <c r="M245" s="278">
        <v>15.24056</v>
      </c>
    </row>
    <row r="246" spans="1:13">
      <c r="A246" s="269">
        <v>236</v>
      </c>
      <c r="B246" s="278" t="s">
        <v>410</v>
      </c>
      <c r="C246" s="279">
        <v>86.55</v>
      </c>
      <c r="D246" s="280">
        <v>86.166666666666671</v>
      </c>
      <c r="E246" s="280">
        <v>84.983333333333348</v>
      </c>
      <c r="F246" s="280">
        <v>83.416666666666671</v>
      </c>
      <c r="G246" s="280">
        <v>82.233333333333348</v>
      </c>
      <c r="H246" s="280">
        <v>87.733333333333348</v>
      </c>
      <c r="I246" s="280">
        <v>88.916666666666657</v>
      </c>
      <c r="J246" s="280">
        <v>90.483333333333348</v>
      </c>
      <c r="K246" s="278">
        <v>87.35</v>
      </c>
      <c r="L246" s="278">
        <v>84.6</v>
      </c>
      <c r="M246" s="278">
        <v>4.3648600000000002</v>
      </c>
    </row>
    <row r="247" spans="1:13">
      <c r="A247" s="269">
        <v>237</v>
      </c>
      <c r="B247" s="278" t="s">
        <v>403</v>
      </c>
      <c r="C247" s="279">
        <v>389.8</v>
      </c>
      <c r="D247" s="280">
        <v>392.26666666666665</v>
      </c>
      <c r="E247" s="280">
        <v>384.5333333333333</v>
      </c>
      <c r="F247" s="280">
        <v>379.26666666666665</v>
      </c>
      <c r="G247" s="280">
        <v>371.5333333333333</v>
      </c>
      <c r="H247" s="280">
        <v>397.5333333333333</v>
      </c>
      <c r="I247" s="280">
        <v>405.26666666666665</v>
      </c>
      <c r="J247" s="280">
        <v>410.5333333333333</v>
      </c>
      <c r="K247" s="278">
        <v>400</v>
      </c>
      <c r="L247" s="278">
        <v>387</v>
      </c>
      <c r="M247" s="278">
        <v>6.0851899999999999</v>
      </c>
    </row>
    <row r="248" spans="1:13">
      <c r="A248" s="269">
        <v>238</v>
      </c>
      <c r="B248" s="278" t="s">
        <v>129</v>
      </c>
      <c r="C248" s="279">
        <v>193.9</v>
      </c>
      <c r="D248" s="280">
        <v>192.31666666666669</v>
      </c>
      <c r="E248" s="280">
        <v>189.43333333333339</v>
      </c>
      <c r="F248" s="280">
        <v>184.9666666666667</v>
      </c>
      <c r="G248" s="280">
        <v>182.0833333333334</v>
      </c>
      <c r="H248" s="280">
        <v>196.78333333333339</v>
      </c>
      <c r="I248" s="280">
        <v>199.66666666666666</v>
      </c>
      <c r="J248" s="280">
        <v>204.13333333333338</v>
      </c>
      <c r="K248" s="278">
        <v>195.2</v>
      </c>
      <c r="L248" s="278">
        <v>187.85</v>
      </c>
      <c r="M248" s="278">
        <v>225.62987000000001</v>
      </c>
    </row>
    <row r="249" spans="1:13">
      <c r="A249" s="269">
        <v>239</v>
      </c>
      <c r="B249" s="278" t="s">
        <v>414</v>
      </c>
      <c r="C249" s="279">
        <v>215.2</v>
      </c>
      <c r="D249" s="280">
        <v>210.15</v>
      </c>
      <c r="E249" s="280">
        <v>202.4</v>
      </c>
      <c r="F249" s="280">
        <v>189.6</v>
      </c>
      <c r="G249" s="280">
        <v>181.85</v>
      </c>
      <c r="H249" s="280">
        <v>222.95000000000002</v>
      </c>
      <c r="I249" s="280">
        <v>230.70000000000002</v>
      </c>
      <c r="J249" s="280">
        <v>243.50000000000003</v>
      </c>
      <c r="K249" s="278">
        <v>217.9</v>
      </c>
      <c r="L249" s="278">
        <v>197.35</v>
      </c>
      <c r="M249" s="278">
        <v>1.02386</v>
      </c>
    </row>
    <row r="250" spans="1:13">
      <c r="A250" s="269">
        <v>240</v>
      </c>
      <c r="B250" s="278" t="s">
        <v>411</v>
      </c>
      <c r="C250" s="279">
        <v>43.2</v>
      </c>
      <c r="D250" s="280">
        <v>42.233333333333334</v>
      </c>
      <c r="E250" s="280">
        <v>40.516666666666666</v>
      </c>
      <c r="F250" s="280">
        <v>37.833333333333329</v>
      </c>
      <c r="G250" s="280">
        <v>36.11666666666666</v>
      </c>
      <c r="H250" s="280">
        <v>44.916666666666671</v>
      </c>
      <c r="I250" s="280">
        <v>46.63333333333334</v>
      </c>
      <c r="J250" s="280">
        <v>49.316666666666677</v>
      </c>
      <c r="K250" s="278">
        <v>43.95</v>
      </c>
      <c r="L250" s="278">
        <v>39.549999999999997</v>
      </c>
      <c r="M250" s="278">
        <v>2.46976</v>
      </c>
    </row>
    <row r="251" spans="1:13">
      <c r="A251" s="269">
        <v>241</v>
      </c>
      <c r="B251" s="278" t="s">
        <v>412</v>
      </c>
      <c r="C251" s="279">
        <v>82.25</v>
      </c>
      <c r="D251" s="280">
        <v>81.766666666666666</v>
      </c>
      <c r="E251" s="280">
        <v>80.533333333333331</v>
      </c>
      <c r="F251" s="280">
        <v>78.816666666666663</v>
      </c>
      <c r="G251" s="280">
        <v>77.583333333333329</v>
      </c>
      <c r="H251" s="280">
        <v>83.483333333333334</v>
      </c>
      <c r="I251" s="280">
        <v>84.716666666666654</v>
      </c>
      <c r="J251" s="280">
        <v>86.433333333333337</v>
      </c>
      <c r="K251" s="278">
        <v>83</v>
      </c>
      <c r="L251" s="278">
        <v>80.05</v>
      </c>
      <c r="M251" s="278">
        <v>5.4672400000000003</v>
      </c>
    </row>
    <row r="252" spans="1:13">
      <c r="A252" s="269">
        <v>242</v>
      </c>
      <c r="B252" s="278" t="s">
        <v>432</v>
      </c>
      <c r="C252" s="279">
        <v>15.55</v>
      </c>
      <c r="D252" s="280">
        <v>15.15</v>
      </c>
      <c r="E252" s="280">
        <v>14.55</v>
      </c>
      <c r="F252" s="280">
        <v>13.55</v>
      </c>
      <c r="G252" s="280">
        <v>12.950000000000001</v>
      </c>
      <c r="H252" s="280">
        <v>16.149999999999999</v>
      </c>
      <c r="I252" s="280">
        <v>16.75</v>
      </c>
      <c r="J252" s="280">
        <v>17.75</v>
      </c>
      <c r="K252" s="278">
        <v>15.75</v>
      </c>
      <c r="L252" s="278">
        <v>14.15</v>
      </c>
      <c r="M252" s="278">
        <v>56.813809999999997</v>
      </c>
    </row>
    <row r="253" spans="1:13">
      <c r="A253" s="269">
        <v>243</v>
      </c>
      <c r="B253" s="278" t="s">
        <v>429</v>
      </c>
      <c r="C253" s="279">
        <v>39.5</v>
      </c>
      <c r="D253" s="280">
        <v>39.016666666666673</v>
      </c>
      <c r="E253" s="280">
        <v>37.883333333333347</v>
      </c>
      <c r="F253" s="280">
        <v>36.266666666666673</v>
      </c>
      <c r="G253" s="280">
        <v>35.133333333333347</v>
      </c>
      <c r="H253" s="280">
        <v>40.633333333333347</v>
      </c>
      <c r="I253" s="280">
        <v>41.766666666666673</v>
      </c>
      <c r="J253" s="280">
        <v>43.383333333333347</v>
      </c>
      <c r="K253" s="278">
        <v>40.15</v>
      </c>
      <c r="L253" s="278">
        <v>37.4</v>
      </c>
      <c r="M253" s="278">
        <v>4.9321700000000002</v>
      </c>
    </row>
    <row r="254" spans="1:13">
      <c r="A254" s="269">
        <v>244</v>
      </c>
      <c r="B254" s="278" t="s">
        <v>430</v>
      </c>
      <c r="C254" s="279">
        <v>74.3</v>
      </c>
      <c r="D254" s="280">
        <v>72.86666666666666</v>
      </c>
      <c r="E254" s="280">
        <v>70.033333333333317</v>
      </c>
      <c r="F254" s="280">
        <v>65.766666666666652</v>
      </c>
      <c r="G254" s="280">
        <v>62.933333333333309</v>
      </c>
      <c r="H254" s="280">
        <v>77.133333333333326</v>
      </c>
      <c r="I254" s="280">
        <v>79.966666666666669</v>
      </c>
      <c r="J254" s="280">
        <v>84.233333333333334</v>
      </c>
      <c r="K254" s="278">
        <v>75.7</v>
      </c>
      <c r="L254" s="278">
        <v>68.599999999999994</v>
      </c>
      <c r="M254" s="278">
        <v>15.040789999999999</v>
      </c>
    </row>
    <row r="255" spans="1:13">
      <c r="A255" s="269">
        <v>245</v>
      </c>
      <c r="B255" s="278" t="s">
        <v>433</v>
      </c>
      <c r="C255" s="279">
        <v>29.35</v>
      </c>
      <c r="D255" s="280">
        <v>28.650000000000002</v>
      </c>
      <c r="E255" s="280">
        <v>27.050000000000004</v>
      </c>
      <c r="F255" s="280">
        <v>24.750000000000004</v>
      </c>
      <c r="G255" s="280">
        <v>23.150000000000006</v>
      </c>
      <c r="H255" s="280">
        <v>30.950000000000003</v>
      </c>
      <c r="I255" s="280">
        <v>32.550000000000004</v>
      </c>
      <c r="J255" s="280">
        <v>34.85</v>
      </c>
      <c r="K255" s="278">
        <v>30.25</v>
      </c>
      <c r="L255" s="278">
        <v>26.35</v>
      </c>
      <c r="M255" s="278">
        <v>13.268190000000001</v>
      </c>
    </row>
    <row r="256" spans="1:13">
      <c r="A256" s="269">
        <v>246</v>
      </c>
      <c r="B256" s="278" t="s">
        <v>423</v>
      </c>
      <c r="C256" s="279">
        <v>693.7</v>
      </c>
      <c r="D256" s="280">
        <v>684.65</v>
      </c>
      <c r="E256" s="280">
        <v>670.3</v>
      </c>
      <c r="F256" s="280">
        <v>646.9</v>
      </c>
      <c r="G256" s="280">
        <v>632.54999999999995</v>
      </c>
      <c r="H256" s="280">
        <v>708.05</v>
      </c>
      <c r="I256" s="280">
        <v>722.40000000000009</v>
      </c>
      <c r="J256" s="280">
        <v>745.8</v>
      </c>
      <c r="K256" s="278">
        <v>699</v>
      </c>
      <c r="L256" s="278">
        <v>661.25</v>
      </c>
      <c r="M256" s="278">
        <v>1.1532199999999999</v>
      </c>
    </row>
    <row r="257" spans="1:13">
      <c r="A257" s="269">
        <v>247</v>
      </c>
      <c r="B257" s="278" t="s">
        <v>437</v>
      </c>
      <c r="C257" s="279">
        <v>2376.85</v>
      </c>
      <c r="D257" s="280">
        <v>2365.65</v>
      </c>
      <c r="E257" s="280">
        <v>2316.3000000000002</v>
      </c>
      <c r="F257" s="280">
        <v>2255.75</v>
      </c>
      <c r="G257" s="280">
        <v>2206.4</v>
      </c>
      <c r="H257" s="280">
        <v>2426.2000000000003</v>
      </c>
      <c r="I257" s="280">
        <v>2475.5499999999997</v>
      </c>
      <c r="J257" s="280">
        <v>2536.1000000000004</v>
      </c>
      <c r="K257" s="278">
        <v>2415</v>
      </c>
      <c r="L257" s="278">
        <v>2305.1</v>
      </c>
      <c r="M257" s="278">
        <v>6.1179999999999998E-2</v>
      </c>
    </row>
    <row r="258" spans="1:13">
      <c r="A258" s="269">
        <v>248</v>
      </c>
      <c r="B258" s="278" t="s">
        <v>434</v>
      </c>
      <c r="C258" s="279">
        <v>53.15</v>
      </c>
      <c r="D258" s="280">
        <v>52.583333333333336</v>
      </c>
      <c r="E258" s="280">
        <v>51.716666666666669</v>
      </c>
      <c r="F258" s="280">
        <v>50.283333333333331</v>
      </c>
      <c r="G258" s="280">
        <v>49.416666666666664</v>
      </c>
      <c r="H258" s="280">
        <v>54.016666666666673</v>
      </c>
      <c r="I258" s="280">
        <v>54.883333333333333</v>
      </c>
      <c r="J258" s="280">
        <v>56.316666666666677</v>
      </c>
      <c r="K258" s="278">
        <v>53.45</v>
      </c>
      <c r="L258" s="278">
        <v>51.15</v>
      </c>
      <c r="M258" s="278">
        <v>10.43873</v>
      </c>
    </row>
    <row r="259" spans="1:13">
      <c r="A259" s="269">
        <v>249</v>
      </c>
      <c r="B259" s="278" t="s">
        <v>130</v>
      </c>
      <c r="C259" s="279">
        <v>141.65</v>
      </c>
      <c r="D259" s="280">
        <v>138.61666666666665</v>
      </c>
      <c r="E259" s="280">
        <v>134.23333333333329</v>
      </c>
      <c r="F259" s="280">
        <v>126.81666666666663</v>
      </c>
      <c r="G259" s="280">
        <v>122.43333333333328</v>
      </c>
      <c r="H259" s="280">
        <v>146.0333333333333</v>
      </c>
      <c r="I259" s="280">
        <v>150.41666666666669</v>
      </c>
      <c r="J259" s="280">
        <v>157.83333333333331</v>
      </c>
      <c r="K259" s="278">
        <v>143</v>
      </c>
      <c r="L259" s="278">
        <v>131.19999999999999</v>
      </c>
      <c r="M259" s="278">
        <v>98.280079999999998</v>
      </c>
    </row>
    <row r="260" spans="1:13">
      <c r="A260" s="269">
        <v>250</v>
      </c>
      <c r="B260" s="278" t="s">
        <v>431</v>
      </c>
      <c r="C260" s="279">
        <v>8.6999999999999993</v>
      </c>
      <c r="D260" s="280">
        <v>8.5833333333333321</v>
      </c>
      <c r="E260" s="280">
        <v>8.3166666666666647</v>
      </c>
      <c r="F260" s="280">
        <v>7.9333333333333318</v>
      </c>
      <c r="G260" s="280">
        <v>7.6666666666666643</v>
      </c>
      <c r="H260" s="280">
        <v>8.966666666666665</v>
      </c>
      <c r="I260" s="280">
        <v>9.2333333333333307</v>
      </c>
      <c r="J260" s="280">
        <v>9.6166666666666654</v>
      </c>
      <c r="K260" s="278">
        <v>8.85</v>
      </c>
      <c r="L260" s="278">
        <v>8.1999999999999993</v>
      </c>
      <c r="M260" s="278">
        <v>39.325940000000003</v>
      </c>
    </row>
    <row r="261" spans="1:13">
      <c r="A261" s="269">
        <v>251</v>
      </c>
      <c r="B261" s="278" t="s">
        <v>424</v>
      </c>
      <c r="C261" s="279">
        <v>1190.9000000000001</v>
      </c>
      <c r="D261" s="280">
        <v>1167.05</v>
      </c>
      <c r="E261" s="280">
        <v>1135.0999999999999</v>
      </c>
      <c r="F261" s="280">
        <v>1079.3</v>
      </c>
      <c r="G261" s="280">
        <v>1047.3499999999999</v>
      </c>
      <c r="H261" s="280">
        <v>1222.8499999999999</v>
      </c>
      <c r="I261" s="280">
        <v>1254.8000000000002</v>
      </c>
      <c r="J261" s="280">
        <v>1310.5999999999999</v>
      </c>
      <c r="K261" s="278">
        <v>1199</v>
      </c>
      <c r="L261" s="278">
        <v>1111.25</v>
      </c>
      <c r="M261" s="278">
        <v>0.49928</v>
      </c>
    </row>
    <row r="262" spans="1:13">
      <c r="A262" s="269">
        <v>252</v>
      </c>
      <c r="B262" s="278" t="s">
        <v>425</v>
      </c>
      <c r="C262" s="279">
        <v>242</v>
      </c>
      <c r="D262" s="280">
        <v>240.33333333333334</v>
      </c>
      <c r="E262" s="280">
        <v>236.66666666666669</v>
      </c>
      <c r="F262" s="280">
        <v>231.33333333333334</v>
      </c>
      <c r="G262" s="280">
        <v>227.66666666666669</v>
      </c>
      <c r="H262" s="280">
        <v>245.66666666666669</v>
      </c>
      <c r="I262" s="280">
        <v>249.33333333333337</v>
      </c>
      <c r="J262" s="280">
        <v>254.66666666666669</v>
      </c>
      <c r="K262" s="278">
        <v>244</v>
      </c>
      <c r="L262" s="278">
        <v>235</v>
      </c>
      <c r="M262" s="278">
        <v>3.54766</v>
      </c>
    </row>
    <row r="263" spans="1:13">
      <c r="A263" s="269">
        <v>253</v>
      </c>
      <c r="B263" s="278" t="s">
        <v>426</v>
      </c>
      <c r="C263" s="279">
        <v>96.25</v>
      </c>
      <c r="D263" s="280">
        <v>95.149999999999991</v>
      </c>
      <c r="E263" s="280">
        <v>92.59999999999998</v>
      </c>
      <c r="F263" s="280">
        <v>88.949999999999989</v>
      </c>
      <c r="G263" s="280">
        <v>86.399999999999977</v>
      </c>
      <c r="H263" s="280">
        <v>98.799999999999983</v>
      </c>
      <c r="I263" s="280">
        <v>101.35</v>
      </c>
      <c r="J263" s="280">
        <v>104.99999999999999</v>
      </c>
      <c r="K263" s="278">
        <v>97.7</v>
      </c>
      <c r="L263" s="278">
        <v>91.5</v>
      </c>
      <c r="M263" s="278">
        <v>13.117050000000001</v>
      </c>
    </row>
    <row r="264" spans="1:13">
      <c r="A264" s="269">
        <v>254</v>
      </c>
      <c r="B264" s="278" t="s">
        <v>427</v>
      </c>
      <c r="C264" s="279">
        <v>59.75</v>
      </c>
      <c r="D264" s="280">
        <v>58.699999999999996</v>
      </c>
      <c r="E264" s="280">
        <v>57.399999999999991</v>
      </c>
      <c r="F264" s="280">
        <v>55.05</v>
      </c>
      <c r="G264" s="280">
        <v>53.749999999999993</v>
      </c>
      <c r="H264" s="280">
        <v>61.04999999999999</v>
      </c>
      <c r="I264" s="280">
        <v>62.349999999999987</v>
      </c>
      <c r="J264" s="280">
        <v>64.699999999999989</v>
      </c>
      <c r="K264" s="278">
        <v>60</v>
      </c>
      <c r="L264" s="278">
        <v>56.35</v>
      </c>
      <c r="M264" s="278">
        <v>7.12033</v>
      </c>
    </row>
    <row r="265" spans="1:13">
      <c r="A265" s="269">
        <v>255</v>
      </c>
      <c r="B265" s="278" t="s">
        <v>428</v>
      </c>
      <c r="C265" s="279">
        <v>74.400000000000006</v>
      </c>
      <c r="D265" s="280">
        <v>73.38333333333334</v>
      </c>
      <c r="E265" s="280">
        <v>71.76666666666668</v>
      </c>
      <c r="F265" s="280">
        <v>69.13333333333334</v>
      </c>
      <c r="G265" s="280">
        <v>67.51666666666668</v>
      </c>
      <c r="H265" s="280">
        <v>76.01666666666668</v>
      </c>
      <c r="I265" s="280">
        <v>77.633333333333326</v>
      </c>
      <c r="J265" s="280">
        <v>80.26666666666668</v>
      </c>
      <c r="K265" s="278">
        <v>75</v>
      </c>
      <c r="L265" s="278">
        <v>70.75</v>
      </c>
      <c r="M265" s="278">
        <v>15.47193</v>
      </c>
    </row>
    <row r="266" spans="1:13">
      <c r="A266" s="269">
        <v>256</v>
      </c>
      <c r="B266" s="278" t="s">
        <v>436</v>
      </c>
      <c r="C266" s="279">
        <v>33</v>
      </c>
      <c r="D266" s="280">
        <v>32.31666666666667</v>
      </c>
      <c r="E266" s="280">
        <v>31.433333333333337</v>
      </c>
      <c r="F266" s="280">
        <v>29.866666666666667</v>
      </c>
      <c r="G266" s="280">
        <v>28.983333333333334</v>
      </c>
      <c r="H266" s="280">
        <v>33.88333333333334</v>
      </c>
      <c r="I266" s="280">
        <v>34.76666666666668</v>
      </c>
      <c r="J266" s="280">
        <v>36.333333333333343</v>
      </c>
      <c r="K266" s="278">
        <v>33.200000000000003</v>
      </c>
      <c r="L266" s="278">
        <v>30.75</v>
      </c>
      <c r="M266" s="278">
        <v>2.7980399999999999</v>
      </c>
    </row>
    <row r="267" spans="1:13">
      <c r="A267" s="269">
        <v>257</v>
      </c>
      <c r="B267" s="278" t="s">
        <v>435</v>
      </c>
      <c r="C267" s="279">
        <v>50.7</v>
      </c>
      <c r="D267" s="280">
        <v>49.366666666666667</v>
      </c>
      <c r="E267" s="280">
        <v>47.333333333333336</v>
      </c>
      <c r="F267" s="280">
        <v>43.966666666666669</v>
      </c>
      <c r="G267" s="280">
        <v>41.933333333333337</v>
      </c>
      <c r="H267" s="280">
        <v>52.733333333333334</v>
      </c>
      <c r="I267" s="280">
        <v>54.766666666666666</v>
      </c>
      <c r="J267" s="280">
        <v>58.133333333333333</v>
      </c>
      <c r="K267" s="278">
        <v>51.4</v>
      </c>
      <c r="L267" s="278">
        <v>46</v>
      </c>
      <c r="M267" s="278">
        <v>2.4828299999999999</v>
      </c>
    </row>
    <row r="268" spans="1:13">
      <c r="A268" s="269">
        <v>258</v>
      </c>
      <c r="B268" s="278" t="s">
        <v>264</v>
      </c>
      <c r="C268" s="279">
        <v>48.1</v>
      </c>
      <c r="D268" s="280">
        <v>47.016666666666673</v>
      </c>
      <c r="E268" s="280">
        <v>45.333333333333343</v>
      </c>
      <c r="F268" s="280">
        <v>42.56666666666667</v>
      </c>
      <c r="G268" s="280">
        <v>40.88333333333334</v>
      </c>
      <c r="H268" s="280">
        <v>49.783333333333346</v>
      </c>
      <c r="I268" s="280">
        <v>51.466666666666669</v>
      </c>
      <c r="J268" s="280">
        <v>54.233333333333348</v>
      </c>
      <c r="K268" s="278">
        <v>48.7</v>
      </c>
      <c r="L268" s="278">
        <v>44.25</v>
      </c>
      <c r="M268" s="278">
        <v>54.105800000000002</v>
      </c>
    </row>
    <row r="269" spans="1:13">
      <c r="A269" s="269">
        <v>259</v>
      </c>
      <c r="B269" s="278" t="s">
        <v>131</v>
      </c>
      <c r="C269" s="279">
        <v>188.95</v>
      </c>
      <c r="D269" s="280">
        <v>184.86666666666665</v>
      </c>
      <c r="E269" s="280">
        <v>179.5333333333333</v>
      </c>
      <c r="F269" s="280">
        <v>170.11666666666665</v>
      </c>
      <c r="G269" s="280">
        <v>164.7833333333333</v>
      </c>
      <c r="H269" s="280">
        <v>194.2833333333333</v>
      </c>
      <c r="I269" s="280">
        <v>199.61666666666662</v>
      </c>
      <c r="J269" s="280">
        <v>209.0333333333333</v>
      </c>
      <c r="K269" s="278">
        <v>190.2</v>
      </c>
      <c r="L269" s="278">
        <v>175.45</v>
      </c>
      <c r="M269" s="278">
        <v>90.005579999999995</v>
      </c>
    </row>
    <row r="270" spans="1:13">
      <c r="A270" s="269">
        <v>260</v>
      </c>
      <c r="B270" s="278" t="s">
        <v>265</v>
      </c>
      <c r="C270" s="279">
        <v>596.70000000000005</v>
      </c>
      <c r="D270" s="280">
        <v>588.63333333333333</v>
      </c>
      <c r="E270" s="280">
        <v>569.31666666666661</v>
      </c>
      <c r="F270" s="280">
        <v>541.93333333333328</v>
      </c>
      <c r="G270" s="280">
        <v>522.61666666666656</v>
      </c>
      <c r="H270" s="280">
        <v>616.01666666666665</v>
      </c>
      <c r="I270" s="280">
        <v>635.33333333333348</v>
      </c>
      <c r="J270" s="280">
        <v>662.7166666666667</v>
      </c>
      <c r="K270" s="278">
        <v>607.95000000000005</v>
      </c>
      <c r="L270" s="278">
        <v>561.25</v>
      </c>
      <c r="M270" s="278">
        <v>6.6707299999999998</v>
      </c>
    </row>
    <row r="271" spans="1:13">
      <c r="A271" s="269">
        <v>261</v>
      </c>
      <c r="B271" s="278" t="s">
        <v>132</v>
      </c>
      <c r="C271" s="279">
        <v>1737.3</v>
      </c>
      <c r="D271" s="280">
        <v>1703.6166666666668</v>
      </c>
      <c r="E271" s="280">
        <v>1658.6833333333336</v>
      </c>
      <c r="F271" s="280">
        <v>1580.0666666666668</v>
      </c>
      <c r="G271" s="280">
        <v>1535.1333333333337</v>
      </c>
      <c r="H271" s="280">
        <v>1782.2333333333336</v>
      </c>
      <c r="I271" s="280">
        <v>1827.166666666667</v>
      </c>
      <c r="J271" s="280">
        <v>1905.7833333333335</v>
      </c>
      <c r="K271" s="278">
        <v>1748.55</v>
      </c>
      <c r="L271" s="278">
        <v>1625</v>
      </c>
      <c r="M271" s="278">
        <v>17.411709999999999</v>
      </c>
    </row>
    <row r="272" spans="1:13">
      <c r="A272" s="269">
        <v>262</v>
      </c>
      <c r="B272" s="278" t="s">
        <v>133</v>
      </c>
      <c r="C272" s="279">
        <v>392.8</v>
      </c>
      <c r="D272" s="280">
        <v>389.26666666666665</v>
      </c>
      <c r="E272" s="280">
        <v>381.5333333333333</v>
      </c>
      <c r="F272" s="280">
        <v>370.26666666666665</v>
      </c>
      <c r="G272" s="280">
        <v>362.5333333333333</v>
      </c>
      <c r="H272" s="280">
        <v>400.5333333333333</v>
      </c>
      <c r="I272" s="280">
        <v>408.26666666666665</v>
      </c>
      <c r="J272" s="280">
        <v>419.5333333333333</v>
      </c>
      <c r="K272" s="278">
        <v>397</v>
      </c>
      <c r="L272" s="278">
        <v>378</v>
      </c>
      <c r="M272" s="278">
        <v>15.835150000000001</v>
      </c>
    </row>
    <row r="273" spans="1:13">
      <c r="A273" s="269">
        <v>263</v>
      </c>
      <c r="B273" s="278" t="s">
        <v>438</v>
      </c>
      <c r="C273" s="279">
        <v>116.4</v>
      </c>
      <c r="D273" s="280">
        <v>114.51666666666667</v>
      </c>
      <c r="E273" s="280">
        <v>111.93333333333334</v>
      </c>
      <c r="F273" s="280">
        <v>107.46666666666667</v>
      </c>
      <c r="G273" s="280">
        <v>104.88333333333334</v>
      </c>
      <c r="H273" s="280">
        <v>118.98333333333333</v>
      </c>
      <c r="I273" s="280">
        <v>121.56666666666668</v>
      </c>
      <c r="J273" s="280">
        <v>126.03333333333333</v>
      </c>
      <c r="K273" s="278">
        <v>117.1</v>
      </c>
      <c r="L273" s="278">
        <v>110.05</v>
      </c>
      <c r="M273" s="278">
        <v>4.59124</v>
      </c>
    </row>
    <row r="274" spans="1:13">
      <c r="A274" s="269">
        <v>264</v>
      </c>
      <c r="B274" s="278" t="s">
        <v>444</v>
      </c>
      <c r="C274" s="279">
        <v>368.5</v>
      </c>
      <c r="D274" s="280">
        <v>361.5333333333333</v>
      </c>
      <c r="E274" s="280">
        <v>350.01666666666659</v>
      </c>
      <c r="F274" s="280">
        <v>331.5333333333333</v>
      </c>
      <c r="G274" s="280">
        <v>320.01666666666659</v>
      </c>
      <c r="H274" s="280">
        <v>380.01666666666659</v>
      </c>
      <c r="I274" s="280">
        <v>391.53333333333325</v>
      </c>
      <c r="J274" s="280">
        <v>410.01666666666659</v>
      </c>
      <c r="K274" s="278">
        <v>373.05</v>
      </c>
      <c r="L274" s="278">
        <v>343.05</v>
      </c>
      <c r="M274" s="278">
        <v>4.2684300000000004</v>
      </c>
    </row>
    <row r="275" spans="1:13">
      <c r="A275" s="269">
        <v>265</v>
      </c>
      <c r="B275" s="278" t="s">
        <v>445</v>
      </c>
      <c r="C275" s="279">
        <v>208.9</v>
      </c>
      <c r="D275" s="280">
        <v>205.95000000000002</v>
      </c>
      <c r="E275" s="280">
        <v>200.95000000000005</v>
      </c>
      <c r="F275" s="280">
        <v>193.00000000000003</v>
      </c>
      <c r="G275" s="280">
        <v>188.00000000000006</v>
      </c>
      <c r="H275" s="280">
        <v>213.90000000000003</v>
      </c>
      <c r="I275" s="280">
        <v>218.89999999999998</v>
      </c>
      <c r="J275" s="280">
        <v>226.85000000000002</v>
      </c>
      <c r="K275" s="278">
        <v>210.95</v>
      </c>
      <c r="L275" s="278">
        <v>198</v>
      </c>
      <c r="M275" s="278">
        <v>2.1528200000000002</v>
      </c>
    </row>
    <row r="276" spans="1:13">
      <c r="A276" s="269">
        <v>266</v>
      </c>
      <c r="B276" s="278" t="s">
        <v>446</v>
      </c>
      <c r="C276" s="279">
        <v>383.05</v>
      </c>
      <c r="D276" s="280">
        <v>381.34999999999997</v>
      </c>
      <c r="E276" s="280">
        <v>372.69999999999993</v>
      </c>
      <c r="F276" s="280">
        <v>362.34999999999997</v>
      </c>
      <c r="G276" s="280">
        <v>353.69999999999993</v>
      </c>
      <c r="H276" s="280">
        <v>391.69999999999993</v>
      </c>
      <c r="I276" s="280">
        <v>400.34999999999991</v>
      </c>
      <c r="J276" s="280">
        <v>410.69999999999993</v>
      </c>
      <c r="K276" s="278">
        <v>390</v>
      </c>
      <c r="L276" s="278">
        <v>371</v>
      </c>
      <c r="M276" s="278">
        <v>2.5912500000000001</v>
      </c>
    </row>
    <row r="277" spans="1:13">
      <c r="A277" s="269">
        <v>267</v>
      </c>
      <c r="B277" s="278" t="s">
        <v>448</v>
      </c>
      <c r="C277" s="279">
        <v>26.6</v>
      </c>
      <c r="D277" s="280">
        <v>26.2</v>
      </c>
      <c r="E277" s="280">
        <v>25.4</v>
      </c>
      <c r="F277" s="280">
        <v>24.2</v>
      </c>
      <c r="G277" s="280">
        <v>23.4</v>
      </c>
      <c r="H277" s="280">
        <v>27.4</v>
      </c>
      <c r="I277" s="280">
        <v>28.200000000000003</v>
      </c>
      <c r="J277" s="280">
        <v>29.4</v>
      </c>
      <c r="K277" s="278">
        <v>27</v>
      </c>
      <c r="L277" s="278">
        <v>25</v>
      </c>
      <c r="M277" s="278">
        <v>7.8660800000000002</v>
      </c>
    </row>
    <row r="278" spans="1:13">
      <c r="A278" s="269">
        <v>268</v>
      </c>
      <c r="B278" s="278" t="s">
        <v>450</v>
      </c>
      <c r="C278" s="279">
        <v>237.15</v>
      </c>
      <c r="D278" s="280">
        <v>233.51666666666665</v>
      </c>
      <c r="E278" s="280">
        <v>228.0333333333333</v>
      </c>
      <c r="F278" s="280">
        <v>218.91666666666666</v>
      </c>
      <c r="G278" s="280">
        <v>213.43333333333331</v>
      </c>
      <c r="H278" s="280">
        <v>242.6333333333333</v>
      </c>
      <c r="I278" s="280">
        <v>248.11666666666665</v>
      </c>
      <c r="J278" s="280">
        <v>257.23333333333329</v>
      </c>
      <c r="K278" s="278">
        <v>239</v>
      </c>
      <c r="L278" s="278">
        <v>224.4</v>
      </c>
      <c r="M278" s="278">
        <v>2.36361</v>
      </c>
    </row>
    <row r="279" spans="1:13">
      <c r="A279" s="269">
        <v>269</v>
      </c>
      <c r="B279" s="278" t="s">
        <v>440</v>
      </c>
      <c r="C279" s="279">
        <v>337.15</v>
      </c>
      <c r="D279" s="280">
        <v>326.26666666666665</v>
      </c>
      <c r="E279" s="280">
        <v>314.18333333333328</v>
      </c>
      <c r="F279" s="280">
        <v>291.21666666666664</v>
      </c>
      <c r="G279" s="280">
        <v>279.13333333333327</v>
      </c>
      <c r="H279" s="280">
        <v>349.23333333333329</v>
      </c>
      <c r="I279" s="280">
        <v>361.31666666666666</v>
      </c>
      <c r="J279" s="280">
        <v>384.2833333333333</v>
      </c>
      <c r="K279" s="278">
        <v>338.35</v>
      </c>
      <c r="L279" s="278">
        <v>303.3</v>
      </c>
      <c r="M279" s="278">
        <v>3.0157099999999999</v>
      </c>
    </row>
    <row r="280" spans="1:13">
      <c r="A280" s="269">
        <v>270</v>
      </c>
      <c r="B280" s="278" t="s">
        <v>1781</v>
      </c>
      <c r="C280" s="279">
        <v>730.35</v>
      </c>
      <c r="D280" s="280">
        <v>729.25</v>
      </c>
      <c r="E280" s="280">
        <v>721.1</v>
      </c>
      <c r="F280" s="280">
        <v>711.85</v>
      </c>
      <c r="G280" s="280">
        <v>703.7</v>
      </c>
      <c r="H280" s="280">
        <v>738.5</v>
      </c>
      <c r="I280" s="280">
        <v>746.65000000000009</v>
      </c>
      <c r="J280" s="280">
        <v>755.9</v>
      </c>
      <c r="K280" s="278">
        <v>737.4</v>
      </c>
      <c r="L280" s="278">
        <v>720</v>
      </c>
      <c r="M280" s="278">
        <v>2.1760000000000002E-2</v>
      </c>
    </row>
    <row r="281" spans="1:13">
      <c r="A281" s="269">
        <v>271</v>
      </c>
      <c r="B281" s="278" t="s">
        <v>451</v>
      </c>
      <c r="C281" s="279">
        <v>101.9</v>
      </c>
      <c r="D281" s="280">
        <v>100.48333333333333</v>
      </c>
      <c r="E281" s="280">
        <v>97.916666666666671</v>
      </c>
      <c r="F281" s="280">
        <v>93.933333333333337</v>
      </c>
      <c r="G281" s="280">
        <v>91.366666666666674</v>
      </c>
      <c r="H281" s="280">
        <v>104.46666666666667</v>
      </c>
      <c r="I281" s="280">
        <v>107.03333333333333</v>
      </c>
      <c r="J281" s="280">
        <v>111.01666666666667</v>
      </c>
      <c r="K281" s="278">
        <v>103.05</v>
      </c>
      <c r="L281" s="278">
        <v>96.5</v>
      </c>
      <c r="M281" s="278">
        <v>0.43080000000000002</v>
      </c>
    </row>
    <row r="282" spans="1:13">
      <c r="A282" s="269">
        <v>272</v>
      </c>
      <c r="B282" s="278" t="s">
        <v>441</v>
      </c>
      <c r="C282" s="279">
        <v>196.85</v>
      </c>
      <c r="D282" s="280">
        <v>195.54999999999998</v>
      </c>
      <c r="E282" s="280">
        <v>192.29999999999995</v>
      </c>
      <c r="F282" s="280">
        <v>187.74999999999997</v>
      </c>
      <c r="G282" s="280">
        <v>184.49999999999994</v>
      </c>
      <c r="H282" s="280">
        <v>200.09999999999997</v>
      </c>
      <c r="I282" s="280">
        <v>203.35000000000002</v>
      </c>
      <c r="J282" s="280">
        <v>207.89999999999998</v>
      </c>
      <c r="K282" s="278">
        <v>198.8</v>
      </c>
      <c r="L282" s="278">
        <v>191</v>
      </c>
      <c r="M282" s="278">
        <v>1.8803099999999999</v>
      </c>
    </row>
    <row r="283" spans="1:13">
      <c r="A283" s="269">
        <v>273</v>
      </c>
      <c r="B283" s="278" t="s">
        <v>452</v>
      </c>
      <c r="C283" s="279">
        <v>158.9</v>
      </c>
      <c r="D283" s="280">
        <v>158.29999999999998</v>
      </c>
      <c r="E283" s="280">
        <v>155.19999999999996</v>
      </c>
      <c r="F283" s="280">
        <v>151.49999999999997</v>
      </c>
      <c r="G283" s="280">
        <v>148.39999999999995</v>
      </c>
      <c r="H283" s="280">
        <v>161.99999999999997</v>
      </c>
      <c r="I283" s="280">
        <v>165.1</v>
      </c>
      <c r="J283" s="280">
        <v>168.79999999999998</v>
      </c>
      <c r="K283" s="278">
        <v>161.4</v>
      </c>
      <c r="L283" s="278">
        <v>154.6</v>
      </c>
      <c r="M283" s="278">
        <v>0.32333000000000001</v>
      </c>
    </row>
    <row r="284" spans="1:13">
      <c r="A284" s="269">
        <v>274</v>
      </c>
      <c r="B284" s="278" t="s">
        <v>134</v>
      </c>
      <c r="C284" s="279">
        <v>1279.8</v>
      </c>
      <c r="D284" s="280">
        <v>1267.0333333333333</v>
      </c>
      <c r="E284" s="280">
        <v>1244.3666666666666</v>
      </c>
      <c r="F284" s="280">
        <v>1208.9333333333332</v>
      </c>
      <c r="G284" s="280">
        <v>1186.2666666666664</v>
      </c>
      <c r="H284" s="280">
        <v>1302.4666666666667</v>
      </c>
      <c r="I284" s="280">
        <v>1325.1333333333337</v>
      </c>
      <c r="J284" s="280">
        <v>1360.5666666666668</v>
      </c>
      <c r="K284" s="278">
        <v>1289.7</v>
      </c>
      <c r="L284" s="278">
        <v>1231.5999999999999</v>
      </c>
      <c r="M284" s="278">
        <v>89.924340000000001</v>
      </c>
    </row>
    <row r="285" spans="1:13">
      <c r="A285" s="269">
        <v>275</v>
      </c>
      <c r="B285" s="278" t="s">
        <v>442</v>
      </c>
      <c r="C285" s="279">
        <v>60.65</v>
      </c>
      <c r="D285" s="280">
        <v>60.15</v>
      </c>
      <c r="E285" s="280">
        <v>58.949999999999996</v>
      </c>
      <c r="F285" s="280">
        <v>57.25</v>
      </c>
      <c r="G285" s="280">
        <v>56.05</v>
      </c>
      <c r="H285" s="280">
        <v>61.849999999999994</v>
      </c>
      <c r="I285" s="280">
        <v>63.05</v>
      </c>
      <c r="J285" s="280">
        <v>64.75</v>
      </c>
      <c r="K285" s="278">
        <v>61.35</v>
      </c>
      <c r="L285" s="278">
        <v>58.45</v>
      </c>
      <c r="M285" s="278">
        <v>4.7979000000000003</v>
      </c>
    </row>
    <row r="286" spans="1:13">
      <c r="A286" s="269">
        <v>276</v>
      </c>
      <c r="B286" s="278" t="s">
        <v>439</v>
      </c>
      <c r="C286" s="279">
        <v>497.65</v>
      </c>
      <c r="D286" s="280">
        <v>485.61666666666662</v>
      </c>
      <c r="E286" s="280">
        <v>452.23333333333323</v>
      </c>
      <c r="F286" s="280">
        <v>406.81666666666661</v>
      </c>
      <c r="G286" s="280">
        <v>373.43333333333322</v>
      </c>
      <c r="H286" s="280">
        <v>531.0333333333333</v>
      </c>
      <c r="I286" s="280">
        <v>564.41666666666652</v>
      </c>
      <c r="J286" s="280">
        <v>609.83333333333326</v>
      </c>
      <c r="K286" s="278">
        <v>519</v>
      </c>
      <c r="L286" s="278">
        <v>440.2</v>
      </c>
      <c r="M286" s="278">
        <v>0.13297999999999999</v>
      </c>
    </row>
    <row r="287" spans="1:13">
      <c r="A287" s="269">
        <v>277</v>
      </c>
      <c r="B287" s="278" t="s">
        <v>443</v>
      </c>
      <c r="C287" s="279">
        <v>226.55</v>
      </c>
      <c r="D287" s="280">
        <v>220.48333333333335</v>
      </c>
      <c r="E287" s="280">
        <v>212.51666666666671</v>
      </c>
      <c r="F287" s="280">
        <v>198.48333333333335</v>
      </c>
      <c r="G287" s="280">
        <v>190.51666666666671</v>
      </c>
      <c r="H287" s="280">
        <v>234.51666666666671</v>
      </c>
      <c r="I287" s="280">
        <v>242.48333333333335</v>
      </c>
      <c r="J287" s="280">
        <v>256.51666666666671</v>
      </c>
      <c r="K287" s="278">
        <v>228.45</v>
      </c>
      <c r="L287" s="278">
        <v>206.45</v>
      </c>
      <c r="M287" s="278">
        <v>5.4795800000000003</v>
      </c>
    </row>
    <row r="288" spans="1:13">
      <c r="A288" s="269">
        <v>278</v>
      </c>
      <c r="B288" s="278" t="s">
        <v>449</v>
      </c>
      <c r="C288" s="279">
        <v>523.20000000000005</v>
      </c>
      <c r="D288" s="280">
        <v>511.73333333333335</v>
      </c>
      <c r="E288" s="280">
        <v>496.4666666666667</v>
      </c>
      <c r="F288" s="280">
        <v>469.73333333333335</v>
      </c>
      <c r="G288" s="280">
        <v>454.4666666666667</v>
      </c>
      <c r="H288" s="280">
        <v>538.4666666666667</v>
      </c>
      <c r="I288" s="280">
        <v>553.73333333333335</v>
      </c>
      <c r="J288" s="280">
        <v>580.4666666666667</v>
      </c>
      <c r="K288" s="278">
        <v>527</v>
      </c>
      <c r="L288" s="278">
        <v>485</v>
      </c>
      <c r="M288" s="278">
        <v>2.98569</v>
      </c>
    </row>
    <row r="289" spans="1:13">
      <c r="A289" s="269">
        <v>279</v>
      </c>
      <c r="B289" s="278" t="s">
        <v>447</v>
      </c>
      <c r="C289" s="279">
        <v>40.6</v>
      </c>
      <c r="D289" s="280">
        <v>39.68333333333333</v>
      </c>
      <c r="E289" s="280">
        <v>38.466666666666661</v>
      </c>
      <c r="F289" s="280">
        <v>36.333333333333329</v>
      </c>
      <c r="G289" s="280">
        <v>35.11666666666666</v>
      </c>
      <c r="H289" s="280">
        <v>41.816666666666663</v>
      </c>
      <c r="I289" s="280">
        <v>43.033333333333331</v>
      </c>
      <c r="J289" s="280">
        <v>45.166666666666664</v>
      </c>
      <c r="K289" s="278">
        <v>40.9</v>
      </c>
      <c r="L289" s="278">
        <v>37.549999999999997</v>
      </c>
      <c r="M289" s="278">
        <v>34.469239999999999</v>
      </c>
    </row>
    <row r="290" spans="1:13">
      <c r="A290" s="269">
        <v>280</v>
      </c>
      <c r="B290" s="278" t="s">
        <v>135</v>
      </c>
      <c r="C290" s="279">
        <v>62.9</v>
      </c>
      <c r="D290" s="280">
        <v>61.54999999999999</v>
      </c>
      <c r="E290" s="280">
        <v>59.649999999999977</v>
      </c>
      <c r="F290" s="280">
        <v>56.399999999999984</v>
      </c>
      <c r="G290" s="280">
        <v>54.499999999999972</v>
      </c>
      <c r="H290" s="280">
        <v>64.799999999999983</v>
      </c>
      <c r="I290" s="280">
        <v>66.7</v>
      </c>
      <c r="J290" s="280">
        <v>69.949999999999989</v>
      </c>
      <c r="K290" s="278">
        <v>63.45</v>
      </c>
      <c r="L290" s="278">
        <v>58.3</v>
      </c>
      <c r="M290" s="278">
        <v>223.10444000000001</v>
      </c>
    </row>
    <row r="291" spans="1:13">
      <c r="A291" s="269">
        <v>281</v>
      </c>
      <c r="B291" s="278" t="s">
        <v>454</v>
      </c>
      <c r="C291" s="279">
        <v>14.55</v>
      </c>
      <c r="D291" s="280">
        <v>14.35</v>
      </c>
      <c r="E291" s="280">
        <v>14.149999999999999</v>
      </c>
      <c r="F291" s="280">
        <v>13.749999999999998</v>
      </c>
      <c r="G291" s="280">
        <v>13.549999999999997</v>
      </c>
      <c r="H291" s="280">
        <v>14.75</v>
      </c>
      <c r="I291" s="280">
        <v>14.95</v>
      </c>
      <c r="J291" s="280">
        <v>15.350000000000001</v>
      </c>
      <c r="K291" s="278">
        <v>14.55</v>
      </c>
      <c r="L291" s="278">
        <v>13.95</v>
      </c>
      <c r="M291" s="278">
        <v>17.30613</v>
      </c>
    </row>
    <row r="292" spans="1:13">
      <c r="A292" s="269">
        <v>282</v>
      </c>
      <c r="B292" s="278" t="s">
        <v>359</v>
      </c>
      <c r="C292" s="279">
        <v>1616.85</v>
      </c>
      <c r="D292" s="280">
        <v>1599.2833333333335</v>
      </c>
      <c r="E292" s="280">
        <v>1569.5666666666671</v>
      </c>
      <c r="F292" s="280">
        <v>1522.2833333333335</v>
      </c>
      <c r="G292" s="280">
        <v>1492.5666666666671</v>
      </c>
      <c r="H292" s="280">
        <v>1646.5666666666671</v>
      </c>
      <c r="I292" s="280">
        <v>1676.2833333333338</v>
      </c>
      <c r="J292" s="280">
        <v>1723.5666666666671</v>
      </c>
      <c r="K292" s="278">
        <v>1629</v>
      </c>
      <c r="L292" s="278">
        <v>1552</v>
      </c>
      <c r="M292" s="278">
        <v>0.47704000000000002</v>
      </c>
    </row>
    <row r="293" spans="1:13">
      <c r="A293" s="269">
        <v>283</v>
      </c>
      <c r="B293" s="278" t="s">
        <v>455</v>
      </c>
      <c r="C293" s="279">
        <v>492.55</v>
      </c>
      <c r="D293" s="280">
        <v>484.0333333333333</v>
      </c>
      <c r="E293" s="280">
        <v>473.56666666666661</v>
      </c>
      <c r="F293" s="280">
        <v>454.58333333333331</v>
      </c>
      <c r="G293" s="280">
        <v>444.11666666666662</v>
      </c>
      <c r="H293" s="280">
        <v>503.01666666666659</v>
      </c>
      <c r="I293" s="280">
        <v>513.48333333333335</v>
      </c>
      <c r="J293" s="280">
        <v>532.46666666666658</v>
      </c>
      <c r="K293" s="278">
        <v>494.5</v>
      </c>
      <c r="L293" s="278">
        <v>465.05</v>
      </c>
      <c r="M293" s="278">
        <v>6.0139899999999997</v>
      </c>
    </row>
    <row r="294" spans="1:13">
      <c r="A294" s="269">
        <v>284</v>
      </c>
      <c r="B294" s="278" t="s">
        <v>453</v>
      </c>
      <c r="C294" s="279">
        <v>2660.7</v>
      </c>
      <c r="D294" s="280">
        <v>2633.9666666666667</v>
      </c>
      <c r="E294" s="280">
        <v>2567.9333333333334</v>
      </c>
      <c r="F294" s="280">
        <v>2475.1666666666665</v>
      </c>
      <c r="G294" s="280">
        <v>2409.1333333333332</v>
      </c>
      <c r="H294" s="280">
        <v>2726.7333333333336</v>
      </c>
      <c r="I294" s="280">
        <v>2792.7666666666673</v>
      </c>
      <c r="J294" s="280">
        <v>2885.5333333333338</v>
      </c>
      <c r="K294" s="278">
        <v>2700</v>
      </c>
      <c r="L294" s="278">
        <v>2541.1999999999998</v>
      </c>
      <c r="M294" s="278">
        <v>2.9090000000000001E-2</v>
      </c>
    </row>
    <row r="295" spans="1:13">
      <c r="A295" s="269">
        <v>285</v>
      </c>
      <c r="B295" s="278" t="s">
        <v>456</v>
      </c>
      <c r="C295" s="279">
        <v>28.95</v>
      </c>
      <c r="D295" s="280">
        <v>28.05</v>
      </c>
      <c r="E295" s="280">
        <v>27.150000000000002</v>
      </c>
      <c r="F295" s="280">
        <v>25.35</v>
      </c>
      <c r="G295" s="280">
        <v>24.450000000000003</v>
      </c>
      <c r="H295" s="280">
        <v>29.85</v>
      </c>
      <c r="I295" s="280">
        <v>30.75</v>
      </c>
      <c r="J295" s="280">
        <v>32.549999999999997</v>
      </c>
      <c r="K295" s="278">
        <v>28.95</v>
      </c>
      <c r="L295" s="278">
        <v>26.25</v>
      </c>
      <c r="M295" s="278">
        <v>174.54491999999999</v>
      </c>
    </row>
    <row r="296" spans="1:13">
      <c r="A296" s="269">
        <v>286</v>
      </c>
      <c r="B296" s="278" t="s">
        <v>136</v>
      </c>
      <c r="C296" s="279">
        <v>281.14999999999998</v>
      </c>
      <c r="D296" s="280">
        <v>274.05</v>
      </c>
      <c r="E296" s="280">
        <v>265.10000000000002</v>
      </c>
      <c r="F296" s="280">
        <v>249.05</v>
      </c>
      <c r="G296" s="280">
        <v>240.10000000000002</v>
      </c>
      <c r="H296" s="280">
        <v>290.10000000000002</v>
      </c>
      <c r="I296" s="280">
        <v>299.04999999999995</v>
      </c>
      <c r="J296" s="280">
        <v>315.10000000000002</v>
      </c>
      <c r="K296" s="278">
        <v>283</v>
      </c>
      <c r="L296" s="278">
        <v>258</v>
      </c>
      <c r="M296" s="278">
        <v>83.174660000000003</v>
      </c>
    </row>
    <row r="297" spans="1:13">
      <c r="A297" s="269">
        <v>287</v>
      </c>
      <c r="B297" s="278" t="s">
        <v>457</v>
      </c>
      <c r="C297" s="279">
        <v>528</v>
      </c>
      <c r="D297" s="280">
        <v>524.33333333333337</v>
      </c>
      <c r="E297" s="280">
        <v>509.66666666666674</v>
      </c>
      <c r="F297" s="280">
        <v>491.33333333333337</v>
      </c>
      <c r="G297" s="280">
        <v>476.66666666666674</v>
      </c>
      <c r="H297" s="280">
        <v>542.66666666666674</v>
      </c>
      <c r="I297" s="280">
        <v>557.33333333333348</v>
      </c>
      <c r="J297" s="280">
        <v>575.66666666666674</v>
      </c>
      <c r="K297" s="278">
        <v>539</v>
      </c>
      <c r="L297" s="278">
        <v>506</v>
      </c>
      <c r="M297" s="278">
        <v>0.24947</v>
      </c>
    </row>
    <row r="298" spans="1:13">
      <c r="A298" s="269">
        <v>288</v>
      </c>
      <c r="B298" s="278" t="s">
        <v>137</v>
      </c>
      <c r="C298" s="279">
        <v>926.4</v>
      </c>
      <c r="D298" s="280">
        <v>915.43333333333339</v>
      </c>
      <c r="E298" s="280">
        <v>900.96666666666681</v>
      </c>
      <c r="F298" s="280">
        <v>875.53333333333342</v>
      </c>
      <c r="G298" s="280">
        <v>861.06666666666683</v>
      </c>
      <c r="H298" s="280">
        <v>940.86666666666679</v>
      </c>
      <c r="I298" s="280">
        <v>955.33333333333348</v>
      </c>
      <c r="J298" s="280">
        <v>980.76666666666677</v>
      </c>
      <c r="K298" s="278">
        <v>929.9</v>
      </c>
      <c r="L298" s="278">
        <v>890</v>
      </c>
      <c r="M298" s="278">
        <v>54.114260000000002</v>
      </c>
    </row>
    <row r="299" spans="1:13">
      <c r="A299" s="269">
        <v>289</v>
      </c>
      <c r="B299" s="278" t="s">
        <v>267</v>
      </c>
      <c r="C299" s="279">
        <v>1850</v>
      </c>
      <c r="D299" s="280">
        <v>1840.4666666666665</v>
      </c>
      <c r="E299" s="280">
        <v>1810.5333333333328</v>
      </c>
      <c r="F299" s="280">
        <v>1771.0666666666664</v>
      </c>
      <c r="G299" s="280">
        <v>1741.1333333333328</v>
      </c>
      <c r="H299" s="280">
        <v>1879.9333333333329</v>
      </c>
      <c r="I299" s="280">
        <v>1909.8666666666668</v>
      </c>
      <c r="J299" s="280">
        <v>1949.333333333333</v>
      </c>
      <c r="K299" s="278">
        <v>1870.4</v>
      </c>
      <c r="L299" s="278">
        <v>1801</v>
      </c>
      <c r="M299" s="278">
        <v>0.68223999999999996</v>
      </c>
    </row>
    <row r="300" spans="1:13">
      <c r="A300" s="269">
        <v>290</v>
      </c>
      <c r="B300" s="278" t="s">
        <v>266</v>
      </c>
      <c r="C300" s="279">
        <v>1339.1</v>
      </c>
      <c r="D300" s="280">
        <v>1315.7</v>
      </c>
      <c r="E300" s="280">
        <v>1277.4000000000001</v>
      </c>
      <c r="F300" s="280">
        <v>1215.7</v>
      </c>
      <c r="G300" s="280">
        <v>1177.4000000000001</v>
      </c>
      <c r="H300" s="280">
        <v>1377.4</v>
      </c>
      <c r="I300" s="280">
        <v>1415.6999999999998</v>
      </c>
      <c r="J300" s="280">
        <v>1477.4</v>
      </c>
      <c r="K300" s="278">
        <v>1354</v>
      </c>
      <c r="L300" s="278">
        <v>1254</v>
      </c>
      <c r="M300" s="278">
        <v>1.7430600000000001</v>
      </c>
    </row>
    <row r="301" spans="1:13">
      <c r="A301" s="269">
        <v>291</v>
      </c>
      <c r="B301" s="278" t="s">
        <v>138</v>
      </c>
      <c r="C301" s="279">
        <v>911.9</v>
      </c>
      <c r="D301" s="280">
        <v>911.15</v>
      </c>
      <c r="E301" s="280">
        <v>901.8</v>
      </c>
      <c r="F301" s="280">
        <v>891.69999999999993</v>
      </c>
      <c r="G301" s="280">
        <v>882.34999999999991</v>
      </c>
      <c r="H301" s="280">
        <v>921.25</v>
      </c>
      <c r="I301" s="280">
        <v>930.60000000000014</v>
      </c>
      <c r="J301" s="280">
        <v>940.7</v>
      </c>
      <c r="K301" s="278">
        <v>920.5</v>
      </c>
      <c r="L301" s="278">
        <v>901.05</v>
      </c>
      <c r="M301" s="278">
        <v>21.060020000000002</v>
      </c>
    </row>
    <row r="302" spans="1:13">
      <c r="A302" s="269">
        <v>292</v>
      </c>
      <c r="B302" s="278" t="s">
        <v>458</v>
      </c>
      <c r="C302" s="279">
        <v>1106.7</v>
      </c>
      <c r="D302" s="280">
        <v>1077.2333333333333</v>
      </c>
      <c r="E302" s="280">
        <v>1019.4666666666667</v>
      </c>
      <c r="F302" s="280">
        <v>932.23333333333335</v>
      </c>
      <c r="G302" s="280">
        <v>874.4666666666667</v>
      </c>
      <c r="H302" s="280">
        <v>1164.4666666666667</v>
      </c>
      <c r="I302" s="280">
        <v>1222.2333333333336</v>
      </c>
      <c r="J302" s="280">
        <v>1309.4666666666667</v>
      </c>
      <c r="K302" s="278">
        <v>1135</v>
      </c>
      <c r="L302" s="278">
        <v>990</v>
      </c>
      <c r="M302" s="278">
        <v>1.0177099999999999</v>
      </c>
    </row>
    <row r="303" spans="1:13">
      <c r="A303" s="269">
        <v>293</v>
      </c>
      <c r="B303" s="278" t="s">
        <v>139</v>
      </c>
      <c r="C303" s="279">
        <v>508.45</v>
      </c>
      <c r="D303" s="280">
        <v>492.48333333333329</v>
      </c>
      <c r="E303" s="280">
        <v>472.06666666666661</v>
      </c>
      <c r="F303" s="280">
        <v>435.68333333333334</v>
      </c>
      <c r="G303" s="280">
        <v>415.26666666666665</v>
      </c>
      <c r="H303" s="280">
        <v>528.86666666666656</v>
      </c>
      <c r="I303" s="280">
        <v>549.28333333333319</v>
      </c>
      <c r="J303" s="280">
        <v>585.66666666666652</v>
      </c>
      <c r="K303" s="278">
        <v>512.9</v>
      </c>
      <c r="L303" s="278">
        <v>456.1</v>
      </c>
      <c r="M303" s="278">
        <v>183.69324</v>
      </c>
    </row>
    <row r="304" spans="1:13">
      <c r="A304" s="269">
        <v>294</v>
      </c>
      <c r="B304" s="278" t="s">
        <v>140</v>
      </c>
      <c r="C304" s="279">
        <v>163.6</v>
      </c>
      <c r="D304" s="280">
        <v>158.5</v>
      </c>
      <c r="E304" s="280">
        <v>152</v>
      </c>
      <c r="F304" s="280">
        <v>140.4</v>
      </c>
      <c r="G304" s="280">
        <v>133.9</v>
      </c>
      <c r="H304" s="280">
        <v>170.1</v>
      </c>
      <c r="I304" s="280">
        <v>176.6</v>
      </c>
      <c r="J304" s="280">
        <v>188.2</v>
      </c>
      <c r="K304" s="278">
        <v>165</v>
      </c>
      <c r="L304" s="278">
        <v>146.9</v>
      </c>
      <c r="M304" s="278">
        <v>172.22048000000001</v>
      </c>
    </row>
    <row r="305" spans="1:13">
      <c r="A305" s="269">
        <v>295</v>
      </c>
      <c r="B305" s="278" t="s">
        <v>462</v>
      </c>
      <c r="C305" s="279">
        <v>18.5</v>
      </c>
      <c r="D305" s="280">
        <v>17.933333333333334</v>
      </c>
      <c r="E305" s="280">
        <v>17.366666666666667</v>
      </c>
      <c r="F305" s="280">
        <v>16.233333333333334</v>
      </c>
      <c r="G305" s="280">
        <v>15.666666666666668</v>
      </c>
      <c r="H305" s="280">
        <v>19.066666666666666</v>
      </c>
      <c r="I305" s="280">
        <v>19.633333333333336</v>
      </c>
      <c r="J305" s="280">
        <v>20.766666666666666</v>
      </c>
      <c r="K305" s="278">
        <v>18.5</v>
      </c>
      <c r="L305" s="278">
        <v>16.8</v>
      </c>
      <c r="M305" s="278">
        <v>69.41404</v>
      </c>
    </row>
    <row r="306" spans="1:13">
      <c r="A306" s="269">
        <v>296</v>
      </c>
      <c r="B306" s="278" t="s">
        <v>320</v>
      </c>
      <c r="C306" s="279">
        <v>10.5</v>
      </c>
      <c r="D306" s="280">
        <v>10.299999999999999</v>
      </c>
      <c r="E306" s="280">
        <v>9.9499999999999975</v>
      </c>
      <c r="F306" s="280">
        <v>9.3999999999999986</v>
      </c>
      <c r="G306" s="280">
        <v>9.0499999999999972</v>
      </c>
      <c r="H306" s="280">
        <v>10.849999999999998</v>
      </c>
      <c r="I306" s="280">
        <v>11.2</v>
      </c>
      <c r="J306" s="280">
        <v>11.749999999999998</v>
      </c>
      <c r="K306" s="278">
        <v>10.65</v>
      </c>
      <c r="L306" s="278">
        <v>9.75</v>
      </c>
      <c r="M306" s="278">
        <v>16.795269999999999</v>
      </c>
    </row>
    <row r="307" spans="1:13">
      <c r="A307" s="269">
        <v>297</v>
      </c>
      <c r="B307" s="278" t="s">
        <v>465</v>
      </c>
      <c r="C307" s="279">
        <v>101.6</v>
      </c>
      <c r="D307" s="280">
        <v>100.36666666666667</v>
      </c>
      <c r="E307" s="280">
        <v>97.733333333333348</v>
      </c>
      <c r="F307" s="280">
        <v>93.866666666666674</v>
      </c>
      <c r="G307" s="280">
        <v>91.233333333333348</v>
      </c>
      <c r="H307" s="280">
        <v>104.23333333333335</v>
      </c>
      <c r="I307" s="280">
        <v>106.86666666666667</v>
      </c>
      <c r="J307" s="280">
        <v>110.73333333333335</v>
      </c>
      <c r="K307" s="278">
        <v>103</v>
      </c>
      <c r="L307" s="278">
        <v>96.5</v>
      </c>
      <c r="M307" s="278">
        <v>0.55032999999999999</v>
      </c>
    </row>
    <row r="308" spans="1:13">
      <c r="A308" s="269">
        <v>298</v>
      </c>
      <c r="B308" s="278" t="s">
        <v>467</v>
      </c>
      <c r="C308" s="279">
        <v>288.10000000000002</v>
      </c>
      <c r="D308" s="280">
        <v>284.36666666666667</v>
      </c>
      <c r="E308" s="280">
        <v>278.73333333333335</v>
      </c>
      <c r="F308" s="280">
        <v>269.36666666666667</v>
      </c>
      <c r="G308" s="280">
        <v>263.73333333333335</v>
      </c>
      <c r="H308" s="280">
        <v>293.73333333333335</v>
      </c>
      <c r="I308" s="280">
        <v>299.36666666666667</v>
      </c>
      <c r="J308" s="280">
        <v>308.73333333333335</v>
      </c>
      <c r="K308" s="278">
        <v>290</v>
      </c>
      <c r="L308" s="278">
        <v>275</v>
      </c>
      <c r="M308" s="278">
        <v>0.40487000000000001</v>
      </c>
    </row>
    <row r="309" spans="1:13">
      <c r="A309" s="269">
        <v>299</v>
      </c>
      <c r="B309" s="278" t="s">
        <v>463</v>
      </c>
      <c r="C309" s="279">
        <v>2418.85</v>
      </c>
      <c r="D309" s="280">
        <v>2332.8666666666668</v>
      </c>
      <c r="E309" s="280">
        <v>2221.7333333333336</v>
      </c>
      <c r="F309" s="280">
        <v>2024.6166666666668</v>
      </c>
      <c r="G309" s="280">
        <v>1913.4833333333336</v>
      </c>
      <c r="H309" s="280">
        <v>2529.9833333333336</v>
      </c>
      <c r="I309" s="280">
        <v>2641.1166666666668</v>
      </c>
      <c r="J309" s="280">
        <v>2838.2333333333336</v>
      </c>
      <c r="K309" s="278">
        <v>2444</v>
      </c>
      <c r="L309" s="278">
        <v>2135.75</v>
      </c>
      <c r="M309" s="278">
        <v>0.25302000000000002</v>
      </c>
    </row>
    <row r="310" spans="1:13">
      <c r="A310" s="269">
        <v>300</v>
      </c>
      <c r="B310" s="278" t="s">
        <v>464</v>
      </c>
      <c r="C310" s="279">
        <v>213.15</v>
      </c>
      <c r="D310" s="280">
        <v>210.65</v>
      </c>
      <c r="E310" s="280">
        <v>206.85000000000002</v>
      </c>
      <c r="F310" s="280">
        <v>200.55</v>
      </c>
      <c r="G310" s="280">
        <v>196.75000000000003</v>
      </c>
      <c r="H310" s="280">
        <v>216.95000000000002</v>
      </c>
      <c r="I310" s="280">
        <v>220.75000000000003</v>
      </c>
      <c r="J310" s="280">
        <v>227.05</v>
      </c>
      <c r="K310" s="278">
        <v>214.45</v>
      </c>
      <c r="L310" s="278">
        <v>204.35</v>
      </c>
      <c r="M310" s="278">
        <v>0.88356999999999997</v>
      </c>
    </row>
    <row r="311" spans="1:13">
      <c r="A311" s="269">
        <v>301</v>
      </c>
      <c r="B311" s="278" t="s">
        <v>141</v>
      </c>
      <c r="C311" s="279">
        <v>145.9</v>
      </c>
      <c r="D311" s="280">
        <v>142.88333333333333</v>
      </c>
      <c r="E311" s="280">
        <v>138.01666666666665</v>
      </c>
      <c r="F311" s="280">
        <v>130.13333333333333</v>
      </c>
      <c r="G311" s="280">
        <v>125.26666666666665</v>
      </c>
      <c r="H311" s="280">
        <v>150.76666666666665</v>
      </c>
      <c r="I311" s="280">
        <v>155.63333333333333</v>
      </c>
      <c r="J311" s="280">
        <v>163.51666666666665</v>
      </c>
      <c r="K311" s="278">
        <v>147.75</v>
      </c>
      <c r="L311" s="278">
        <v>135</v>
      </c>
      <c r="M311" s="278">
        <v>124.04841</v>
      </c>
    </row>
    <row r="312" spans="1:13">
      <c r="A312" s="269">
        <v>302</v>
      </c>
      <c r="B312" s="278" t="s">
        <v>142</v>
      </c>
      <c r="C312" s="279">
        <v>332.8</v>
      </c>
      <c r="D312" s="280">
        <v>328.34999999999997</v>
      </c>
      <c r="E312" s="280">
        <v>319.44999999999993</v>
      </c>
      <c r="F312" s="280">
        <v>306.09999999999997</v>
      </c>
      <c r="G312" s="280">
        <v>297.19999999999993</v>
      </c>
      <c r="H312" s="280">
        <v>341.69999999999993</v>
      </c>
      <c r="I312" s="280">
        <v>350.59999999999991</v>
      </c>
      <c r="J312" s="280">
        <v>363.94999999999993</v>
      </c>
      <c r="K312" s="278">
        <v>337.25</v>
      </c>
      <c r="L312" s="278">
        <v>315</v>
      </c>
      <c r="M312" s="278">
        <v>53.049709999999997</v>
      </c>
    </row>
    <row r="313" spans="1:13">
      <c r="A313" s="269">
        <v>303</v>
      </c>
      <c r="B313" s="278" t="s">
        <v>143</v>
      </c>
      <c r="C313" s="279">
        <v>5561.75</v>
      </c>
      <c r="D313" s="280">
        <v>5457.0166666666664</v>
      </c>
      <c r="E313" s="280">
        <v>5305.7333333333327</v>
      </c>
      <c r="F313" s="280">
        <v>5049.7166666666662</v>
      </c>
      <c r="G313" s="280">
        <v>4898.4333333333325</v>
      </c>
      <c r="H313" s="280">
        <v>5713.0333333333328</v>
      </c>
      <c r="I313" s="280">
        <v>5864.3166666666657</v>
      </c>
      <c r="J313" s="280">
        <v>6120.333333333333</v>
      </c>
      <c r="K313" s="278">
        <v>5608.3</v>
      </c>
      <c r="L313" s="278">
        <v>5201</v>
      </c>
      <c r="M313" s="278">
        <v>20.646280000000001</v>
      </c>
    </row>
    <row r="314" spans="1:13">
      <c r="A314" s="269">
        <v>304</v>
      </c>
      <c r="B314" s="278" t="s">
        <v>459</v>
      </c>
      <c r="C314" s="279">
        <v>679.25</v>
      </c>
      <c r="D314" s="280">
        <v>668.7166666666667</v>
      </c>
      <c r="E314" s="280">
        <v>647.43333333333339</v>
      </c>
      <c r="F314" s="280">
        <v>615.61666666666667</v>
      </c>
      <c r="G314" s="280">
        <v>594.33333333333337</v>
      </c>
      <c r="H314" s="280">
        <v>700.53333333333342</v>
      </c>
      <c r="I314" s="280">
        <v>721.81666666666672</v>
      </c>
      <c r="J314" s="280">
        <v>753.63333333333344</v>
      </c>
      <c r="K314" s="278">
        <v>690</v>
      </c>
      <c r="L314" s="278">
        <v>636.9</v>
      </c>
      <c r="M314" s="278">
        <v>0.24134</v>
      </c>
    </row>
    <row r="315" spans="1:13">
      <c r="A315" s="269">
        <v>305</v>
      </c>
      <c r="B315" s="278" t="s">
        <v>144</v>
      </c>
      <c r="C315" s="279">
        <v>617.45000000000005</v>
      </c>
      <c r="D315" s="280">
        <v>602.98333333333335</v>
      </c>
      <c r="E315" s="280">
        <v>584.4666666666667</v>
      </c>
      <c r="F315" s="280">
        <v>551.48333333333335</v>
      </c>
      <c r="G315" s="280">
        <v>532.9666666666667</v>
      </c>
      <c r="H315" s="280">
        <v>635.9666666666667</v>
      </c>
      <c r="I315" s="280">
        <v>654.48333333333335</v>
      </c>
      <c r="J315" s="280">
        <v>687.4666666666667</v>
      </c>
      <c r="K315" s="278">
        <v>621.5</v>
      </c>
      <c r="L315" s="278">
        <v>570</v>
      </c>
      <c r="M315" s="278">
        <v>71.056430000000006</v>
      </c>
    </row>
    <row r="316" spans="1:13">
      <c r="A316" s="269">
        <v>306</v>
      </c>
      <c r="B316" s="278" t="s">
        <v>473</v>
      </c>
      <c r="C316" s="279">
        <v>1214.7</v>
      </c>
      <c r="D316" s="280">
        <v>1208.4833333333333</v>
      </c>
      <c r="E316" s="280">
        <v>1178.5166666666667</v>
      </c>
      <c r="F316" s="280">
        <v>1142.3333333333333</v>
      </c>
      <c r="G316" s="280">
        <v>1112.3666666666666</v>
      </c>
      <c r="H316" s="280">
        <v>1244.6666666666667</v>
      </c>
      <c r="I316" s="280">
        <v>1274.6333333333334</v>
      </c>
      <c r="J316" s="280">
        <v>1310.8166666666668</v>
      </c>
      <c r="K316" s="278">
        <v>1238.45</v>
      </c>
      <c r="L316" s="278">
        <v>1172.3</v>
      </c>
      <c r="M316" s="278">
        <v>4.6537699999999997</v>
      </c>
    </row>
    <row r="317" spans="1:13">
      <c r="A317" s="269">
        <v>307</v>
      </c>
      <c r="B317" s="278" t="s">
        <v>469</v>
      </c>
      <c r="C317" s="279">
        <v>1452.75</v>
      </c>
      <c r="D317" s="280">
        <v>1453.55</v>
      </c>
      <c r="E317" s="280">
        <v>1359.1999999999998</v>
      </c>
      <c r="F317" s="280">
        <v>1265.6499999999999</v>
      </c>
      <c r="G317" s="280">
        <v>1171.2999999999997</v>
      </c>
      <c r="H317" s="280">
        <v>1547.1</v>
      </c>
      <c r="I317" s="280">
        <v>1641.4499999999998</v>
      </c>
      <c r="J317" s="280">
        <v>1735</v>
      </c>
      <c r="K317" s="278">
        <v>1547.9</v>
      </c>
      <c r="L317" s="278">
        <v>1360</v>
      </c>
      <c r="M317" s="278">
        <v>1.0545599999999999</v>
      </c>
    </row>
    <row r="318" spans="1:13">
      <c r="A318" s="269">
        <v>308</v>
      </c>
      <c r="B318" s="278" t="s">
        <v>145</v>
      </c>
      <c r="C318" s="279">
        <v>488.9</v>
      </c>
      <c r="D318" s="280">
        <v>482.8</v>
      </c>
      <c r="E318" s="280">
        <v>467.6</v>
      </c>
      <c r="F318" s="280">
        <v>446.3</v>
      </c>
      <c r="G318" s="280">
        <v>431.1</v>
      </c>
      <c r="H318" s="280">
        <v>504.1</v>
      </c>
      <c r="I318" s="280">
        <v>519.29999999999995</v>
      </c>
      <c r="J318" s="280">
        <v>540.6</v>
      </c>
      <c r="K318" s="278">
        <v>498</v>
      </c>
      <c r="L318" s="278">
        <v>461.5</v>
      </c>
      <c r="M318" s="278">
        <v>16.50423</v>
      </c>
    </row>
    <row r="319" spans="1:13">
      <c r="A319" s="269">
        <v>309</v>
      </c>
      <c r="B319" s="278" t="s">
        <v>146</v>
      </c>
      <c r="C319" s="279">
        <v>1074.2</v>
      </c>
      <c r="D319" s="280">
        <v>1054.1666666666667</v>
      </c>
      <c r="E319" s="280">
        <v>1021.0333333333335</v>
      </c>
      <c r="F319" s="280">
        <v>967.86666666666679</v>
      </c>
      <c r="G319" s="280">
        <v>934.73333333333358</v>
      </c>
      <c r="H319" s="280">
        <v>1107.3333333333335</v>
      </c>
      <c r="I319" s="280">
        <v>1140.4666666666667</v>
      </c>
      <c r="J319" s="280">
        <v>1193.6333333333334</v>
      </c>
      <c r="K319" s="278">
        <v>1087.3</v>
      </c>
      <c r="L319" s="278">
        <v>1001</v>
      </c>
      <c r="M319" s="278">
        <v>22.613630000000001</v>
      </c>
    </row>
    <row r="320" spans="1:13">
      <c r="A320" s="269">
        <v>310</v>
      </c>
      <c r="B320" s="278" t="s">
        <v>466</v>
      </c>
      <c r="C320" s="279">
        <v>166.35</v>
      </c>
      <c r="D320" s="280">
        <v>163.88333333333335</v>
      </c>
      <c r="E320" s="280">
        <v>159.26666666666671</v>
      </c>
      <c r="F320" s="280">
        <v>152.18333333333337</v>
      </c>
      <c r="G320" s="280">
        <v>147.56666666666672</v>
      </c>
      <c r="H320" s="280">
        <v>170.9666666666667</v>
      </c>
      <c r="I320" s="280">
        <v>175.58333333333331</v>
      </c>
      <c r="J320" s="280">
        <v>182.66666666666669</v>
      </c>
      <c r="K320" s="278">
        <v>168.5</v>
      </c>
      <c r="L320" s="278">
        <v>156.80000000000001</v>
      </c>
      <c r="M320" s="278">
        <v>0.21595</v>
      </c>
    </row>
    <row r="321" spans="1:13">
      <c r="A321" s="269">
        <v>311</v>
      </c>
      <c r="B321" s="278" t="s">
        <v>1977</v>
      </c>
      <c r="C321" s="279">
        <v>196.8</v>
      </c>
      <c r="D321" s="280">
        <v>195.26666666666665</v>
      </c>
      <c r="E321" s="280">
        <v>191.5333333333333</v>
      </c>
      <c r="F321" s="280">
        <v>186.26666666666665</v>
      </c>
      <c r="G321" s="280">
        <v>182.5333333333333</v>
      </c>
      <c r="H321" s="280">
        <v>200.5333333333333</v>
      </c>
      <c r="I321" s="280">
        <v>204.26666666666665</v>
      </c>
      <c r="J321" s="280">
        <v>209.5333333333333</v>
      </c>
      <c r="K321" s="278">
        <v>199</v>
      </c>
      <c r="L321" s="278">
        <v>190</v>
      </c>
      <c r="M321" s="278">
        <v>8.9457799999999992</v>
      </c>
    </row>
    <row r="322" spans="1:13">
      <c r="A322" s="269">
        <v>312</v>
      </c>
      <c r="B322" s="278" t="s">
        <v>470</v>
      </c>
      <c r="C322" s="279">
        <v>62.9</v>
      </c>
      <c r="D322" s="280">
        <v>62.016666666666673</v>
      </c>
      <c r="E322" s="280">
        <v>60.033333333333346</v>
      </c>
      <c r="F322" s="280">
        <v>57.166666666666671</v>
      </c>
      <c r="G322" s="280">
        <v>55.183333333333344</v>
      </c>
      <c r="H322" s="280">
        <v>64.883333333333354</v>
      </c>
      <c r="I322" s="280">
        <v>66.866666666666674</v>
      </c>
      <c r="J322" s="280">
        <v>69.733333333333348</v>
      </c>
      <c r="K322" s="278">
        <v>64</v>
      </c>
      <c r="L322" s="278">
        <v>59.15</v>
      </c>
      <c r="M322" s="278">
        <v>10.891579999999999</v>
      </c>
    </row>
    <row r="323" spans="1:13">
      <c r="A323" s="269">
        <v>313</v>
      </c>
      <c r="B323" s="278" t="s">
        <v>471</v>
      </c>
      <c r="C323" s="279">
        <v>288.95</v>
      </c>
      <c r="D323" s="280">
        <v>283.13333333333333</v>
      </c>
      <c r="E323" s="280">
        <v>271.31666666666666</v>
      </c>
      <c r="F323" s="280">
        <v>253.68333333333334</v>
      </c>
      <c r="G323" s="280">
        <v>241.86666666666667</v>
      </c>
      <c r="H323" s="280">
        <v>300.76666666666665</v>
      </c>
      <c r="I323" s="280">
        <v>312.58333333333326</v>
      </c>
      <c r="J323" s="280">
        <v>330.21666666666664</v>
      </c>
      <c r="K323" s="278">
        <v>294.95</v>
      </c>
      <c r="L323" s="278">
        <v>265.5</v>
      </c>
      <c r="M323" s="278">
        <v>1.6142000000000001</v>
      </c>
    </row>
    <row r="324" spans="1:13">
      <c r="A324" s="269">
        <v>314</v>
      </c>
      <c r="B324" s="278" t="s">
        <v>147</v>
      </c>
      <c r="C324" s="279">
        <v>914</v>
      </c>
      <c r="D324" s="280">
        <v>904.68333333333339</v>
      </c>
      <c r="E324" s="280">
        <v>890.36666666666679</v>
      </c>
      <c r="F324" s="280">
        <v>866.73333333333335</v>
      </c>
      <c r="G324" s="280">
        <v>852.41666666666674</v>
      </c>
      <c r="H324" s="280">
        <v>928.31666666666683</v>
      </c>
      <c r="I324" s="280">
        <v>942.63333333333344</v>
      </c>
      <c r="J324" s="280">
        <v>966.26666666666688</v>
      </c>
      <c r="K324" s="278">
        <v>919</v>
      </c>
      <c r="L324" s="278">
        <v>881.05</v>
      </c>
      <c r="M324" s="278">
        <v>9.7232900000000004</v>
      </c>
    </row>
    <row r="325" spans="1:13">
      <c r="A325" s="269">
        <v>315</v>
      </c>
      <c r="B325" s="278" t="s">
        <v>460</v>
      </c>
      <c r="C325" s="279">
        <v>16.05</v>
      </c>
      <c r="D325" s="280">
        <v>15.916666666666666</v>
      </c>
      <c r="E325" s="280">
        <v>15.633333333333333</v>
      </c>
      <c r="F325" s="280">
        <v>15.216666666666667</v>
      </c>
      <c r="G325" s="280">
        <v>14.933333333333334</v>
      </c>
      <c r="H325" s="280">
        <v>16.333333333333332</v>
      </c>
      <c r="I325" s="280">
        <v>16.616666666666667</v>
      </c>
      <c r="J325" s="280">
        <v>17.033333333333331</v>
      </c>
      <c r="K325" s="278">
        <v>16.2</v>
      </c>
      <c r="L325" s="278">
        <v>15.5</v>
      </c>
      <c r="M325" s="278">
        <v>11.52576</v>
      </c>
    </row>
    <row r="326" spans="1:13">
      <c r="A326" s="269">
        <v>316</v>
      </c>
      <c r="B326" s="278" t="s">
        <v>461</v>
      </c>
      <c r="C326" s="279">
        <v>147.30000000000001</v>
      </c>
      <c r="D326" s="280">
        <v>146.45000000000002</v>
      </c>
      <c r="E326" s="280">
        <v>144.50000000000003</v>
      </c>
      <c r="F326" s="280">
        <v>141.70000000000002</v>
      </c>
      <c r="G326" s="280">
        <v>139.75000000000003</v>
      </c>
      <c r="H326" s="280">
        <v>149.25000000000003</v>
      </c>
      <c r="I326" s="280">
        <v>151.20000000000002</v>
      </c>
      <c r="J326" s="280">
        <v>154.00000000000003</v>
      </c>
      <c r="K326" s="278">
        <v>148.4</v>
      </c>
      <c r="L326" s="278">
        <v>143.65</v>
      </c>
      <c r="M326" s="278">
        <v>2.2372299999999998</v>
      </c>
    </row>
    <row r="327" spans="1:13">
      <c r="A327" s="269">
        <v>317</v>
      </c>
      <c r="B327" s="278" t="s">
        <v>148</v>
      </c>
      <c r="C327" s="279">
        <v>94.95</v>
      </c>
      <c r="D327" s="280">
        <v>92.283333333333346</v>
      </c>
      <c r="E327" s="280">
        <v>88.916666666666686</v>
      </c>
      <c r="F327" s="280">
        <v>82.88333333333334</v>
      </c>
      <c r="G327" s="280">
        <v>79.51666666666668</v>
      </c>
      <c r="H327" s="280">
        <v>98.316666666666691</v>
      </c>
      <c r="I327" s="280">
        <v>101.68333333333334</v>
      </c>
      <c r="J327" s="280">
        <v>107.7166666666667</v>
      </c>
      <c r="K327" s="278">
        <v>95.65</v>
      </c>
      <c r="L327" s="278">
        <v>86.25</v>
      </c>
      <c r="M327" s="278">
        <v>191.34403</v>
      </c>
    </row>
    <row r="328" spans="1:13">
      <c r="A328" s="269">
        <v>318</v>
      </c>
      <c r="B328" s="278" t="s">
        <v>472</v>
      </c>
      <c r="C328" s="279">
        <v>549.65</v>
      </c>
      <c r="D328" s="280">
        <v>541.98333333333323</v>
      </c>
      <c r="E328" s="280">
        <v>529.01666666666642</v>
      </c>
      <c r="F328" s="280">
        <v>508.38333333333321</v>
      </c>
      <c r="G328" s="280">
        <v>495.4166666666664</v>
      </c>
      <c r="H328" s="280">
        <v>562.61666666666645</v>
      </c>
      <c r="I328" s="280">
        <v>575.58333333333337</v>
      </c>
      <c r="J328" s="280">
        <v>596.21666666666647</v>
      </c>
      <c r="K328" s="278">
        <v>554.95000000000005</v>
      </c>
      <c r="L328" s="278">
        <v>521.35</v>
      </c>
      <c r="M328" s="278">
        <v>0.67196999999999996</v>
      </c>
    </row>
    <row r="329" spans="1:13">
      <c r="A329" s="269">
        <v>319</v>
      </c>
      <c r="B329" s="278" t="s">
        <v>269</v>
      </c>
      <c r="C329" s="279">
        <v>858.7</v>
      </c>
      <c r="D329" s="280">
        <v>852.16666666666663</v>
      </c>
      <c r="E329" s="280">
        <v>838.5333333333333</v>
      </c>
      <c r="F329" s="280">
        <v>818.36666666666667</v>
      </c>
      <c r="G329" s="280">
        <v>804.73333333333335</v>
      </c>
      <c r="H329" s="280">
        <v>872.33333333333326</v>
      </c>
      <c r="I329" s="280">
        <v>885.9666666666667</v>
      </c>
      <c r="J329" s="280">
        <v>906.13333333333321</v>
      </c>
      <c r="K329" s="278">
        <v>865.8</v>
      </c>
      <c r="L329" s="278">
        <v>832</v>
      </c>
      <c r="M329" s="278">
        <v>1.3246899999999999</v>
      </c>
    </row>
    <row r="330" spans="1:13">
      <c r="A330" s="269">
        <v>320</v>
      </c>
      <c r="B330" s="278" t="s">
        <v>149</v>
      </c>
      <c r="C330" s="279">
        <v>63729.05</v>
      </c>
      <c r="D330" s="280">
        <v>62443.016666666663</v>
      </c>
      <c r="E330" s="280">
        <v>60786.033333333326</v>
      </c>
      <c r="F330" s="280">
        <v>57843.016666666663</v>
      </c>
      <c r="G330" s="280">
        <v>56186.033333333326</v>
      </c>
      <c r="H330" s="280">
        <v>65386.033333333326</v>
      </c>
      <c r="I330" s="280">
        <v>67043.016666666663</v>
      </c>
      <c r="J330" s="280">
        <v>69986.033333333326</v>
      </c>
      <c r="K330" s="278">
        <v>64100</v>
      </c>
      <c r="L330" s="278">
        <v>59500</v>
      </c>
      <c r="M330" s="278">
        <v>0.11398999999999999</v>
      </c>
    </row>
    <row r="331" spans="1:13">
      <c r="A331" s="269">
        <v>321</v>
      </c>
      <c r="B331" s="278" t="s">
        <v>268</v>
      </c>
      <c r="C331" s="279">
        <v>32.700000000000003</v>
      </c>
      <c r="D331" s="280">
        <v>32.516666666666673</v>
      </c>
      <c r="E331" s="280">
        <v>30.783333333333346</v>
      </c>
      <c r="F331" s="280">
        <v>28.866666666666674</v>
      </c>
      <c r="G331" s="280">
        <v>27.133333333333347</v>
      </c>
      <c r="H331" s="280">
        <v>34.433333333333344</v>
      </c>
      <c r="I331" s="280">
        <v>36.166666666666679</v>
      </c>
      <c r="J331" s="280">
        <v>38.083333333333343</v>
      </c>
      <c r="K331" s="278">
        <v>34.25</v>
      </c>
      <c r="L331" s="278">
        <v>30.6</v>
      </c>
      <c r="M331" s="278">
        <v>15.817780000000001</v>
      </c>
    </row>
    <row r="332" spans="1:13">
      <c r="A332" s="269">
        <v>322</v>
      </c>
      <c r="B332" s="278" t="s">
        <v>150</v>
      </c>
      <c r="C332" s="279">
        <v>979.6</v>
      </c>
      <c r="D332" s="280">
        <v>956.5333333333333</v>
      </c>
      <c r="E332" s="280">
        <v>928.06666666666661</v>
      </c>
      <c r="F332" s="280">
        <v>876.5333333333333</v>
      </c>
      <c r="G332" s="280">
        <v>848.06666666666661</v>
      </c>
      <c r="H332" s="280">
        <v>1008.0666666666666</v>
      </c>
      <c r="I332" s="280">
        <v>1036.5333333333333</v>
      </c>
      <c r="J332" s="280">
        <v>1088.0666666666666</v>
      </c>
      <c r="K332" s="278">
        <v>985</v>
      </c>
      <c r="L332" s="278">
        <v>905</v>
      </c>
      <c r="M332" s="278">
        <v>21.855599999999999</v>
      </c>
    </row>
    <row r="333" spans="1:13">
      <c r="A333" s="269">
        <v>323</v>
      </c>
      <c r="B333" s="278" t="s">
        <v>3163</v>
      </c>
      <c r="C333" s="279">
        <v>275.89999999999998</v>
      </c>
      <c r="D333" s="280">
        <v>269.88333333333333</v>
      </c>
      <c r="E333" s="280">
        <v>262.41666666666663</v>
      </c>
      <c r="F333" s="280">
        <v>248.93333333333328</v>
      </c>
      <c r="G333" s="280">
        <v>241.46666666666658</v>
      </c>
      <c r="H333" s="280">
        <v>283.36666666666667</v>
      </c>
      <c r="I333" s="280">
        <v>290.83333333333337</v>
      </c>
      <c r="J333" s="280">
        <v>304.31666666666672</v>
      </c>
      <c r="K333" s="278">
        <v>277.35000000000002</v>
      </c>
      <c r="L333" s="278">
        <v>256.39999999999998</v>
      </c>
      <c r="M333" s="278">
        <v>12.20318</v>
      </c>
    </row>
    <row r="334" spans="1:13">
      <c r="A334" s="269">
        <v>324</v>
      </c>
      <c r="B334" s="278" t="s">
        <v>270</v>
      </c>
      <c r="C334" s="279">
        <v>602.6</v>
      </c>
      <c r="D334" s="280">
        <v>599.18333333333328</v>
      </c>
      <c r="E334" s="280">
        <v>593.46666666666658</v>
      </c>
      <c r="F334" s="280">
        <v>584.33333333333326</v>
      </c>
      <c r="G334" s="280">
        <v>578.61666666666656</v>
      </c>
      <c r="H334" s="280">
        <v>608.31666666666661</v>
      </c>
      <c r="I334" s="280">
        <v>614.0333333333333</v>
      </c>
      <c r="J334" s="280">
        <v>623.16666666666663</v>
      </c>
      <c r="K334" s="278">
        <v>604.9</v>
      </c>
      <c r="L334" s="278">
        <v>590.04999999999995</v>
      </c>
      <c r="M334" s="278">
        <v>1.90049</v>
      </c>
    </row>
    <row r="335" spans="1:13">
      <c r="A335" s="269">
        <v>325</v>
      </c>
      <c r="B335" s="278" t="s">
        <v>151</v>
      </c>
      <c r="C335" s="279">
        <v>31.4</v>
      </c>
      <c r="D335" s="280">
        <v>30.866666666666664</v>
      </c>
      <c r="E335" s="280">
        <v>30.133333333333326</v>
      </c>
      <c r="F335" s="280">
        <v>28.866666666666664</v>
      </c>
      <c r="G335" s="280">
        <v>28.133333333333326</v>
      </c>
      <c r="H335" s="280">
        <v>32.133333333333326</v>
      </c>
      <c r="I335" s="280">
        <v>32.866666666666667</v>
      </c>
      <c r="J335" s="280">
        <v>34.133333333333326</v>
      </c>
      <c r="K335" s="278">
        <v>31.6</v>
      </c>
      <c r="L335" s="278">
        <v>29.6</v>
      </c>
      <c r="M335" s="278">
        <v>116.39288999999999</v>
      </c>
    </row>
    <row r="336" spans="1:13">
      <c r="A336" s="269">
        <v>326</v>
      </c>
      <c r="B336" s="278" t="s">
        <v>262</v>
      </c>
      <c r="C336" s="279">
        <v>2820.5</v>
      </c>
      <c r="D336" s="280">
        <v>2771.75</v>
      </c>
      <c r="E336" s="280">
        <v>2698.75</v>
      </c>
      <c r="F336" s="280">
        <v>2577</v>
      </c>
      <c r="G336" s="280">
        <v>2504</v>
      </c>
      <c r="H336" s="280">
        <v>2893.5</v>
      </c>
      <c r="I336" s="280">
        <v>2966.5</v>
      </c>
      <c r="J336" s="280">
        <v>3088.25</v>
      </c>
      <c r="K336" s="278">
        <v>2844.75</v>
      </c>
      <c r="L336" s="278">
        <v>2650</v>
      </c>
      <c r="M336" s="278">
        <v>7.1969700000000003</v>
      </c>
    </row>
    <row r="337" spans="1:13">
      <c r="A337" s="269">
        <v>327</v>
      </c>
      <c r="B337" s="278" t="s">
        <v>479</v>
      </c>
      <c r="C337" s="279">
        <v>1566.35</v>
      </c>
      <c r="D337" s="280">
        <v>1542.7833333333335</v>
      </c>
      <c r="E337" s="280">
        <v>1493.5666666666671</v>
      </c>
      <c r="F337" s="280">
        <v>1420.7833333333335</v>
      </c>
      <c r="G337" s="280">
        <v>1371.5666666666671</v>
      </c>
      <c r="H337" s="280">
        <v>1615.5666666666671</v>
      </c>
      <c r="I337" s="280">
        <v>1664.7833333333338</v>
      </c>
      <c r="J337" s="280">
        <v>1737.5666666666671</v>
      </c>
      <c r="K337" s="278">
        <v>1592</v>
      </c>
      <c r="L337" s="278">
        <v>1470</v>
      </c>
      <c r="M337" s="278">
        <v>1.3517399999999999</v>
      </c>
    </row>
    <row r="338" spans="1:13">
      <c r="A338" s="269">
        <v>328</v>
      </c>
      <c r="B338" s="278" t="s">
        <v>152</v>
      </c>
      <c r="C338" s="279">
        <v>23.5</v>
      </c>
      <c r="D338" s="280">
        <v>22.75</v>
      </c>
      <c r="E338" s="280">
        <v>21.8</v>
      </c>
      <c r="F338" s="280">
        <v>20.100000000000001</v>
      </c>
      <c r="G338" s="280">
        <v>19.150000000000002</v>
      </c>
      <c r="H338" s="280">
        <v>24.45</v>
      </c>
      <c r="I338" s="280">
        <v>25.400000000000002</v>
      </c>
      <c r="J338" s="280">
        <v>27.099999999999998</v>
      </c>
      <c r="K338" s="278">
        <v>23.7</v>
      </c>
      <c r="L338" s="278">
        <v>21.05</v>
      </c>
      <c r="M338" s="278">
        <v>160.7372</v>
      </c>
    </row>
    <row r="339" spans="1:13">
      <c r="A339" s="269">
        <v>329</v>
      </c>
      <c r="B339" s="278" t="s">
        <v>478</v>
      </c>
      <c r="C339" s="279">
        <v>37.700000000000003</v>
      </c>
      <c r="D339" s="280">
        <v>37.533333333333331</v>
      </c>
      <c r="E339" s="280">
        <v>37.066666666666663</v>
      </c>
      <c r="F339" s="280">
        <v>36.43333333333333</v>
      </c>
      <c r="G339" s="280">
        <v>35.966666666666661</v>
      </c>
      <c r="H339" s="280">
        <v>38.166666666666664</v>
      </c>
      <c r="I339" s="280">
        <v>38.633333333333333</v>
      </c>
      <c r="J339" s="280">
        <v>39.266666666666666</v>
      </c>
      <c r="K339" s="278">
        <v>38</v>
      </c>
      <c r="L339" s="278">
        <v>36.9</v>
      </c>
      <c r="M339" s="278">
        <v>3.3355100000000002</v>
      </c>
    </row>
    <row r="340" spans="1:13">
      <c r="A340" s="269">
        <v>330</v>
      </c>
      <c r="B340" s="278" t="s">
        <v>153</v>
      </c>
      <c r="C340" s="279">
        <v>30.55</v>
      </c>
      <c r="D340" s="280">
        <v>29.533333333333331</v>
      </c>
      <c r="E340" s="280">
        <v>28.316666666666663</v>
      </c>
      <c r="F340" s="280">
        <v>26.083333333333332</v>
      </c>
      <c r="G340" s="280">
        <v>24.866666666666664</v>
      </c>
      <c r="H340" s="280">
        <v>31.766666666666662</v>
      </c>
      <c r="I340" s="280">
        <v>32.983333333333334</v>
      </c>
      <c r="J340" s="280">
        <v>35.216666666666661</v>
      </c>
      <c r="K340" s="278">
        <v>30.75</v>
      </c>
      <c r="L340" s="278">
        <v>27.3</v>
      </c>
      <c r="M340" s="278">
        <v>418.51868999999999</v>
      </c>
    </row>
    <row r="341" spans="1:13">
      <c r="A341" s="269">
        <v>331</v>
      </c>
      <c r="B341" s="278" t="s">
        <v>474</v>
      </c>
      <c r="C341" s="279">
        <v>447.8</v>
      </c>
      <c r="D341" s="280">
        <v>442.45</v>
      </c>
      <c r="E341" s="280">
        <v>432.95</v>
      </c>
      <c r="F341" s="280">
        <v>418.1</v>
      </c>
      <c r="G341" s="280">
        <v>408.6</v>
      </c>
      <c r="H341" s="280">
        <v>457.29999999999995</v>
      </c>
      <c r="I341" s="280">
        <v>466.79999999999995</v>
      </c>
      <c r="J341" s="280">
        <v>481.64999999999992</v>
      </c>
      <c r="K341" s="278">
        <v>451.95</v>
      </c>
      <c r="L341" s="278">
        <v>427.6</v>
      </c>
      <c r="M341" s="278">
        <v>0.45406000000000002</v>
      </c>
    </row>
    <row r="342" spans="1:13">
      <c r="A342" s="269">
        <v>332</v>
      </c>
      <c r="B342" s="278" t="s">
        <v>154</v>
      </c>
      <c r="C342" s="279">
        <v>16496.3</v>
      </c>
      <c r="D342" s="280">
        <v>16504.466666666664</v>
      </c>
      <c r="E342" s="280">
        <v>16291.833333333328</v>
      </c>
      <c r="F342" s="280">
        <v>16087.366666666665</v>
      </c>
      <c r="G342" s="280">
        <v>15874.73333333333</v>
      </c>
      <c r="H342" s="280">
        <v>16708.933333333327</v>
      </c>
      <c r="I342" s="280">
        <v>16921.566666666666</v>
      </c>
      <c r="J342" s="280">
        <v>17126.033333333326</v>
      </c>
      <c r="K342" s="278">
        <v>16717.099999999999</v>
      </c>
      <c r="L342" s="278">
        <v>16300</v>
      </c>
      <c r="M342" s="278">
        <v>1.4067799999999999</v>
      </c>
    </row>
    <row r="343" spans="1:13">
      <c r="A343" s="269">
        <v>333</v>
      </c>
      <c r="B343" s="278" t="s">
        <v>3183</v>
      </c>
      <c r="C343" s="279">
        <v>34.65</v>
      </c>
      <c r="D343" s="280">
        <v>33.550000000000004</v>
      </c>
      <c r="E343" s="280">
        <v>32.45000000000001</v>
      </c>
      <c r="F343" s="280">
        <v>30.250000000000007</v>
      </c>
      <c r="G343" s="280">
        <v>29.150000000000013</v>
      </c>
      <c r="H343" s="280">
        <v>35.750000000000007</v>
      </c>
      <c r="I343" s="280">
        <v>36.85</v>
      </c>
      <c r="J343" s="280">
        <v>39.050000000000004</v>
      </c>
      <c r="K343" s="278">
        <v>34.65</v>
      </c>
      <c r="L343" s="278">
        <v>31.35</v>
      </c>
      <c r="M343" s="278">
        <v>47.178899999999999</v>
      </c>
    </row>
    <row r="344" spans="1:13">
      <c r="A344" s="269">
        <v>334</v>
      </c>
      <c r="B344" s="278" t="s">
        <v>477</v>
      </c>
      <c r="C344" s="279">
        <v>27.65</v>
      </c>
      <c r="D344" s="280">
        <v>27.466666666666669</v>
      </c>
      <c r="E344" s="280">
        <v>26.933333333333337</v>
      </c>
      <c r="F344" s="280">
        <v>26.216666666666669</v>
      </c>
      <c r="G344" s="280">
        <v>25.683333333333337</v>
      </c>
      <c r="H344" s="280">
        <v>28.183333333333337</v>
      </c>
      <c r="I344" s="280">
        <v>28.716666666666669</v>
      </c>
      <c r="J344" s="280">
        <v>29.433333333333337</v>
      </c>
      <c r="K344" s="278">
        <v>28</v>
      </c>
      <c r="L344" s="278">
        <v>26.75</v>
      </c>
      <c r="M344" s="278">
        <v>28.569030000000001</v>
      </c>
    </row>
    <row r="345" spans="1:13">
      <c r="A345" s="269">
        <v>335</v>
      </c>
      <c r="B345" s="278" t="s">
        <v>476</v>
      </c>
      <c r="C345" s="279">
        <v>286.35000000000002</v>
      </c>
      <c r="D345" s="280">
        <v>285.61666666666667</v>
      </c>
      <c r="E345" s="280">
        <v>283.23333333333335</v>
      </c>
      <c r="F345" s="280">
        <v>280.11666666666667</v>
      </c>
      <c r="G345" s="280">
        <v>277.73333333333335</v>
      </c>
      <c r="H345" s="280">
        <v>288.73333333333335</v>
      </c>
      <c r="I345" s="280">
        <v>291.11666666666667</v>
      </c>
      <c r="J345" s="280">
        <v>294.23333333333335</v>
      </c>
      <c r="K345" s="278">
        <v>288</v>
      </c>
      <c r="L345" s="278">
        <v>282.5</v>
      </c>
      <c r="M345" s="278">
        <v>0.56881000000000004</v>
      </c>
    </row>
    <row r="346" spans="1:13">
      <c r="A346" s="269">
        <v>336</v>
      </c>
      <c r="B346" s="278" t="s">
        <v>271</v>
      </c>
      <c r="C346" s="279">
        <v>19.850000000000001</v>
      </c>
      <c r="D346" s="280">
        <v>19.733333333333331</v>
      </c>
      <c r="E346" s="280">
        <v>19.516666666666662</v>
      </c>
      <c r="F346" s="280">
        <v>19.18333333333333</v>
      </c>
      <c r="G346" s="280">
        <v>18.966666666666661</v>
      </c>
      <c r="H346" s="280">
        <v>20.066666666666663</v>
      </c>
      <c r="I346" s="280">
        <v>20.283333333333331</v>
      </c>
      <c r="J346" s="280">
        <v>20.616666666666664</v>
      </c>
      <c r="K346" s="278">
        <v>19.95</v>
      </c>
      <c r="L346" s="278">
        <v>19.399999999999999</v>
      </c>
      <c r="M346" s="278">
        <v>29.296140000000001</v>
      </c>
    </row>
    <row r="347" spans="1:13">
      <c r="A347" s="269">
        <v>337</v>
      </c>
      <c r="B347" s="278" t="s">
        <v>284</v>
      </c>
      <c r="C347" s="279">
        <v>122.45</v>
      </c>
      <c r="D347" s="280">
        <v>120.90000000000002</v>
      </c>
      <c r="E347" s="280">
        <v>118.65000000000003</v>
      </c>
      <c r="F347" s="280">
        <v>114.85000000000001</v>
      </c>
      <c r="G347" s="280">
        <v>112.60000000000002</v>
      </c>
      <c r="H347" s="280">
        <v>124.70000000000005</v>
      </c>
      <c r="I347" s="280">
        <v>126.95000000000002</v>
      </c>
      <c r="J347" s="280">
        <v>130.75000000000006</v>
      </c>
      <c r="K347" s="278">
        <v>123.15</v>
      </c>
      <c r="L347" s="278">
        <v>117.1</v>
      </c>
      <c r="M347" s="278">
        <v>1.64341</v>
      </c>
    </row>
    <row r="348" spans="1:13">
      <c r="A348" s="269">
        <v>338</v>
      </c>
      <c r="B348" s="278" t="s">
        <v>155</v>
      </c>
      <c r="C348" s="279">
        <v>1343.15</v>
      </c>
      <c r="D348" s="280">
        <v>1333.05</v>
      </c>
      <c r="E348" s="280">
        <v>1312.1</v>
      </c>
      <c r="F348" s="280">
        <v>1281.05</v>
      </c>
      <c r="G348" s="280">
        <v>1260.0999999999999</v>
      </c>
      <c r="H348" s="280">
        <v>1364.1</v>
      </c>
      <c r="I348" s="280">
        <v>1385.0500000000002</v>
      </c>
      <c r="J348" s="280">
        <v>1416.1</v>
      </c>
      <c r="K348" s="278">
        <v>1354</v>
      </c>
      <c r="L348" s="278">
        <v>1302</v>
      </c>
      <c r="M348" s="278">
        <v>3.0261499999999999</v>
      </c>
    </row>
    <row r="349" spans="1:13">
      <c r="A349" s="269">
        <v>339</v>
      </c>
      <c r="B349" s="278" t="s">
        <v>480</v>
      </c>
      <c r="C349" s="279">
        <v>1070.3499999999999</v>
      </c>
      <c r="D349" s="280">
        <v>1065.0166666666667</v>
      </c>
      <c r="E349" s="280">
        <v>1045.3333333333333</v>
      </c>
      <c r="F349" s="280">
        <v>1020.3166666666666</v>
      </c>
      <c r="G349" s="280">
        <v>1000.6333333333332</v>
      </c>
      <c r="H349" s="280">
        <v>1090.0333333333333</v>
      </c>
      <c r="I349" s="280">
        <v>1109.7166666666667</v>
      </c>
      <c r="J349" s="280">
        <v>1134.7333333333333</v>
      </c>
      <c r="K349" s="278">
        <v>1084.7</v>
      </c>
      <c r="L349" s="278">
        <v>1040</v>
      </c>
      <c r="M349" s="278">
        <v>9.6210000000000004E-2</v>
      </c>
    </row>
    <row r="350" spans="1:13">
      <c r="A350" s="269">
        <v>340</v>
      </c>
      <c r="B350" s="278" t="s">
        <v>475</v>
      </c>
      <c r="C350" s="279">
        <v>43.85</v>
      </c>
      <c r="D350" s="280">
        <v>43.283333333333331</v>
      </c>
      <c r="E350" s="280">
        <v>42.566666666666663</v>
      </c>
      <c r="F350" s="280">
        <v>41.283333333333331</v>
      </c>
      <c r="G350" s="280">
        <v>40.566666666666663</v>
      </c>
      <c r="H350" s="280">
        <v>44.566666666666663</v>
      </c>
      <c r="I350" s="280">
        <v>45.283333333333331</v>
      </c>
      <c r="J350" s="280">
        <v>46.566666666666663</v>
      </c>
      <c r="K350" s="278">
        <v>44</v>
      </c>
      <c r="L350" s="278">
        <v>42</v>
      </c>
      <c r="M350" s="278">
        <v>4.63767</v>
      </c>
    </row>
    <row r="351" spans="1:13">
      <c r="A351" s="269">
        <v>341</v>
      </c>
      <c r="B351" s="278" t="s">
        <v>156</v>
      </c>
      <c r="C351" s="279">
        <v>87.45</v>
      </c>
      <c r="D351" s="280">
        <v>85.666666666666671</v>
      </c>
      <c r="E351" s="280">
        <v>83.13333333333334</v>
      </c>
      <c r="F351" s="280">
        <v>78.816666666666663</v>
      </c>
      <c r="G351" s="280">
        <v>76.283333333333331</v>
      </c>
      <c r="H351" s="280">
        <v>89.983333333333348</v>
      </c>
      <c r="I351" s="280">
        <v>92.51666666666668</v>
      </c>
      <c r="J351" s="280">
        <v>96.833333333333357</v>
      </c>
      <c r="K351" s="278">
        <v>88.2</v>
      </c>
      <c r="L351" s="278">
        <v>81.349999999999994</v>
      </c>
      <c r="M351" s="278">
        <v>58.718559999999997</v>
      </c>
    </row>
    <row r="352" spans="1:13">
      <c r="A352" s="269">
        <v>342</v>
      </c>
      <c r="B352" s="278" t="s">
        <v>157</v>
      </c>
      <c r="C352" s="279">
        <v>96.9</v>
      </c>
      <c r="D352" s="280">
        <v>96.38333333333334</v>
      </c>
      <c r="E352" s="280">
        <v>94.816666666666677</v>
      </c>
      <c r="F352" s="280">
        <v>92.733333333333334</v>
      </c>
      <c r="G352" s="280">
        <v>91.166666666666671</v>
      </c>
      <c r="H352" s="280">
        <v>98.466666666666683</v>
      </c>
      <c r="I352" s="280">
        <v>100.03333333333335</v>
      </c>
      <c r="J352" s="280">
        <v>102.11666666666669</v>
      </c>
      <c r="K352" s="278">
        <v>97.95</v>
      </c>
      <c r="L352" s="278">
        <v>94.3</v>
      </c>
      <c r="M352" s="278">
        <v>109.25628</v>
      </c>
    </row>
    <row r="353" spans="1:13">
      <c r="A353" s="269">
        <v>343</v>
      </c>
      <c r="B353" s="278" t="s">
        <v>272</v>
      </c>
      <c r="C353" s="279">
        <v>371.2</v>
      </c>
      <c r="D353" s="280">
        <v>373.55</v>
      </c>
      <c r="E353" s="280">
        <v>362.75</v>
      </c>
      <c r="F353" s="280">
        <v>354.3</v>
      </c>
      <c r="G353" s="280">
        <v>343.5</v>
      </c>
      <c r="H353" s="280">
        <v>382</v>
      </c>
      <c r="I353" s="280">
        <v>392.80000000000007</v>
      </c>
      <c r="J353" s="280">
        <v>401.25</v>
      </c>
      <c r="K353" s="278">
        <v>384.35</v>
      </c>
      <c r="L353" s="278">
        <v>365.1</v>
      </c>
      <c r="M353" s="278">
        <v>3.6072000000000002</v>
      </c>
    </row>
    <row r="354" spans="1:13">
      <c r="A354" s="269">
        <v>344</v>
      </c>
      <c r="B354" s="278" t="s">
        <v>273</v>
      </c>
      <c r="C354" s="279">
        <v>2578</v>
      </c>
      <c r="D354" s="280">
        <v>2557.7999999999997</v>
      </c>
      <c r="E354" s="280">
        <v>2520.1999999999994</v>
      </c>
      <c r="F354" s="280">
        <v>2462.3999999999996</v>
      </c>
      <c r="G354" s="280">
        <v>2424.7999999999993</v>
      </c>
      <c r="H354" s="280">
        <v>2615.5999999999995</v>
      </c>
      <c r="I354" s="280">
        <v>2653.2</v>
      </c>
      <c r="J354" s="280">
        <v>2710.9999999999995</v>
      </c>
      <c r="K354" s="278">
        <v>2595.4</v>
      </c>
      <c r="L354" s="278">
        <v>2500</v>
      </c>
      <c r="M354" s="278">
        <v>0.38818999999999998</v>
      </c>
    </row>
    <row r="355" spans="1:13">
      <c r="A355" s="269">
        <v>345</v>
      </c>
      <c r="B355" s="278" t="s">
        <v>158</v>
      </c>
      <c r="C355" s="279">
        <v>91.15</v>
      </c>
      <c r="D355" s="280">
        <v>90.916666666666671</v>
      </c>
      <c r="E355" s="280">
        <v>89.933333333333337</v>
      </c>
      <c r="F355" s="280">
        <v>88.716666666666669</v>
      </c>
      <c r="G355" s="280">
        <v>87.733333333333334</v>
      </c>
      <c r="H355" s="280">
        <v>92.13333333333334</v>
      </c>
      <c r="I355" s="280">
        <v>93.11666666666666</v>
      </c>
      <c r="J355" s="280">
        <v>94.333333333333343</v>
      </c>
      <c r="K355" s="278">
        <v>91.9</v>
      </c>
      <c r="L355" s="278">
        <v>89.7</v>
      </c>
      <c r="M355" s="278">
        <v>15.26885</v>
      </c>
    </row>
    <row r="356" spans="1:13">
      <c r="A356" s="269">
        <v>346</v>
      </c>
      <c r="B356" s="278" t="s">
        <v>481</v>
      </c>
      <c r="C356" s="279">
        <v>200.15</v>
      </c>
      <c r="D356" s="280">
        <v>199.7166666666667</v>
      </c>
      <c r="E356" s="280">
        <v>199.23333333333341</v>
      </c>
      <c r="F356" s="280">
        <v>198.31666666666672</v>
      </c>
      <c r="G356" s="280">
        <v>197.83333333333343</v>
      </c>
      <c r="H356" s="280">
        <v>200.63333333333338</v>
      </c>
      <c r="I356" s="280">
        <v>201.11666666666667</v>
      </c>
      <c r="J356" s="280">
        <v>202.03333333333336</v>
      </c>
      <c r="K356" s="278">
        <v>200.2</v>
      </c>
      <c r="L356" s="278">
        <v>198.8</v>
      </c>
      <c r="M356" s="278">
        <v>10.805580000000001</v>
      </c>
    </row>
    <row r="357" spans="1:13">
      <c r="A357" s="269">
        <v>347</v>
      </c>
      <c r="B357" s="278" t="s">
        <v>159</v>
      </c>
      <c r="C357" s="279">
        <v>83.9</v>
      </c>
      <c r="D357" s="280">
        <v>83.216666666666683</v>
      </c>
      <c r="E357" s="280">
        <v>82.233333333333363</v>
      </c>
      <c r="F357" s="280">
        <v>80.566666666666677</v>
      </c>
      <c r="G357" s="280">
        <v>79.583333333333357</v>
      </c>
      <c r="H357" s="280">
        <v>84.883333333333368</v>
      </c>
      <c r="I357" s="280">
        <v>85.866666666666688</v>
      </c>
      <c r="J357" s="280">
        <v>87.533333333333374</v>
      </c>
      <c r="K357" s="278">
        <v>84.2</v>
      </c>
      <c r="L357" s="278">
        <v>81.55</v>
      </c>
      <c r="M357" s="278">
        <v>206.01082</v>
      </c>
    </row>
    <row r="358" spans="1:13">
      <c r="A358" s="269">
        <v>348</v>
      </c>
      <c r="B358" s="278" t="s">
        <v>482</v>
      </c>
      <c r="C358" s="279">
        <v>59.7</v>
      </c>
      <c r="D358" s="280">
        <v>58.1</v>
      </c>
      <c r="E358" s="280">
        <v>56.2</v>
      </c>
      <c r="F358" s="280">
        <v>52.7</v>
      </c>
      <c r="G358" s="280">
        <v>50.800000000000004</v>
      </c>
      <c r="H358" s="280">
        <v>61.6</v>
      </c>
      <c r="I358" s="280">
        <v>63.499999999999993</v>
      </c>
      <c r="J358" s="280">
        <v>67</v>
      </c>
      <c r="K358" s="278">
        <v>60</v>
      </c>
      <c r="L358" s="278">
        <v>54.6</v>
      </c>
      <c r="M358" s="278">
        <v>8.3197200000000002</v>
      </c>
    </row>
    <row r="359" spans="1:13">
      <c r="A359" s="269">
        <v>349</v>
      </c>
      <c r="B359" s="278" t="s">
        <v>483</v>
      </c>
      <c r="C359" s="279">
        <v>178.7</v>
      </c>
      <c r="D359" s="280">
        <v>176.26666666666665</v>
      </c>
      <c r="E359" s="280">
        <v>172.6333333333333</v>
      </c>
      <c r="F359" s="280">
        <v>166.56666666666663</v>
      </c>
      <c r="G359" s="280">
        <v>162.93333333333328</v>
      </c>
      <c r="H359" s="280">
        <v>182.33333333333331</v>
      </c>
      <c r="I359" s="280">
        <v>185.96666666666664</v>
      </c>
      <c r="J359" s="280">
        <v>192.03333333333333</v>
      </c>
      <c r="K359" s="278">
        <v>179.9</v>
      </c>
      <c r="L359" s="278">
        <v>170.2</v>
      </c>
      <c r="M359" s="278">
        <v>4.1732800000000001</v>
      </c>
    </row>
    <row r="360" spans="1:13">
      <c r="A360" s="269">
        <v>350</v>
      </c>
      <c r="B360" s="278" t="s">
        <v>484</v>
      </c>
      <c r="C360" s="279">
        <v>144.94999999999999</v>
      </c>
      <c r="D360" s="280">
        <v>144.81666666666669</v>
      </c>
      <c r="E360" s="280">
        <v>141.23333333333338</v>
      </c>
      <c r="F360" s="280">
        <v>137.51666666666668</v>
      </c>
      <c r="G360" s="280">
        <v>133.93333333333337</v>
      </c>
      <c r="H360" s="280">
        <v>148.53333333333339</v>
      </c>
      <c r="I360" s="280">
        <v>152.1166666666667</v>
      </c>
      <c r="J360" s="280">
        <v>155.8333333333334</v>
      </c>
      <c r="K360" s="278">
        <v>148.4</v>
      </c>
      <c r="L360" s="278">
        <v>141.1</v>
      </c>
      <c r="M360" s="278">
        <v>0.69703999999999999</v>
      </c>
    </row>
    <row r="361" spans="1:13">
      <c r="A361" s="269">
        <v>351</v>
      </c>
      <c r="B361" s="278" t="s">
        <v>160</v>
      </c>
      <c r="C361" s="279">
        <v>18548.2</v>
      </c>
      <c r="D361" s="280">
        <v>18482.399999999998</v>
      </c>
      <c r="E361" s="280">
        <v>18219.799999999996</v>
      </c>
      <c r="F361" s="280">
        <v>17891.399999999998</v>
      </c>
      <c r="G361" s="280">
        <v>17628.799999999996</v>
      </c>
      <c r="H361" s="280">
        <v>18810.799999999996</v>
      </c>
      <c r="I361" s="280">
        <v>19073.399999999994</v>
      </c>
      <c r="J361" s="280">
        <v>19401.799999999996</v>
      </c>
      <c r="K361" s="278">
        <v>18745</v>
      </c>
      <c r="L361" s="278">
        <v>18154</v>
      </c>
      <c r="M361" s="278">
        <v>0.34556999999999999</v>
      </c>
    </row>
    <row r="362" spans="1:13">
      <c r="A362" s="269">
        <v>352</v>
      </c>
      <c r="B362" s="278" t="s">
        <v>488</v>
      </c>
      <c r="C362" s="279">
        <v>96.25</v>
      </c>
      <c r="D362" s="280">
        <v>95.100000000000009</v>
      </c>
      <c r="E362" s="280">
        <v>92.200000000000017</v>
      </c>
      <c r="F362" s="280">
        <v>88.15</v>
      </c>
      <c r="G362" s="280">
        <v>85.250000000000014</v>
      </c>
      <c r="H362" s="280">
        <v>99.15000000000002</v>
      </c>
      <c r="I362" s="280">
        <v>102.05000000000003</v>
      </c>
      <c r="J362" s="280">
        <v>106.10000000000002</v>
      </c>
      <c r="K362" s="278">
        <v>98</v>
      </c>
      <c r="L362" s="278">
        <v>91.05</v>
      </c>
      <c r="M362" s="278">
        <v>5.5443699999999998</v>
      </c>
    </row>
    <row r="363" spans="1:13">
      <c r="A363" s="269">
        <v>353</v>
      </c>
      <c r="B363" s="278" t="s">
        <v>485</v>
      </c>
      <c r="C363" s="279">
        <v>16.2</v>
      </c>
      <c r="D363" s="280">
        <v>16.2</v>
      </c>
      <c r="E363" s="280">
        <v>16.2</v>
      </c>
      <c r="F363" s="280">
        <v>16.2</v>
      </c>
      <c r="G363" s="280">
        <v>16.2</v>
      </c>
      <c r="H363" s="280">
        <v>16.2</v>
      </c>
      <c r="I363" s="280">
        <v>16.2</v>
      </c>
      <c r="J363" s="280">
        <v>16.2</v>
      </c>
      <c r="K363" s="278">
        <v>16.2</v>
      </c>
      <c r="L363" s="278">
        <v>16.2</v>
      </c>
      <c r="M363" s="278">
        <v>9.6301600000000001</v>
      </c>
    </row>
    <row r="364" spans="1:13">
      <c r="A364" s="269">
        <v>354</v>
      </c>
      <c r="B364" s="278" t="s">
        <v>161</v>
      </c>
      <c r="C364" s="279">
        <v>1064.4000000000001</v>
      </c>
      <c r="D364" s="280">
        <v>1042.1166666666668</v>
      </c>
      <c r="E364" s="280">
        <v>1012.2833333333335</v>
      </c>
      <c r="F364" s="280">
        <v>960.16666666666674</v>
      </c>
      <c r="G364" s="280">
        <v>930.33333333333348</v>
      </c>
      <c r="H364" s="280">
        <v>1094.2333333333336</v>
      </c>
      <c r="I364" s="280">
        <v>1124.0666666666666</v>
      </c>
      <c r="J364" s="280">
        <v>1176.1833333333336</v>
      </c>
      <c r="K364" s="278">
        <v>1071.95</v>
      </c>
      <c r="L364" s="278">
        <v>990</v>
      </c>
      <c r="M364" s="278">
        <v>18.425049999999999</v>
      </c>
    </row>
    <row r="365" spans="1:13">
      <c r="A365" s="269">
        <v>355</v>
      </c>
      <c r="B365" s="278" t="s">
        <v>489</v>
      </c>
      <c r="C365" s="279">
        <v>585.20000000000005</v>
      </c>
      <c r="D365" s="280">
        <v>581.58333333333337</v>
      </c>
      <c r="E365" s="280">
        <v>575.9666666666667</v>
      </c>
      <c r="F365" s="280">
        <v>566.73333333333335</v>
      </c>
      <c r="G365" s="280">
        <v>561.11666666666667</v>
      </c>
      <c r="H365" s="280">
        <v>590.81666666666672</v>
      </c>
      <c r="I365" s="280">
        <v>596.43333333333328</v>
      </c>
      <c r="J365" s="280">
        <v>605.66666666666674</v>
      </c>
      <c r="K365" s="278">
        <v>587.20000000000005</v>
      </c>
      <c r="L365" s="278">
        <v>572.35</v>
      </c>
      <c r="M365" s="278">
        <v>0.28550999999999999</v>
      </c>
    </row>
    <row r="366" spans="1:13">
      <c r="A366" s="269">
        <v>356</v>
      </c>
      <c r="B366" s="278" t="s">
        <v>162</v>
      </c>
      <c r="C366" s="279">
        <v>260.10000000000002</v>
      </c>
      <c r="D366" s="280">
        <v>257.63333333333338</v>
      </c>
      <c r="E366" s="280">
        <v>250.46666666666675</v>
      </c>
      <c r="F366" s="280">
        <v>240.83333333333337</v>
      </c>
      <c r="G366" s="280">
        <v>233.66666666666674</v>
      </c>
      <c r="H366" s="280">
        <v>267.26666666666677</v>
      </c>
      <c r="I366" s="280">
        <v>274.43333333333339</v>
      </c>
      <c r="J366" s="280">
        <v>284.06666666666678</v>
      </c>
      <c r="K366" s="278">
        <v>264.8</v>
      </c>
      <c r="L366" s="278">
        <v>248</v>
      </c>
      <c r="M366" s="278">
        <v>72.554950000000005</v>
      </c>
    </row>
    <row r="367" spans="1:13">
      <c r="A367" s="269">
        <v>357</v>
      </c>
      <c r="B367" s="278" t="s">
        <v>163</v>
      </c>
      <c r="C367" s="279">
        <v>83.6</v>
      </c>
      <c r="D367" s="280">
        <v>82.333333333333329</v>
      </c>
      <c r="E367" s="280">
        <v>80.666666666666657</v>
      </c>
      <c r="F367" s="280">
        <v>77.733333333333334</v>
      </c>
      <c r="G367" s="280">
        <v>76.066666666666663</v>
      </c>
      <c r="H367" s="280">
        <v>85.266666666666652</v>
      </c>
      <c r="I367" s="280">
        <v>86.933333333333309</v>
      </c>
      <c r="J367" s="280">
        <v>89.866666666666646</v>
      </c>
      <c r="K367" s="278">
        <v>84</v>
      </c>
      <c r="L367" s="278">
        <v>79.400000000000006</v>
      </c>
      <c r="M367" s="278">
        <v>110.59886</v>
      </c>
    </row>
    <row r="368" spans="1:13">
      <c r="A368" s="269">
        <v>358</v>
      </c>
      <c r="B368" s="278" t="s">
        <v>276</v>
      </c>
      <c r="C368" s="279">
        <v>4064.15</v>
      </c>
      <c r="D368" s="280">
        <v>4039.9</v>
      </c>
      <c r="E368" s="280">
        <v>3990.25</v>
      </c>
      <c r="F368" s="280">
        <v>3916.35</v>
      </c>
      <c r="G368" s="280">
        <v>3866.7</v>
      </c>
      <c r="H368" s="280">
        <v>4113.8</v>
      </c>
      <c r="I368" s="280">
        <v>4163.4500000000007</v>
      </c>
      <c r="J368" s="280">
        <v>4237.3500000000004</v>
      </c>
      <c r="K368" s="278">
        <v>4089.55</v>
      </c>
      <c r="L368" s="278">
        <v>3966</v>
      </c>
      <c r="M368" s="278">
        <v>0.49070000000000003</v>
      </c>
    </row>
    <row r="369" spans="1:13">
      <c r="A369" s="269">
        <v>359</v>
      </c>
      <c r="B369" s="278" t="s">
        <v>278</v>
      </c>
      <c r="C369" s="279">
        <v>9960.4</v>
      </c>
      <c r="D369" s="280">
        <v>9913.1333333333332</v>
      </c>
      <c r="E369" s="280">
        <v>9847.2666666666664</v>
      </c>
      <c r="F369" s="280">
        <v>9734.1333333333332</v>
      </c>
      <c r="G369" s="280">
        <v>9668.2666666666664</v>
      </c>
      <c r="H369" s="280">
        <v>10026.266666666666</v>
      </c>
      <c r="I369" s="280">
        <v>10092.133333333331</v>
      </c>
      <c r="J369" s="280">
        <v>10205.266666666666</v>
      </c>
      <c r="K369" s="278">
        <v>9979</v>
      </c>
      <c r="L369" s="278">
        <v>9800</v>
      </c>
      <c r="M369" s="278">
        <v>2.75E-2</v>
      </c>
    </row>
    <row r="370" spans="1:13">
      <c r="A370" s="269">
        <v>360</v>
      </c>
      <c r="B370" s="278" t="s">
        <v>495</v>
      </c>
      <c r="C370" s="279">
        <v>4040.9</v>
      </c>
      <c r="D370" s="280">
        <v>4055.2999999999997</v>
      </c>
      <c r="E370" s="280">
        <v>4010.5999999999995</v>
      </c>
      <c r="F370" s="280">
        <v>3980.2999999999997</v>
      </c>
      <c r="G370" s="280">
        <v>3935.5999999999995</v>
      </c>
      <c r="H370" s="280">
        <v>4085.5999999999995</v>
      </c>
      <c r="I370" s="280">
        <v>4130.2999999999993</v>
      </c>
      <c r="J370" s="280">
        <v>4160.5999999999995</v>
      </c>
      <c r="K370" s="278">
        <v>4100</v>
      </c>
      <c r="L370" s="278">
        <v>4025</v>
      </c>
      <c r="M370" s="278">
        <v>0.11033999999999999</v>
      </c>
    </row>
    <row r="371" spans="1:13">
      <c r="A371" s="269">
        <v>361</v>
      </c>
      <c r="B371" s="278" t="s">
        <v>490</v>
      </c>
      <c r="C371" s="279">
        <v>88.65</v>
      </c>
      <c r="D371" s="280">
        <v>87.716666666666654</v>
      </c>
      <c r="E371" s="280">
        <v>86.133333333333312</v>
      </c>
      <c r="F371" s="280">
        <v>83.61666666666666</v>
      </c>
      <c r="G371" s="280">
        <v>82.033333333333317</v>
      </c>
      <c r="H371" s="280">
        <v>90.233333333333306</v>
      </c>
      <c r="I371" s="280">
        <v>91.816666666666649</v>
      </c>
      <c r="J371" s="280">
        <v>94.3333333333333</v>
      </c>
      <c r="K371" s="278">
        <v>89.3</v>
      </c>
      <c r="L371" s="278">
        <v>85.2</v>
      </c>
      <c r="M371" s="278">
        <v>10.52516</v>
      </c>
    </row>
    <row r="372" spans="1:13">
      <c r="A372" s="269">
        <v>362</v>
      </c>
      <c r="B372" s="278" t="s">
        <v>491</v>
      </c>
      <c r="C372" s="279">
        <v>599.85</v>
      </c>
      <c r="D372" s="280">
        <v>599.6</v>
      </c>
      <c r="E372" s="280">
        <v>579.20000000000005</v>
      </c>
      <c r="F372" s="280">
        <v>558.55000000000007</v>
      </c>
      <c r="G372" s="280">
        <v>538.15000000000009</v>
      </c>
      <c r="H372" s="280">
        <v>620.25</v>
      </c>
      <c r="I372" s="280">
        <v>640.64999999999986</v>
      </c>
      <c r="J372" s="280">
        <v>661.3</v>
      </c>
      <c r="K372" s="278">
        <v>620</v>
      </c>
      <c r="L372" s="278">
        <v>578.95000000000005</v>
      </c>
      <c r="M372" s="278">
        <v>2.3366699999999998</v>
      </c>
    </row>
    <row r="373" spans="1:13">
      <c r="A373" s="269">
        <v>363</v>
      </c>
      <c r="B373" s="278" t="s">
        <v>164</v>
      </c>
      <c r="C373" s="279">
        <v>1430.05</v>
      </c>
      <c r="D373" s="280">
        <v>1419.4833333333336</v>
      </c>
      <c r="E373" s="280">
        <v>1394.9666666666672</v>
      </c>
      <c r="F373" s="280">
        <v>1359.8833333333337</v>
      </c>
      <c r="G373" s="280">
        <v>1335.3666666666672</v>
      </c>
      <c r="H373" s="280">
        <v>1454.5666666666671</v>
      </c>
      <c r="I373" s="280">
        <v>1479.0833333333335</v>
      </c>
      <c r="J373" s="280">
        <v>1514.166666666667</v>
      </c>
      <c r="K373" s="278">
        <v>1444</v>
      </c>
      <c r="L373" s="278">
        <v>1384.4</v>
      </c>
      <c r="M373" s="278">
        <v>9.1391600000000004</v>
      </c>
    </row>
    <row r="374" spans="1:13">
      <c r="A374" s="269">
        <v>364</v>
      </c>
      <c r="B374" s="278" t="s">
        <v>274</v>
      </c>
      <c r="C374" s="279">
        <v>1599.45</v>
      </c>
      <c r="D374" s="280">
        <v>1589.1499999999999</v>
      </c>
      <c r="E374" s="280">
        <v>1560.2999999999997</v>
      </c>
      <c r="F374" s="280">
        <v>1521.1499999999999</v>
      </c>
      <c r="G374" s="280">
        <v>1492.2999999999997</v>
      </c>
      <c r="H374" s="280">
        <v>1628.2999999999997</v>
      </c>
      <c r="I374" s="280">
        <v>1657.1499999999996</v>
      </c>
      <c r="J374" s="280">
        <v>1696.2999999999997</v>
      </c>
      <c r="K374" s="278">
        <v>1618</v>
      </c>
      <c r="L374" s="278">
        <v>1550</v>
      </c>
      <c r="M374" s="278">
        <v>1.88524</v>
      </c>
    </row>
    <row r="375" spans="1:13">
      <c r="A375" s="269">
        <v>365</v>
      </c>
      <c r="B375" s="278" t="s">
        <v>165</v>
      </c>
      <c r="C375" s="279">
        <v>33.049999999999997</v>
      </c>
      <c r="D375" s="280">
        <v>32.383333333333333</v>
      </c>
      <c r="E375" s="280">
        <v>31.566666666666663</v>
      </c>
      <c r="F375" s="280">
        <v>30.083333333333329</v>
      </c>
      <c r="G375" s="280">
        <v>29.266666666666659</v>
      </c>
      <c r="H375" s="280">
        <v>33.866666666666667</v>
      </c>
      <c r="I375" s="280">
        <v>34.683333333333344</v>
      </c>
      <c r="J375" s="280">
        <v>36.166666666666671</v>
      </c>
      <c r="K375" s="278">
        <v>33.200000000000003</v>
      </c>
      <c r="L375" s="278">
        <v>30.9</v>
      </c>
      <c r="M375" s="278">
        <v>516.28669000000002</v>
      </c>
    </row>
    <row r="376" spans="1:13">
      <c r="A376" s="269">
        <v>366</v>
      </c>
      <c r="B376" s="278" t="s">
        <v>275</v>
      </c>
      <c r="C376" s="279">
        <v>220.6</v>
      </c>
      <c r="D376" s="280">
        <v>213.76666666666665</v>
      </c>
      <c r="E376" s="280">
        <v>206.93333333333331</v>
      </c>
      <c r="F376" s="280">
        <v>193.26666666666665</v>
      </c>
      <c r="G376" s="280">
        <v>186.43333333333331</v>
      </c>
      <c r="H376" s="280">
        <v>227.43333333333331</v>
      </c>
      <c r="I376" s="280">
        <v>234.26666666666668</v>
      </c>
      <c r="J376" s="280">
        <v>247.93333333333331</v>
      </c>
      <c r="K376" s="278">
        <v>220.6</v>
      </c>
      <c r="L376" s="278">
        <v>200.1</v>
      </c>
      <c r="M376" s="278">
        <v>8.6045400000000001</v>
      </c>
    </row>
    <row r="377" spans="1:13">
      <c r="A377" s="269">
        <v>367</v>
      </c>
      <c r="B377" s="278" t="s">
        <v>486</v>
      </c>
      <c r="C377" s="279">
        <v>125</v>
      </c>
      <c r="D377" s="280">
        <v>122.98333333333333</v>
      </c>
      <c r="E377" s="280">
        <v>120.01666666666667</v>
      </c>
      <c r="F377" s="280">
        <v>115.03333333333333</v>
      </c>
      <c r="G377" s="280">
        <v>112.06666666666666</v>
      </c>
      <c r="H377" s="280">
        <v>127.96666666666667</v>
      </c>
      <c r="I377" s="280">
        <v>130.93333333333334</v>
      </c>
      <c r="J377" s="280">
        <v>135.91666666666669</v>
      </c>
      <c r="K377" s="278">
        <v>125.95</v>
      </c>
      <c r="L377" s="278">
        <v>118</v>
      </c>
      <c r="M377" s="278">
        <v>1.1579699999999999</v>
      </c>
    </row>
    <row r="378" spans="1:13">
      <c r="A378" s="269">
        <v>368</v>
      </c>
      <c r="B378" s="278" t="s">
        <v>492</v>
      </c>
      <c r="C378" s="279">
        <v>746.25</v>
      </c>
      <c r="D378" s="280">
        <v>735.44999999999993</v>
      </c>
      <c r="E378" s="280">
        <v>715.89999999999986</v>
      </c>
      <c r="F378" s="280">
        <v>685.55</v>
      </c>
      <c r="G378" s="280">
        <v>665.99999999999989</v>
      </c>
      <c r="H378" s="280">
        <v>765.79999999999984</v>
      </c>
      <c r="I378" s="280">
        <v>785.3499999999998</v>
      </c>
      <c r="J378" s="280">
        <v>815.69999999999982</v>
      </c>
      <c r="K378" s="278">
        <v>755</v>
      </c>
      <c r="L378" s="278">
        <v>705.1</v>
      </c>
      <c r="M378" s="278">
        <v>2.8590900000000001</v>
      </c>
    </row>
    <row r="379" spans="1:13">
      <c r="A379" s="269">
        <v>369</v>
      </c>
      <c r="B379" s="278" t="s">
        <v>166</v>
      </c>
      <c r="C379" s="279">
        <v>166.3</v>
      </c>
      <c r="D379" s="280">
        <v>167.10000000000002</v>
      </c>
      <c r="E379" s="280">
        <v>164.80000000000004</v>
      </c>
      <c r="F379" s="280">
        <v>163.30000000000001</v>
      </c>
      <c r="G379" s="280">
        <v>161.00000000000003</v>
      </c>
      <c r="H379" s="280">
        <v>168.60000000000005</v>
      </c>
      <c r="I379" s="280">
        <v>170.9</v>
      </c>
      <c r="J379" s="280">
        <v>172.40000000000006</v>
      </c>
      <c r="K379" s="278">
        <v>169.4</v>
      </c>
      <c r="L379" s="278">
        <v>165.6</v>
      </c>
      <c r="M379" s="278">
        <v>114.37763</v>
      </c>
    </row>
    <row r="380" spans="1:13">
      <c r="A380" s="269">
        <v>370</v>
      </c>
      <c r="B380" s="278" t="s">
        <v>493</v>
      </c>
      <c r="C380" s="279">
        <v>67.5</v>
      </c>
      <c r="D380" s="280">
        <v>67.283333333333346</v>
      </c>
      <c r="E380" s="280">
        <v>66.416666666666686</v>
      </c>
      <c r="F380" s="280">
        <v>65.333333333333343</v>
      </c>
      <c r="G380" s="280">
        <v>64.466666666666683</v>
      </c>
      <c r="H380" s="280">
        <v>68.366666666666688</v>
      </c>
      <c r="I380" s="280">
        <v>69.233333333333334</v>
      </c>
      <c r="J380" s="280">
        <v>70.316666666666691</v>
      </c>
      <c r="K380" s="278">
        <v>68.150000000000006</v>
      </c>
      <c r="L380" s="278">
        <v>66.2</v>
      </c>
      <c r="M380" s="278">
        <v>20.599989999999998</v>
      </c>
    </row>
    <row r="381" spans="1:13">
      <c r="A381" s="269">
        <v>371</v>
      </c>
      <c r="B381" s="278" t="s">
        <v>277</v>
      </c>
      <c r="C381" s="279">
        <v>200.9</v>
      </c>
      <c r="D381" s="280">
        <v>195.26666666666665</v>
      </c>
      <c r="E381" s="280">
        <v>183.6333333333333</v>
      </c>
      <c r="F381" s="280">
        <v>166.36666666666665</v>
      </c>
      <c r="G381" s="280">
        <v>154.73333333333329</v>
      </c>
      <c r="H381" s="280">
        <v>212.5333333333333</v>
      </c>
      <c r="I381" s="280">
        <v>224.16666666666663</v>
      </c>
      <c r="J381" s="280">
        <v>241.43333333333331</v>
      </c>
      <c r="K381" s="278">
        <v>206.9</v>
      </c>
      <c r="L381" s="278">
        <v>178</v>
      </c>
      <c r="M381" s="278">
        <v>14.395910000000001</v>
      </c>
    </row>
    <row r="382" spans="1:13">
      <c r="A382" s="269">
        <v>372</v>
      </c>
      <c r="B382" s="278" t="s">
        <v>494</v>
      </c>
      <c r="C382" s="279">
        <v>42.2</v>
      </c>
      <c r="D382" s="280">
        <v>41.183333333333337</v>
      </c>
      <c r="E382" s="280">
        <v>39.516666666666673</v>
      </c>
      <c r="F382" s="280">
        <v>36.833333333333336</v>
      </c>
      <c r="G382" s="280">
        <v>35.166666666666671</v>
      </c>
      <c r="H382" s="280">
        <v>43.866666666666674</v>
      </c>
      <c r="I382" s="280">
        <v>45.533333333333331</v>
      </c>
      <c r="J382" s="280">
        <v>48.216666666666676</v>
      </c>
      <c r="K382" s="278">
        <v>42.85</v>
      </c>
      <c r="L382" s="278">
        <v>38.5</v>
      </c>
      <c r="M382" s="278">
        <v>2.7263299999999999</v>
      </c>
    </row>
    <row r="383" spans="1:13">
      <c r="A383" s="269">
        <v>373</v>
      </c>
      <c r="B383" s="278" t="s">
        <v>487</v>
      </c>
      <c r="C383" s="279">
        <v>38.200000000000003</v>
      </c>
      <c r="D383" s="280">
        <v>37.450000000000003</v>
      </c>
      <c r="E383" s="280">
        <v>36.450000000000003</v>
      </c>
      <c r="F383" s="280">
        <v>34.700000000000003</v>
      </c>
      <c r="G383" s="280">
        <v>33.700000000000003</v>
      </c>
      <c r="H383" s="280">
        <v>39.200000000000003</v>
      </c>
      <c r="I383" s="280">
        <v>40.200000000000003</v>
      </c>
      <c r="J383" s="280">
        <v>41.95</v>
      </c>
      <c r="K383" s="278">
        <v>38.450000000000003</v>
      </c>
      <c r="L383" s="278">
        <v>35.700000000000003</v>
      </c>
      <c r="M383" s="278">
        <v>23.56326</v>
      </c>
    </row>
    <row r="384" spans="1:13">
      <c r="A384" s="269">
        <v>374</v>
      </c>
      <c r="B384" s="278" t="s">
        <v>167</v>
      </c>
      <c r="C384" s="279">
        <v>1029.8499999999999</v>
      </c>
      <c r="D384" s="280">
        <v>1018.1833333333334</v>
      </c>
      <c r="E384" s="280">
        <v>983.86666666666679</v>
      </c>
      <c r="F384" s="280">
        <v>937.88333333333344</v>
      </c>
      <c r="G384" s="280">
        <v>903.56666666666683</v>
      </c>
      <c r="H384" s="280">
        <v>1064.1666666666667</v>
      </c>
      <c r="I384" s="280">
        <v>1098.4833333333333</v>
      </c>
      <c r="J384" s="280">
        <v>1144.4666666666667</v>
      </c>
      <c r="K384" s="278">
        <v>1052.5</v>
      </c>
      <c r="L384" s="278">
        <v>972.2</v>
      </c>
      <c r="M384" s="278">
        <v>44.892409999999998</v>
      </c>
    </row>
    <row r="385" spans="1:13">
      <c r="A385" s="269">
        <v>375</v>
      </c>
      <c r="B385" s="278" t="s">
        <v>279</v>
      </c>
      <c r="C385" s="279">
        <v>270.8</v>
      </c>
      <c r="D385" s="280">
        <v>266.26666666666665</v>
      </c>
      <c r="E385" s="280">
        <v>257.5333333333333</v>
      </c>
      <c r="F385" s="280">
        <v>244.26666666666665</v>
      </c>
      <c r="G385" s="280">
        <v>235.5333333333333</v>
      </c>
      <c r="H385" s="280">
        <v>279.5333333333333</v>
      </c>
      <c r="I385" s="280">
        <v>288.26666666666665</v>
      </c>
      <c r="J385" s="280">
        <v>301.5333333333333</v>
      </c>
      <c r="K385" s="278">
        <v>275</v>
      </c>
      <c r="L385" s="278">
        <v>253</v>
      </c>
      <c r="M385" s="278">
        <v>3.0500500000000001</v>
      </c>
    </row>
    <row r="386" spans="1:13">
      <c r="A386" s="269">
        <v>376</v>
      </c>
      <c r="B386" s="278" t="s">
        <v>497</v>
      </c>
      <c r="C386" s="279">
        <v>341.45</v>
      </c>
      <c r="D386" s="280">
        <v>336.13333333333338</v>
      </c>
      <c r="E386" s="280">
        <v>327.26666666666677</v>
      </c>
      <c r="F386" s="280">
        <v>313.08333333333337</v>
      </c>
      <c r="G386" s="280">
        <v>304.21666666666675</v>
      </c>
      <c r="H386" s="280">
        <v>350.31666666666678</v>
      </c>
      <c r="I386" s="280">
        <v>359.18333333333345</v>
      </c>
      <c r="J386" s="280">
        <v>373.36666666666679</v>
      </c>
      <c r="K386" s="278">
        <v>345</v>
      </c>
      <c r="L386" s="278">
        <v>321.95</v>
      </c>
      <c r="M386" s="278">
        <v>3.8754900000000001</v>
      </c>
    </row>
    <row r="387" spans="1:13">
      <c r="A387" s="269">
        <v>377</v>
      </c>
      <c r="B387" s="278" t="s">
        <v>499</v>
      </c>
      <c r="C387" s="279">
        <v>73.849999999999994</v>
      </c>
      <c r="D387" s="280">
        <v>72.916666666666657</v>
      </c>
      <c r="E387" s="280">
        <v>71.533333333333317</v>
      </c>
      <c r="F387" s="280">
        <v>69.216666666666654</v>
      </c>
      <c r="G387" s="280">
        <v>67.833333333333314</v>
      </c>
      <c r="H387" s="280">
        <v>75.23333333333332</v>
      </c>
      <c r="I387" s="280">
        <v>76.616666666666646</v>
      </c>
      <c r="J387" s="280">
        <v>78.933333333333323</v>
      </c>
      <c r="K387" s="278">
        <v>74.3</v>
      </c>
      <c r="L387" s="278">
        <v>70.599999999999994</v>
      </c>
      <c r="M387" s="278">
        <v>13.84712</v>
      </c>
    </row>
    <row r="388" spans="1:13">
      <c r="A388" s="269">
        <v>378</v>
      </c>
      <c r="B388" s="278" t="s">
        <v>280</v>
      </c>
      <c r="C388" s="279">
        <v>480.35</v>
      </c>
      <c r="D388" s="280">
        <v>476.33333333333331</v>
      </c>
      <c r="E388" s="280">
        <v>469.06666666666661</v>
      </c>
      <c r="F388" s="280">
        <v>457.7833333333333</v>
      </c>
      <c r="G388" s="280">
        <v>450.51666666666659</v>
      </c>
      <c r="H388" s="280">
        <v>487.61666666666662</v>
      </c>
      <c r="I388" s="280">
        <v>494.88333333333338</v>
      </c>
      <c r="J388" s="280">
        <v>506.16666666666663</v>
      </c>
      <c r="K388" s="278">
        <v>483.6</v>
      </c>
      <c r="L388" s="278">
        <v>465.05</v>
      </c>
      <c r="M388" s="278">
        <v>1.4370400000000001</v>
      </c>
    </row>
    <row r="389" spans="1:13">
      <c r="A389" s="269">
        <v>379</v>
      </c>
      <c r="B389" s="278" t="s">
        <v>500</v>
      </c>
      <c r="C389" s="279">
        <v>234.75</v>
      </c>
      <c r="D389" s="280">
        <v>233.41666666666666</v>
      </c>
      <c r="E389" s="280">
        <v>229.83333333333331</v>
      </c>
      <c r="F389" s="280">
        <v>224.91666666666666</v>
      </c>
      <c r="G389" s="280">
        <v>221.33333333333331</v>
      </c>
      <c r="H389" s="280">
        <v>238.33333333333331</v>
      </c>
      <c r="I389" s="280">
        <v>241.91666666666663</v>
      </c>
      <c r="J389" s="280">
        <v>246.83333333333331</v>
      </c>
      <c r="K389" s="278">
        <v>237</v>
      </c>
      <c r="L389" s="278">
        <v>228.5</v>
      </c>
      <c r="M389" s="278">
        <v>4.4350300000000002</v>
      </c>
    </row>
    <row r="390" spans="1:13">
      <c r="A390" s="269">
        <v>380</v>
      </c>
      <c r="B390" s="278" t="s">
        <v>168</v>
      </c>
      <c r="C390" s="279">
        <v>625.1</v>
      </c>
      <c r="D390" s="280">
        <v>617.66666666666663</v>
      </c>
      <c r="E390" s="280">
        <v>607.33333333333326</v>
      </c>
      <c r="F390" s="280">
        <v>589.56666666666661</v>
      </c>
      <c r="G390" s="280">
        <v>579.23333333333323</v>
      </c>
      <c r="H390" s="280">
        <v>635.43333333333328</v>
      </c>
      <c r="I390" s="280">
        <v>645.76666666666654</v>
      </c>
      <c r="J390" s="280">
        <v>663.5333333333333</v>
      </c>
      <c r="K390" s="278">
        <v>628</v>
      </c>
      <c r="L390" s="278">
        <v>599.9</v>
      </c>
      <c r="M390" s="278">
        <v>4.5175900000000002</v>
      </c>
    </row>
    <row r="391" spans="1:13">
      <c r="A391" s="269">
        <v>381</v>
      </c>
      <c r="B391" s="278" t="s">
        <v>502</v>
      </c>
      <c r="C391" s="279">
        <v>1010.35</v>
      </c>
      <c r="D391" s="280">
        <v>999.83333333333337</v>
      </c>
      <c r="E391" s="280">
        <v>976.61666666666679</v>
      </c>
      <c r="F391" s="280">
        <v>942.88333333333344</v>
      </c>
      <c r="G391" s="280">
        <v>919.66666666666686</v>
      </c>
      <c r="H391" s="280">
        <v>1033.5666666666666</v>
      </c>
      <c r="I391" s="280">
        <v>1056.7833333333333</v>
      </c>
      <c r="J391" s="280">
        <v>1090.5166666666667</v>
      </c>
      <c r="K391" s="278">
        <v>1023.05</v>
      </c>
      <c r="L391" s="278">
        <v>966.1</v>
      </c>
      <c r="M391" s="278">
        <v>0.33205000000000001</v>
      </c>
    </row>
    <row r="392" spans="1:13">
      <c r="A392" s="269">
        <v>382</v>
      </c>
      <c r="B392" s="278" t="s">
        <v>503</v>
      </c>
      <c r="C392" s="279">
        <v>290.64999999999998</v>
      </c>
      <c r="D392" s="280">
        <v>282.5333333333333</v>
      </c>
      <c r="E392" s="280">
        <v>271.11666666666662</v>
      </c>
      <c r="F392" s="280">
        <v>251.58333333333331</v>
      </c>
      <c r="G392" s="280">
        <v>240.16666666666663</v>
      </c>
      <c r="H392" s="280">
        <v>302.06666666666661</v>
      </c>
      <c r="I392" s="280">
        <v>313.48333333333335</v>
      </c>
      <c r="J392" s="280">
        <v>333.01666666666659</v>
      </c>
      <c r="K392" s="278">
        <v>293.95</v>
      </c>
      <c r="L392" s="278">
        <v>263</v>
      </c>
      <c r="M392" s="278">
        <v>11.28612</v>
      </c>
    </row>
    <row r="393" spans="1:13">
      <c r="A393" s="269">
        <v>383</v>
      </c>
      <c r="B393" s="278" t="s">
        <v>169</v>
      </c>
      <c r="C393" s="279">
        <v>168.6</v>
      </c>
      <c r="D393" s="280">
        <v>162.04999999999998</v>
      </c>
      <c r="E393" s="280">
        <v>153.69999999999996</v>
      </c>
      <c r="F393" s="280">
        <v>138.79999999999998</v>
      </c>
      <c r="G393" s="280">
        <v>130.44999999999996</v>
      </c>
      <c r="H393" s="280">
        <v>176.94999999999996</v>
      </c>
      <c r="I393" s="280">
        <v>185.29999999999998</v>
      </c>
      <c r="J393" s="280">
        <v>200.19999999999996</v>
      </c>
      <c r="K393" s="278">
        <v>170.4</v>
      </c>
      <c r="L393" s="278">
        <v>147.15</v>
      </c>
      <c r="M393" s="278">
        <v>834.97179000000006</v>
      </c>
    </row>
    <row r="394" spans="1:13">
      <c r="A394" s="269">
        <v>384</v>
      </c>
      <c r="B394" s="278" t="s">
        <v>501</v>
      </c>
      <c r="C394" s="279">
        <v>44.9</v>
      </c>
      <c r="D394" s="280">
        <v>44.866666666666667</v>
      </c>
      <c r="E394" s="280">
        <v>44.133333333333333</v>
      </c>
      <c r="F394" s="280">
        <v>43.366666666666667</v>
      </c>
      <c r="G394" s="280">
        <v>42.633333333333333</v>
      </c>
      <c r="H394" s="280">
        <v>45.633333333333333</v>
      </c>
      <c r="I394" s="280">
        <v>46.366666666666667</v>
      </c>
      <c r="J394" s="280">
        <v>47.133333333333333</v>
      </c>
      <c r="K394" s="278">
        <v>45.6</v>
      </c>
      <c r="L394" s="278">
        <v>44.1</v>
      </c>
      <c r="M394" s="278">
        <v>56.928959999999996</v>
      </c>
    </row>
    <row r="395" spans="1:13">
      <c r="A395" s="269">
        <v>385</v>
      </c>
      <c r="B395" s="278" t="s">
        <v>170</v>
      </c>
      <c r="C395" s="279">
        <v>106.05</v>
      </c>
      <c r="D395" s="280">
        <v>103.01666666666667</v>
      </c>
      <c r="E395" s="280">
        <v>99.033333333333331</v>
      </c>
      <c r="F395" s="280">
        <v>92.016666666666666</v>
      </c>
      <c r="G395" s="280">
        <v>88.033333333333331</v>
      </c>
      <c r="H395" s="280">
        <v>110.03333333333333</v>
      </c>
      <c r="I395" s="280">
        <v>114.01666666666665</v>
      </c>
      <c r="J395" s="280">
        <v>121.03333333333333</v>
      </c>
      <c r="K395" s="278">
        <v>107</v>
      </c>
      <c r="L395" s="278">
        <v>96</v>
      </c>
      <c r="M395" s="278">
        <v>170.32691</v>
      </c>
    </row>
    <row r="396" spans="1:13">
      <c r="A396" s="269">
        <v>386</v>
      </c>
      <c r="B396" s="278" t="s">
        <v>504</v>
      </c>
      <c r="C396" s="279">
        <v>85.4</v>
      </c>
      <c r="D396" s="280">
        <v>84.75</v>
      </c>
      <c r="E396" s="280">
        <v>81.25</v>
      </c>
      <c r="F396" s="280">
        <v>77.099999999999994</v>
      </c>
      <c r="G396" s="280">
        <v>73.599999999999994</v>
      </c>
      <c r="H396" s="280">
        <v>88.9</v>
      </c>
      <c r="I396" s="280">
        <v>92.4</v>
      </c>
      <c r="J396" s="280">
        <v>96.550000000000011</v>
      </c>
      <c r="K396" s="278">
        <v>88.25</v>
      </c>
      <c r="L396" s="278">
        <v>80.599999999999994</v>
      </c>
      <c r="M396" s="278">
        <v>14.38016</v>
      </c>
    </row>
    <row r="397" spans="1:13">
      <c r="A397" s="269">
        <v>387</v>
      </c>
      <c r="B397" s="278" t="s">
        <v>505</v>
      </c>
      <c r="C397" s="279">
        <v>655.6</v>
      </c>
      <c r="D397" s="280">
        <v>650.4</v>
      </c>
      <c r="E397" s="280">
        <v>630.79999999999995</v>
      </c>
      <c r="F397" s="280">
        <v>606</v>
      </c>
      <c r="G397" s="280">
        <v>586.4</v>
      </c>
      <c r="H397" s="280">
        <v>675.19999999999993</v>
      </c>
      <c r="I397" s="280">
        <v>694.80000000000007</v>
      </c>
      <c r="J397" s="280">
        <v>719.59999999999991</v>
      </c>
      <c r="K397" s="278">
        <v>670</v>
      </c>
      <c r="L397" s="278">
        <v>625.6</v>
      </c>
      <c r="M397" s="278">
        <v>3.0823800000000001</v>
      </c>
    </row>
    <row r="398" spans="1:13">
      <c r="A398" s="269">
        <v>388</v>
      </c>
      <c r="B398" s="278" t="s">
        <v>506</v>
      </c>
      <c r="C398" s="279">
        <v>8.1</v>
      </c>
      <c r="D398" s="280">
        <v>7.9666666666666659</v>
      </c>
      <c r="E398" s="280">
        <v>7.7333333333333325</v>
      </c>
      <c r="F398" s="280">
        <v>7.3666666666666663</v>
      </c>
      <c r="G398" s="280">
        <v>7.1333333333333329</v>
      </c>
      <c r="H398" s="280">
        <v>8.3333333333333321</v>
      </c>
      <c r="I398" s="280">
        <v>8.5666666666666647</v>
      </c>
      <c r="J398" s="280">
        <v>8.9333333333333318</v>
      </c>
      <c r="K398" s="278">
        <v>8.1999999999999993</v>
      </c>
      <c r="L398" s="278">
        <v>7.6</v>
      </c>
      <c r="M398" s="278">
        <v>20.17333</v>
      </c>
    </row>
    <row r="399" spans="1:13">
      <c r="A399" s="269">
        <v>389</v>
      </c>
      <c r="B399" s="278" t="s">
        <v>171</v>
      </c>
      <c r="C399" s="279">
        <v>1588.8</v>
      </c>
      <c r="D399" s="280">
        <v>1559.6000000000001</v>
      </c>
      <c r="E399" s="280">
        <v>1526.2000000000003</v>
      </c>
      <c r="F399" s="280">
        <v>1463.6000000000001</v>
      </c>
      <c r="G399" s="280">
        <v>1430.2000000000003</v>
      </c>
      <c r="H399" s="280">
        <v>1622.2000000000003</v>
      </c>
      <c r="I399" s="280">
        <v>1655.6000000000004</v>
      </c>
      <c r="J399" s="280">
        <v>1718.2000000000003</v>
      </c>
      <c r="K399" s="278">
        <v>1593</v>
      </c>
      <c r="L399" s="278">
        <v>1497</v>
      </c>
      <c r="M399" s="278">
        <v>177.90565000000001</v>
      </c>
    </row>
    <row r="400" spans="1:13">
      <c r="A400" s="269">
        <v>390</v>
      </c>
      <c r="B400" s="278" t="s">
        <v>507</v>
      </c>
      <c r="C400" s="279">
        <v>21.8</v>
      </c>
      <c r="D400" s="280">
        <v>21.45</v>
      </c>
      <c r="E400" s="280">
        <v>20.849999999999998</v>
      </c>
      <c r="F400" s="280">
        <v>19.899999999999999</v>
      </c>
      <c r="G400" s="280">
        <v>19.299999999999997</v>
      </c>
      <c r="H400" s="280">
        <v>22.4</v>
      </c>
      <c r="I400" s="280">
        <v>23</v>
      </c>
      <c r="J400" s="280">
        <v>23.95</v>
      </c>
      <c r="K400" s="278">
        <v>22.05</v>
      </c>
      <c r="L400" s="278">
        <v>20.5</v>
      </c>
      <c r="M400" s="278">
        <v>23.926950000000001</v>
      </c>
    </row>
    <row r="401" spans="1:13">
      <c r="A401" s="269">
        <v>391</v>
      </c>
      <c r="B401" s="278" t="s">
        <v>520</v>
      </c>
      <c r="C401" s="279">
        <v>7.45</v>
      </c>
      <c r="D401" s="280">
        <v>7.2166666666666659</v>
      </c>
      <c r="E401" s="280">
        <v>6.9833333333333316</v>
      </c>
      <c r="F401" s="280">
        <v>6.5166666666666657</v>
      </c>
      <c r="G401" s="280">
        <v>6.2833333333333314</v>
      </c>
      <c r="H401" s="280">
        <v>7.6833333333333318</v>
      </c>
      <c r="I401" s="280">
        <v>7.9166666666666661</v>
      </c>
      <c r="J401" s="280">
        <v>8.3833333333333329</v>
      </c>
      <c r="K401" s="278">
        <v>7.45</v>
      </c>
      <c r="L401" s="278">
        <v>6.75</v>
      </c>
      <c r="M401" s="278">
        <v>48.281799999999997</v>
      </c>
    </row>
    <row r="402" spans="1:13">
      <c r="A402" s="269">
        <v>392</v>
      </c>
      <c r="B402" s="278" t="s">
        <v>509</v>
      </c>
      <c r="C402" s="279">
        <v>99.4</v>
      </c>
      <c r="D402" s="280">
        <v>98.283333333333346</v>
      </c>
      <c r="E402" s="280">
        <v>96.066666666666691</v>
      </c>
      <c r="F402" s="280">
        <v>92.733333333333348</v>
      </c>
      <c r="G402" s="280">
        <v>90.516666666666694</v>
      </c>
      <c r="H402" s="280">
        <v>101.61666666666669</v>
      </c>
      <c r="I402" s="280">
        <v>103.83333333333336</v>
      </c>
      <c r="J402" s="280">
        <v>107.16666666666669</v>
      </c>
      <c r="K402" s="278">
        <v>100.5</v>
      </c>
      <c r="L402" s="278">
        <v>94.95</v>
      </c>
      <c r="M402" s="278">
        <v>4.55443</v>
      </c>
    </row>
    <row r="403" spans="1:13">
      <c r="A403" s="269">
        <v>393</v>
      </c>
      <c r="B403" s="278" t="s">
        <v>2317</v>
      </c>
      <c r="C403" s="279">
        <v>80.3</v>
      </c>
      <c r="D403" s="280">
        <v>79.783333333333317</v>
      </c>
      <c r="E403" s="280">
        <v>78.96666666666664</v>
      </c>
      <c r="F403" s="280">
        <v>77.633333333333326</v>
      </c>
      <c r="G403" s="280">
        <v>76.816666666666649</v>
      </c>
      <c r="H403" s="280">
        <v>81.116666666666632</v>
      </c>
      <c r="I403" s="280">
        <v>81.933333333333323</v>
      </c>
      <c r="J403" s="280">
        <v>83.266666666666623</v>
      </c>
      <c r="K403" s="278">
        <v>80.599999999999994</v>
      </c>
      <c r="L403" s="278">
        <v>78.45</v>
      </c>
      <c r="M403" s="278">
        <v>1.2334499999999999</v>
      </c>
    </row>
    <row r="404" spans="1:13">
      <c r="A404" s="269">
        <v>394</v>
      </c>
      <c r="B404" s="278" t="s">
        <v>496</v>
      </c>
      <c r="C404" s="279">
        <v>236</v>
      </c>
      <c r="D404" s="280">
        <v>233.83333333333334</v>
      </c>
      <c r="E404" s="280">
        <v>230.16666666666669</v>
      </c>
      <c r="F404" s="280">
        <v>224.33333333333334</v>
      </c>
      <c r="G404" s="280">
        <v>220.66666666666669</v>
      </c>
      <c r="H404" s="280">
        <v>239.66666666666669</v>
      </c>
      <c r="I404" s="280">
        <v>243.33333333333337</v>
      </c>
      <c r="J404" s="280">
        <v>249.16666666666669</v>
      </c>
      <c r="K404" s="278">
        <v>237.5</v>
      </c>
      <c r="L404" s="278">
        <v>228</v>
      </c>
      <c r="M404" s="278">
        <v>2.6720999999999999</v>
      </c>
    </row>
    <row r="405" spans="1:13">
      <c r="A405" s="269">
        <v>395</v>
      </c>
      <c r="B405" s="278" t="s">
        <v>508</v>
      </c>
      <c r="C405" s="279">
        <v>2.6</v>
      </c>
      <c r="D405" s="280">
        <v>2.6333333333333333</v>
      </c>
      <c r="E405" s="280">
        <v>2.5666666666666664</v>
      </c>
      <c r="F405" s="280">
        <v>2.5333333333333332</v>
      </c>
      <c r="G405" s="280">
        <v>2.4666666666666663</v>
      </c>
      <c r="H405" s="280">
        <v>2.6666666666666665</v>
      </c>
      <c r="I405" s="280">
        <v>2.7333333333333338</v>
      </c>
      <c r="J405" s="280">
        <v>2.7666666666666666</v>
      </c>
      <c r="K405" s="278">
        <v>2.7</v>
      </c>
      <c r="L405" s="278">
        <v>2.6</v>
      </c>
      <c r="M405" s="278">
        <v>108.58049</v>
      </c>
    </row>
    <row r="406" spans="1:13">
      <c r="A406" s="269">
        <v>396</v>
      </c>
      <c r="B406" s="278" t="s">
        <v>498</v>
      </c>
      <c r="C406" s="279">
        <v>18.3</v>
      </c>
      <c r="D406" s="280">
        <v>18.016666666666666</v>
      </c>
      <c r="E406" s="280">
        <v>17.583333333333332</v>
      </c>
      <c r="F406" s="280">
        <v>16.866666666666667</v>
      </c>
      <c r="G406" s="280">
        <v>16.433333333333334</v>
      </c>
      <c r="H406" s="280">
        <v>18.733333333333331</v>
      </c>
      <c r="I406" s="280">
        <v>19.166666666666668</v>
      </c>
      <c r="J406" s="280">
        <v>19.883333333333329</v>
      </c>
      <c r="K406" s="278">
        <v>18.45</v>
      </c>
      <c r="L406" s="278">
        <v>17.3</v>
      </c>
      <c r="M406" s="278">
        <v>54.646059999999999</v>
      </c>
    </row>
    <row r="407" spans="1:13">
      <c r="A407" s="269">
        <v>397</v>
      </c>
      <c r="B407" s="278" t="s">
        <v>513</v>
      </c>
      <c r="C407" s="279">
        <v>42.95</v>
      </c>
      <c r="D407" s="280">
        <v>43.033333333333331</v>
      </c>
      <c r="E407" s="280">
        <v>42.566666666666663</v>
      </c>
      <c r="F407" s="280">
        <v>42.18333333333333</v>
      </c>
      <c r="G407" s="280">
        <v>41.716666666666661</v>
      </c>
      <c r="H407" s="280">
        <v>43.416666666666664</v>
      </c>
      <c r="I407" s="280">
        <v>43.883333333333333</v>
      </c>
      <c r="J407" s="280">
        <v>44.266666666666666</v>
      </c>
      <c r="K407" s="278">
        <v>43.5</v>
      </c>
      <c r="L407" s="278">
        <v>42.65</v>
      </c>
      <c r="M407" s="278">
        <v>4.9570299999999996</v>
      </c>
    </row>
    <row r="408" spans="1:13">
      <c r="A408" s="269">
        <v>398</v>
      </c>
      <c r="B408" s="278" t="s">
        <v>172</v>
      </c>
      <c r="C408" s="279">
        <v>30.35</v>
      </c>
      <c r="D408" s="280">
        <v>29.733333333333334</v>
      </c>
      <c r="E408" s="280">
        <v>28.966666666666669</v>
      </c>
      <c r="F408" s="280">
        <v>27.583333333333336</v>
      </c>
      <c r="G408" s="280">
        <v>26.81666666666667</v>
      </c>
      <c r="H408" s="280">
        <v>31.116666666666667</v>
      </c>
      <c r="I408" s="280">
        <v>31.883333333333333</v>
      </c>
      <c r="J408" s="280">
        <v>33.266666666666666</v>
      </c>
      <c r="K408" s="278">
        <v>30.5</v>
      </c>
      <c r="L408" s="278">
        <v>28.35</v>
      </c>
      <c r="M408" s="278">
        <v>223.76268999999999</v>
      </c>
    </row>
    <row r="409" spans="1:13">
      <c r="A409" s="269">
        <v>399</v>
      </c>
      <c r="B409" s="278" t="s">
        <v>514</v>
      </c>
      <c r="C409" s="279">
        <v>7956.95</v>
      </c>
      <c r="D409" s="280">
        <v>7918.9833333333336</v>
      </c>
      <c r="E409" s="280">
        <v>7837.9666666666672</v>
      </c>
      <c r="F409" s="280">
        <v>7718.9833333333336</v>
      </c>
      <c r="G409" s="280">
        <v>7637.9666666666672</v>
      </c>
      <c r="H409" s="280">
        <v>8037.9666666666672</v>
      </c>
      <c r="I409" s="280">
        <v>8118.9833333333336</v>
      </c>
      <c r="J409" s="280">
        <v>8237.9666666666672</v>
      </c>
      <c r="K409" s="278">
        <v>8000</v>
      </c>
      <c r="L409" s="278">
        <v>7800</v>
      </c>
      <c r="M409" s="278">
        <v>0.30093999999999999</v>
      </c>
    </row>
    <row r="410" spans="1:13">
      <c r="A410" s="269">
        <v>400</v>
      </c>
      <c r="B410" s="278" t="s">
        <v>281</v>
      </c>
      <c r="C410" s="279">
        <v>750.45</v>
      </c>
      <c r="D410" s="280">
        <v>746.69999999999993</v>
      </c>
      <c r="E410" s="280">
        <v>732.49999999999989</v>
      </c>
      <c r="F410" s="280">
        <v>714.55</v>
      </c>
      <c r="G410" s="280">
        <v>700.34999999999991</v>
      </c>
      <c r="H410" s="280">
        <v>764.64999999999986</v>
      </c>
      <c r="I410" s="280">
        <v>778.84999999999991</v>
      </c>
      <c r="J410" s="280">
        <v>796.79999999999984</v>
      </c>
      <c r="K410" s="278">
        <v>760.9</v>
      </c>
      <c r="L410" s="278">
        <v>728.75</v>
      </c>
      <c r="M410" s="278">
        <v>43.963039999999999</v>
      </c>
    </row>
    <row r="411" spans="1:13">
      <c r="A411" s="269">
        <v>401</v>
      </c>
      <c r="B411" s="278" t="s">
        <v>173</v>
      </c>
      <c r="C411" s="279">
        <v>179.15</v>
      </c>
      <c r="D411" s="280">
        <v>176.31666666666669</v>
      </c>
      <c r="E411" s="280">
        <v>172.63333333333338</v>
      </c>
      <c r="F411" s="280">
        <v>166.1166666666667</v>
      </c>
      <c r="G411" s="280">
        <v>162.43333333333339</v>
      </c>
      <c r="H411" s="280">
        <v>182.83333333333337</v>
      </c>
      <c r="I411" s="280">
        <v>186.51666666666671</v>
      </c>
      <c r="J411" s="280">
        <v>193.03333333333336</v>
      </c>
      <c r="K411" s="278">
        <v>180</v>
      </c>
      <c r="L411" s="278">
        <v>169.8</v>
      </c>
      <c r="M411" s="278">
        <v>927.61694</v>
      </c>
    </row>
    <row r="412" spans="1:13">
      <c r="A412" s="269">
        <v>402</v>
      </c>
      <c r="B412" s="278" t="s">
        <v>515</v>
      </c>
      <c r="C412" s="279">
        <v>3542.65</v>
      </c>
      <c r="D412" s="280">
        <v>3541.4666666666667</v>
      </c>
      <c r="E412" s="280">
        <v>3401.1833333333334</v>
      </c>
      <c r="F412" s="280">
        <v>3259.7166666666667</v>
      </c>
      <c r="G412" s="280">
        <v>3119.4333333333334</v>
      </c>
      <c r="H412" s="280">
        <v>3682.9333333333334</v>
      </c>
      <c r="I412" s="280">
        <v>3823.2166666666672</v>
      </c>
      <c r="J412" s="280">
        <v>3964.6833333333334</v>
      </c>
      <c r="K412" s="278">
        <v>3681.75</v>
      </c>
      <c r="L412" s="278">
        <v>3400</v>
      </c>
      <c r="M412" s="278">
        <v>0.1176</v>
      </c>
    </row>
    <row r="413" spans="1:13">
      <c r="A413" s="269">
        <v>403</v>
      </c>
      <c r="B413" s="278" t="s">
        <v>517</v>
      </c>
      <c r="C413" s="279">
        <v>1391.3</v>
      </c>
      <c r="D413" s="280">
        <v>1380.3999999999999</v>
      </c>
      <c r="E413" s="280">
        <v>1360.9999999999998</v>
      </c>
      <c r="F413" s="280">
        <v>1330.6999999999998</v>
      </c>
      <c r="G413" s="280">
        <v>1311.2999999999997</v>
      </c>
      <c r="H413" s="280">
        <v>1410.6999999999998</v>
      </c>
      <c r="I413" s="280">
        <v>1430.1</v>
      </c>
      <c r="J413" s="280">
        <v>1460.3999999999999</v>
      </c>
      <c r="K413" s="278">
        <v>1399.8</v>
      </c>
      <c r="L413" s="278">
        <v>1350.1</v>
      </c>
      <c r="M413" s="278">
        <v>4.548E-2</v>
      </c>
    </row>
    <row r="414" spans="1:13">
      <c r="A414" s="269">
        <v>404</v>
      </c>
      <c r="B414" s="278" t="s">
        <v>518</v>
      </c>
      <c r="C414" s="279">
        <v>537.79999999999995</v>
      </c>
      <c r="D414" s="280">
        <v>526.6</v>
      </c>
      <c r="E414" s="280">
        <v>508.20000000000005</v>
      </c>
      <c r="F414" s="280">
        <v>478.6</v>
      </c>
      <c r="G414" s="280">
        <v>460.20000000000005</v>
      </c>
      <c r="H414" s="280">
        <v>556.20000000000005</v>
      </c>
      <c r="I414" s="280">
        <v>574.59999999999991</v>
      </c>
      <c r="J414" s="280">
        <v>604.20000000000005</v>
      </c>
      <c r="K414" s="278">
        <v>545</v>
      </c>
      <c r="L414" s="278">
        <v>497</v>
      </c>
      <c r="M414" s="278">
        <v>0.95501000000000003</v>
      </c>
    </row>
    <row r="415" spans="1:13">
      <c r="A415" s="269">
        <v>405</v>
      </c>
      <c r="B415" s="278" t="s">
        <v>510</v>
      </c>
      <c r="C415" s="279">
        <v>71.55</v>
      </c>
      <c r="D415" s="280">
        <v>69.88333333333334</v>
      </c>
      <c r="E415" s="280">
        <v>67.76666666666668</v>
      </c>
      <c r="F415" s="280">
        <v>63.983333333333334</v>
      </c>
      <c r="G415" s="280">
        <v>61.866666666666674</v>
      </c>
      <c r="H415" s="280">
        <v>73.666666666666686</v>
      </c>
      <c r="I415" s="280">
        <v>75.783333333333331</v>
      </c>
      <c r="J415" s="280">
        <v>79.566666666666691</v>
      </c>
      <c r="K415" s="278">
        <v>72</v>
      </c>
      <c r="L415" s="278">
        <v>66.099999999999994</v>
      </c>
      <c r="M415" s="278">
        <v>23.763839999999998</v>
      </c>
    </row>
    <row r="416" spans="1:13">
      <c r="A416" s="269">
        <v>406</v>
      </c>
      <c r="B416" s="278" t="s">
        <v>519</v>
      </c>
      <c r="C416" s="279">
        <v>182.6</v>
      </c>
      <c r="D416" s="280">
        <v>180.9</v>
      </c>
      <c r="E416" s="280">
        <v>177.75</v>
      </c>
      <c r="F416" s="280">
        <v>172.9</v>
      </c>
      <c r="G416" s="280">
        <v>169.75</v>
      </c>
      <c r="H416" s="280">
        <v>185.75</v>
      </c>
      <c r="I416" s="280">
        <v>188.90000000000003</v>
      </c>
      <c r="J416" s="280">
        <v>193.75</v>
      </c>
      <c r="K416" s="278">
        <v>184.05</v>
      </c>
      <c r="L416" s="278">
        <v>176.05</v>
      </c>
      <c r="M416" s="278">
        <v>3.5243600000000002</v>
      </c>
    </row>
    <row r="417" spans="1:13">
      <c r="A417" s="269">
        <v>407</v>
      </c>
      <c r="B417" s="278" t="s">
        <v>174</v>
      </c>
      <c r="C417" s="279">
        <v>22392.65</v>
      </c>
      <c r="D417" s="280">
        <v>22076.633333333331</v>
      </c>
      <c r="E417" s="280">
        <v>21016.016666666663</v>
      </c>
      <c r="F417" s="280">
        <v>19639.383333333331</v>
      </c>
      <c r="G417" s="280">
        <v>18578.766666666663</v>
      </c>
      <c r="H417" s="280">
        <v>23453.266666666663</v>
      </c>
      <c r="I417" s="280">
        <v>24513.883333333331</v>
      </c>
      <c r="J417" s="280">
        <v>25890.516666666663</v>
      </c>
      <c r="K417" s="278">
        <v>23137.25</v>
      </c>
      <c r="L417" s="278">
        <v>20700</v>
      </c>
      <c r="M417" s="278">
        <v>1.47218</v>
      </c>
    </row>
    <row r="418" spans="1:13">
      <c r="A418" s="269">
        <v>408</v>
      </c>
      <c r="B418" s="278" t="s">
        <v>521</v>
      </c>
      <c r="C418" s="279">
        <v>668</v>
      </c>
      <c r="D418" s="280">
        <v>660.33333333333337</v>
      </c>
      <c r="E418" s="280">
        <v>647.66666666666674</v>
      </c>
      <c r="F418" s="280">
        <v>627.33333333333337</v>
      </c>
      <c r="G418" s="280">
        <v>614.66666666666674</v>
      </c>
      <c r="H418" s="280">
        <v>680.66666666666674</v>
      </c>
      <c r="I418" s="280">
        <v>693.33333333333348</v>
      </c>
      <c r="J418" s="280">
        <v>713.66666666666674</v>
      </c>
      <c r="K418" s="278">
        <v>673</v>
      </c>
      <c r="L418" s="278">
        <v>640</v>
      </c>
      <c r="M418" s="278">
        <v>1.03711</v>
      </c>
    </row>
    <row r="419" spans="1:13">
      <c r="A419" s="269">
        <v>409</v>
      </c>
      <c r="B419" s="278" t="s">
        <v>175</v>
      </c>
      <c r="C419" s="279">
        <v>1068.6500000000001</v>
      </c>
      <c r="D419" s="280">
        <v>1057.5999999999999</v>
      </c>
      <c r="E419" s="280">
        <v>1036.3999999999999</v>
      </c>
      <c r="F419" s="280">
        <v>1004.1499999999999</v>
      </c>
      <c r="G419" s="280">
        <v>982.94999999999982</v>
      </c>
      <c r="H419" s="280">
        <v>1089.8499999999999</v>
      </c>
      <c r="I419" s="280">
        <v>1111.0499999999997</v>
      </c>
      <c r="J419" s="280">
        <v>1143.3</v>
      </c>
      <c r="K419" s="278">
        <v>1078.8</v>
      </c>
      <c r="L419" s="278">
        <v>1025.3499999999999</v>
      </c>
      <c r="M419" s="278">
        <v>3.6322299999999998</v>
      </c>
    </row>
    <row r="420" spans="1:13">
      <c r="A420" s="269">
        <v>410</v>
      </c>
      <c r="B420" s="278" t="s">
        <v>516</v>
      </c>
      <c r="C420" s="279">
        <v>368.55</v>
      </c>
      <c r="D420" s="280">
        <v>366.9666666666667</v>
      </c>
      <c r="E420" s="280">
        <v>358.93333333333339</v>
      </c>
      <c r="F420" s="280">
        <v>349.31666666666672</v>
      </c>
      <c r="G420" s="280">
        <v>341.28333333333342</v>
      </c>
      <c r="H420" s="280">
        <v>376.58333333333337</v>
      </c>
      <c r="I420" s="280">
        <v>384.61666666666667</v>
      </c>
      <c r="J420" s="280">
        <v>394.23333333333335</v>
      </c>
      <c r="K420" s="278">
        <v>375</v>
      </c>
      <c r="L420" s="278">
        <v>357.35</v>
      </c>
      <c r="M420" s="278">
        <v>0.31263999999999997</v>
      </c>
    </row>
    <row r="421" spans="1:13">
      <c r="A421" s="269">
        <v>411</v>
      </c>
      <c r="B421" s="278" t="s">
        <v>511</v>
      </c>
      <c r="C421" s="279">
        <v>21.1</v>
      </c>
      <c r="D421" s="280">
        <v>21.083333333333332</v>
      </c>
      <c r="E421" s="280">
        <v>20.916666666666664</v>
      </c>
      <c r="F421" s="280">
        <v>20.733333333333331</v>
      </c>
      <c r="G421" s="280">
        <v>20.566666666666663</v>
      </c>
      <c r="H421" s="280">
        <v>21.266666666666666</v>
      </c>
      <c r="I421" s="280">
        <v>21.43333333333333</v>
      </c>
      <c r="J421" s="280">
        <v>21.616666666666667</v>
      </c>
      <c r="K421" s="278">
        <v>21.25</v>
      </c>
      <c r="L421" s="278">
        <v>20.9</v>
      </c>
      <c r="M421" s="278">
        <v>52.042520000000003</v>
      </c>
    </row>
    <row r="422" spans="1:13">
      <c r="A422" s="269">
        <v>412</v>
      </c>
      <c r="B422" s="278" t="s">
        <v>512</v>
      </c>
      <c r="C422" s="279">
        <v>1448.15</v>
      </c>
      <c r="D422" s="280">
        <v>1452.7333333333333</v>
      </c>
      <c r="E422" s="280">
        <v>1435.4166666666667</v>
      </c>
      <c r="F422" s="280">
        <v>1422.6833333333334</v>
      </c>
      <c r="G422" s="280">
        <v>1405.3666666666668</v>
      </c>
      <c r="H422" s="280">
        <v>1465.4666666666667</v>
      </c>
      <c r="I422" s="280">
        <v>1482.7833333333333</v>
      </c>
      <c r="J422" s="280">
        <v>1495.5166666666667</v>
      </c>
      <c r="K422" s="278">
        <v>1470.05</v>
      </c>
      <c r="L422" s="278">
        <v>1440</v>
      </c>
      <c r="M422" s="278">
        <v>0.75243000000000004</v>
      </c>
    </row>
    <row r="423" spans="1:13">
      <c r="A423" s="269">
        <v>413</v>
      </c>
      <c r="B423" s="278" t="s">
        <v>522</v>
      </c>
      <c r="C423" s="279">
        <v>221.9</v>
      </c>
      <c r="D423" s="280">
        <v>216.71666666666667</v>
      </c>
      <c r="E423" s="280">
        <v>208.68333333333334</v>
      </c>
      <c r="F423" s="280">
        <v>195.46666666666667</v>
      </c>
      <c r="G423" s="280">
        <v>187.43333333333334</v>
      </c>
      <c r="H423" s="280">
        <v>229.93333333333334</v>
      </c>
      <c r="I423" s="280">
        <v>237.9666666666667</v>
      </c>
      <c r="J423" s="280">
        <v>251.18333333333334</v>
      </c>
      <c r="K423" s="278">
        <v>224.75</v>
      </c>
      <c r="L423" s="278">
        <v>203.5</v>
      </c>
      <c r="M423" s="278">
        <v>3.08968</v>
      </c>
    </row>
    <row r="424" spans="1:13">
      <c r="A424" s="269">
        <v>414</v>
      </c>
      <c r="B424" s="278" t="s">
        <v>523</v>
      </c>
      <c r="C424" s="279">
        <v>960.2</v>
      </c>
      <c r="D424" s="280">
        <v>954.58333333333337</v>
      </c>
      <c r="E424" s="280">
        <v>938.61666666666679</v>
      </c>
      <c r="F424" s="280">
        <v>917.03333333333342</v>
      </c>
      <c r="G424" s="280">
        <v>901.06666666666683</v>
      </c>
      <c r="H424" s="280">
        <v>976.16666666666674</v>
      </c>
      <c r="I424" s="280">
        <v>992.13333333333321</v>
      </c>
      <c r="J424" s="280">
        <v>1013.7166666666667</v>
      </c>
      <c r="K424" s="278">
        <v>970.55</v>
      </c>
      <c r="L424" s="278">
        <v>933</v>
      </c>
      <c r="M424" s="278">
        <v>0.14902000000000001</v>
      </c>
    </row>
    <row r="425" spans="1:13">
      <c r="A425" s="269">
        <v>415</v>
      </c>
      <c r="B425" s="278" t="s">
        <v>524</v>
      </c>
      <c r="C425" s="279">
        <v>222.8</v>
      </c>
      <c r="D425" s="280">
        <v>220.68333333333337</v>
      </c>
      <c r="E425" s="280">
        <v>217.21666666666673</v>
      </c>
      <c r="F425" s="280">
        <v>211.63333333333335</v>
      </c>
      <c r="G425" s="280">
        <v>208.16666666666671</v>
      </c>
      <c r="H425" s="280">
        <v>226.26666666666674</v>
      </c>
      <c r="I425" s="280">
        <v>229.73333333333338</v>
      </c>
      <c r="J425" s="280">
        <v>235.31666666666675</v>
      </c>
      <c r="K425" s="278">
        <v>224.15</v>
      </c>
      <c r="L425" s="278">
        <v>215.1</v>
      </c>
      <c r="M425" s="278">
        <v>2.23299</v>
      </c>
    </row>
    <row r="426" spans="1:13">
      <c r="A426" s="269">
        <v>416</v>
      </c>
      <c r="B426" s="278" t="s">
        <v>525</v>
      </c>
      <c r="C426" s="279">
        <v>6.7</v>
      </c>
      <c r="D426" s="280">
        <v>6.5999999999999988</v>
      </c>
      <c r="E426" s="280">
        <v>6.4499999999999975</v>
      </c>
      <c r="F426" s="280">
        <v>6.1999999999999984</v>
      </c>
      <c r="G426" s="280">
        <v>6.0499999999999972</v>
      </c>
      <c r="H426" s="280">
        <v>6.8499999999999979</v>
      </c>
      <c r="I426" s="280">
        <v>6.9999999999999982</v>
      </c>
      <c r="J426" s="280">
        <v>7.2499999999999982</v>
      </c>
      <c r="K426" s="278">
        <v>6.75</v>
      </c>
      <c r="L426" s="278">
        <v>6.35</v>
      </c>
      <c r="M426" s="278">
        <v>132.90182999999999</v>
      </c>
    </row>
    <row r="427" spans="1:13">
      <c r="A427" s="269">
        <v>417</v>
      </c>
      <c r="B427" s="278" t="s">
        <v>2518</v>
      </c>
      <c r="C427" s="279">
        <v>542.54999999999995</v>
      </c>
      <c r="D427" s="280">
        <v>535.86666666666667</v>
      </c>
      <c r="E427" s="280">
        <v>516.73333333333335</v>
      </c>
      <c r="F427" s="280">
        <v>490.91666666666669</v>
      </c>
      <c r="G427" s="280">
        <v>471.78333333333336</v>
      </c>
      <c r="H427" s="280">
        <v>561.68333333333339</v>
      </c>
      <c r="I427" s="280">
        <v>580.81666666666683</v>
      </c>
      <c r="J427" s="280">
        <v>606.63333333333333</v>
      </c>
      <c r="K427" s="278">
        <v>555</v>
      </c>
      <c r="L427" s="278">
        <v>510.05</v>
      </c>
      <c r="M427" s="278">
        <v>0.35428999999999999</v>
      </c>
    </row>
    <row r="428" spans="1:13">
      <c r="A428" s="269">
        <v>418</v>
      </c>
      <c r="B428" s="278" t="s">
        <v>528</v>
      </c>
      <c r="C428" s="279">
        <v>145.5</v>
      </c>
      <c r="D428" s="280">
        <v>144.65</v>
      </c>
      <c r="E428" s="280">
        <v>142.4</v>
      </c>
      <c r="F428" s="280">
        <v>139.30000000000001</v>
      </c>
      <c r="G428" s="280">
        <v>137.05000000000001</v>
      </c>
      <c r="H428" s="280">
        <v>147.75</v>
      </c>
      <c r="I428" s="280">
        <v>150</v>
      </c>
      <c r="J428" s="280">
        <v>153.1</v>
      </c>
      <c r="K428" s="278">
        <v>146.9</v>
      </c>
      <c r="L428" s="278">
        <v>141.55000000000001</v>
      </c>
      <c r="M428" s="278">
        <v>6.9433100000000003</v>
      </c>
    </row>
    <row r="429" spans="1:13">
      <c r="A429" s="269">
        <v>419</v>
      </c>
      <c r="B429" s="278" t="s">
        <v>2527</v>
      </c>
      <c r="C429" s="279">
        <v>51.75</v>
      </c>
      <c r="D429" s="280">
        <v>50.416666666666664</v>
      </c>
      <c r="E429" s="280">
        <v>48.833333333333329</v>
      </c>
      <c r="F429" s="280">
        <v>45.916666666666664</v>
      </c>
      <c r="G429" s="280">
        <v>44.333333333333329</v>
      </c>
      <c r="H429" s="280">
        <v>53.333333333333329</v>
      </c>
      <c r="I429" s="280">
        <v>54.916666666666657</v>
      </c>
      <c r="J429" s="280">
        <v>57.833333333333329</v>
      </c>
      <c r="K429" s="278">
        <v>52</v>
      </c>
      <c r="L429" s="278">
        <v>47.5</v>
      </c>
      <c r="M429" s="278">
        <v>34.528109999999998</v>
      </c>
    </row>
    <row r="430" spans="1:13">
      <c r="A430" s="269">
        <v>420</v>
      </c>
      <c r="B430" s="278" t="s">
        <v>176</v>
      </c>
      <c r="C430" s="279">
        <v>3683</v>
      </c>
      <c r="D430" s="280">
        <v>3635.5333333333328</v>
      </c>
      <c r="E430" s="280">
        <v>3576.6666666666656</v>
      </c>
      <c r="F430" s="280">
        <v>3470.3333333333326</v>
      </c>
      <c r="G430" s="280">
        <v>3411.4666666666653</v>
      </c>
      <c r="H430" s="280">
        <v>3741.8666666666659</v>
      </c>
      <c r="I430" s="280">
        <v>3800.7333333333327</v>
      </c>
      <c r="J430" s="280">
        <v>3907.0666666666662</v>
      </c>
      <c r="K430" s="278">
        <v>3694.4</v>
      </c>
      <c r="L430" s="278">
        <v>3529.2</v>
      </c>
      <c r="M430" s="278">
        <v>2.3258899999999998</v>
      </c>
    </row>
    <row r="431" spans="1:13">
      <c r="A431" s="269">
        <v>421</v>
      </c>
      <c r="B431" s="278" t="s">
        <v>177</v>
      </c>
      <c r="C431" s="279">
        <v>684.4</v>
      </c>
      <c r="D431" s="280">
        <v>661.36666666666667</v>
      </c>
      <c r="E431" s="280">
        <v>629.0333333333333</v>
      </c>
      <c r="F431" s="280">
        <v>573.66666666666663</v>
      </c>
      <c r="G431" s="280">
        <v>541.33333333333326</v>
      </c>
      <c r="H431" s="280">
        <v>716.73333333333335</v>
      </c>
      <c r="I431" s="280">
        <v>749.06666666666661</v>
      </c>
      <c r="J431" s="280">
        <v>804.43333333333339</v>
      </c>
      <c r="K431" s="278">
        <v>693.7</v>
      </c>
      <c r="L431" s="278">
        <v>606</v>
      </c>
      <c r="M431" s="278">
        <v>122.50897000000001</v>
      </c>
    </row>
    <row r="432" spans="1:13">
      <c r="A432" s="269">
        <v>422</v>
      </c>
      <c r="B432" s="278" t="s">
        <v>178</v>
      </c>
      <c r="C432" s="287">
        <v>395.8</v>
      </c>
      <c r="D432" s="288">
        <v>392.0333333333333</v>
      </c>
      <c r="E432" s="288">
        <v>386.26666666666659</v>
      </c>
      <c r="F432" s="288">
        <v>376.73333333333329</v>
      </c>
      <c r="G432" s="288">
        <v>370.96666666666658</v>
      </c>
      <c r="H432" s="288">
        <v>401.56666666666661</v>
      </c>
      <c r="I432" s="288">
        <v>407.33333333333326</v>
      </c>
      <c r="J432" s="288">
        <v>416.86666666666662</v>
      </c>
      <c r="K432" s="289">
        <v>397.8</v>
      </c>
      <c r="L432" s="289">
        <v>382.5</v>
      </c>
      <c r="M432" s="289">
        <v>4.0310300000000003</v>
      </c>
    </row>
    <row r="433" spans="1:13">
      <c r="A433" s="269">
        <v>423</v>
      </c>
      <c r="B433" s="278" t="s">
        <v>526</v>
      </c>
      <c r="C433" s="278">
        <v>87.9</v>
      </c>
      <c r="D433" s="280">
        <v>85.216666666666669</v>
      </c>
      <c r="E433" s="280">
        <v>81.433333333333337</v>
      </c>
      <c r="F433" s="280">
        <v>74.966666666666669</v>
      </c>
      <c r="G433" s="280">
        <v>71.183333333333337</v>
      </c>
      <c r="H433" s="280">
        <v>91.683333333333337</v>
      </c>
      <c r="I433" s="280">
        <v>95.466666666666669</v>
      </c>
      <c r="J433" s="280">
        <v>101.93333333333334</v>
      </c>
      <c r="K433" s="278">
        <v>89</v>
      </c>
      <c r="L433" s="278">
        <v>78.75</v>
      </c>
      <c r="M433" s="278">
        <v>2.3821099999999999</v>
      </c>
    </row>
    <row r="434" spans="1:13">
      <c r="A434" s="269">
        <v>424</v>
      </c>
      <c r="B434" s="278" t="s">
        <v>282</v>
      </c>
      <c r="C434" s="278">
        <v>103.35</v>
      </c>
      <c r="D434" s="280">
        <v>101.93333333333334</v>
      </c>
      <c r="E434" s="280">
        <v>99.616666666666674</v>
      </c>
      <c r="F434" s="280">
        <v>95.88333333333334</v>
      </c>
      <c r="G434" s="280">
        <v>93.566666666666677</v>
      </c>
      <c r="H434" s="280">
        <v>105.66666666666667</v>
      </c>
      <c r="I434" s="280">
        <v>107.98333333333333</v>
      </c>
      <c r="J434" s="280">
        <v>111.71666666666667</v>
      </c>
      <c r="K434" s="278">
        <v>104.25</v>
      </c>
      <c r="L434" s="278">
        <v>98.2</v>
      </c>
      <c r="M434" s="278">
        <v>20.875209999999999</v>
      </c>
    </row>
    <row r="435" spans="1:13">
      <c r="A435" s="269">
        <v>425</v>
      </c>
      <c r="B435" s="278" t="s">
        <v>527</v>
      </c>
      <c r="C435" s="278">
        <v>384.45</v>
      </c>
      <c r="D435" s="280">
        <v>382.81666666666661</v>
      </c>
      <c r="E435" s="280">
        <v>376.73333333333323</v>
      </c>
      <c r="F435" s="280">
        <v>369.01666666666665</v>
      </c>
      <c r="G435" s="280">
        <v>362.93333333333328</v>
      </c>
      <c r="H435" s="280">
        <v>390.53333333333319</v>
      </c>
      <c r="I435" s="280">
        <v>396.61666666666656</v>
      </c>
      <c r="J435" s="280">
        <v>404.33333333333314</v>
      </c>
      <c r="K435" s="278">
        <v>388.9</v>
      </c>
      <c r="L435" s="278">
        <v>375.1</v>
      </c>
      <c r="M435" s="278">
        <v>1.1047899999999999</v>
      </c>
    </row>
    <row r="436" spans="1:13">
      <c r="A436" s="269">
        <v>426</v>
      </c>
      <c r="B436" s="278" t="s">
        <v>529</v>
      </c>
      <c r="C436" s="278">
        <v>1666.45</v>
      </c>
      <c r="D436" s="280">
        <v>1638.3499999999997</v>
      </c>
      <c r="E436" s="280">
        <v>1600.6999999999994</v>
      </c>
      <c r="F436" s="280">
        <v>1534.9499999999996</v>
      </c>
      <c r="G436" s="280">
        <v>1497.2999999999993</v>
      </c>
      <c r="H436" s="280">
        <v>1704.0999999999995</v>
      </c>
      <c r="I436" s="280">
        <v>1741.7499999999995</v>
      </c>
      <c r="J436" s="280">
        <v>1807.4999999999995</v>
      </c>
      <c r="K436" s="278">
        <v>1676</v>
      </c>
      <c r="L436" s="278">
        <v>1572.6</v>
      </c>
      <c r="M436" s="278">
        <v>0.10793</v>
      </c>
    </row>
    <row r="437" spans="1:13">
      <c r="A437" s="269">
        <v>427</v>
      </c>
      <c r="B437" s="278" t="s">
        <v>530</v>
      </c>
      <c r="C437" s="278">
        <v>1348.3</v>
      </c>
      <c r="D437" s="280">
        <v>1304.5333333333335</v>
      </c>
      <c r="E437" s="280">
        <v>1234.0666666666671</v>
      </c>
      <c r="F437" s="280">
        <v>1119.8333333333335</v>
      </c>
      <c r="G437" s="280">
        <v>1049.366666666667</v>
      </c>
      <c r="H437" s="280">
        <v>1418.7666666666671</v>
      </c>
      <c r="I437" s="280">
        <v>1489.2333333333338</v>
      </c>
      <c r="J437" s="280">
        <v>1603.4666666666672</v>
      </c>
      <c r="K437" s="278">
        <v>1375</v>
      </c>
      <c r="L437" s="278">
        <v>1190.3</v>
      </c>
      <c r="M437" s="278">
        <v>1.7485900000000001</v>
      </c>
    </row>
    <row r="438" spans="1:13">
      <c r="A438" s="269">
        <v>428</v>
      </c>
      <c r="B438" s="278" t="s">
        <v>531</v>
      </c>
      <c r="C438" s="278">
        <v>310.7</v>
      </c>
      <c r="D438" s="280">
        <v>308.23333333333335</v>
      </c>
      <c r="E438" s="280">
        <v>302.4666666666667</v>
      </c>
      <c r="F438" s="280">
        <v>294.23333333333335</v>
      </c>
      <c r="G438" s="280">
        <v>288.4666666666667</v>
      </c>
      <c r="H438" s="280">
        <v>316.4666666666667</v>
      </c>
      <c r="I438" s="280">
        <v>322.23333333333335</v>
      </c>
      <c r="J438" s="280">
        <v>330.4666666666667</v>
      </c>
      <c r="K438" s="278">
        <v>314</v>
      </c>
      <c r="L438" s="278">
        <v>300</v>
      </c>
      <c r="M438" s="278">
        <v>0.88129999999999997</v>
      </c>
    </row>
    <row r="439" spans="1:13">
      <c r="A439" s="269">
        <v>429</v>
      </c>
      <c r="B439" s="278" t="s">
        <v>179</v>
      </c>
      <c r="C439" s="278">
        <v>480.1</v>
      </c>
      <c r="D439" s="280">
        <v>472.33333333333331</v>
      </c>
      <c r="E439" s="280">
        <v>462.76666666666665</v>
      </c>
      <c r="F439" s="280">
        <v>445.43333333333334</v>
      </c>
      <c r="G439" s="280">
        <v>435.86666666666667</v>
      </c>
      <c r="H439" s="280">
        <v>489.66666666666663</v>
      </c>
      <c r="I439" s="280">
        <v>499.23333333333335</v>
      </c>
      <c r="J439" s="280">
        <v>516.56666666666661</v>
      </c>
      <c r="K439" s="278">
        <v>481.9</v>
      </c>
      <c r="L439" s="278">
        <v>455</v>
      </c>
      <c r="M439" s="278">
        <v>114.9986</v>
      </c>
    </row>
    <row r="440" spans="1:13">
      <c r="A440" s="269">
        <v>430</v>
      </c>
      <c r="B440" s="278" t="s">
        <v>532</v>
      </c>
      <c r="C440" s="278">
        <v>172.15</v>
      </c>
      <c r="D440" s="280">
        <v>168.73333333333332</v>
      </c>
      <c r="E440" s="280">
        <v>163.46666666666664</v>
      </c>
      <c r="F440" s="280">
        <v>154.78333333333333</v>
      </c>
      <c r="G440" s="280">
        <v>149.51666666666665</v>
      </c>
      <c r="H440" s="280">
        <v>177.41666666666663</v>
      </c>
      <c r="I440" s="280">
        <v>182.68333333333334</v>
      </c>
      <c r="J440" s="280">
        <v>191.36666666666662</v>
      </c>
      <c r="K440" s="278">
        <v>174</v>
      </c>
      <c r="L440" s="278">
        <v>160.05000000000001</v>
      </c>
      <c r="M440" s="278">
        <v>3.2371300000000001</v>
      </c>
    </row>
    <row r="441" spans="1:13">
      <c r="A441" s="269">
        <v>431</v>
      </c>
      <c r="B441" s="278" t="s">
        <v>180</v>
      </c>
      <c r="C441" s="278">
        <v>380.8</v>
      </c>
      <c r="D441" s="280">
        <v>379.3</v>
      </c>
      <c r="E441" s="280">
        <v>373.6</v>
      </c>
      <c r="F441" s="280">
        <v>366.40000000000003</v>
      </c>
      <c r="G441" s="280">
        <v>360.70000000000005</v>
      </c>
      <c r="H441" s="280">
        <v>386.5</v>
      </c>
      <c r="I441" s="280">
        <v>392.19999999999993</v>
      </c>
      <c r="J441" s="280">
        <v>399.4</v>
      </c>
      <c r="K441" s="278">
        <v>385</v>
      </c>
      <c r="L441" s="278">
        <v>372.1</v>
      </c>
      <c r="M441" s="278">
        <v>39.136760000000002</v>
      </c>
    </row>
    <row r="442" spans="1:13">
      <c r="A442" s="269">
        <v>432</v>
      </c>
      <c r="B442" s="278" t="s">
        <v>533</v>
      </c>
      <c r="C442" s="278">
        <v>124.8</v>
      </c>
      <c r="D442" s="280">
        <v>123.86666666666667</v>
      </c>
      <c r="E442" s="280">
        <v>120.93333333333335</v>
      </c>
      <c r="F442" s="280">
        <v>117.06666666666668</v>
      </c>
      <c r="G442" s="280">
        <v>114.13333333333335</v>
      </c>
      <c r="H442" s="280">
        <v>127.73333333333335</v>
      </c>
      <c r="I442" s="280">
        <v>130.66666666666669</v>
      </c>
      <c r="J442" s="280">
        <v>134.53333333333336</v>
      </c>
      <c r="K442" s="278">
        <v>126.8</v>
      </c>
      <c r="L442" s="278">
        <v>120</v>
      </c>
      <c r="M442" s="278">
        <v>2.5369999999999999</v>
      </c>
    </row>
    <row r="443" spans="1:13">
      <c r="A443" s="269">
        <v>433</v>
      </c>
      <c r="B443" s="278" t="s">
        <v>534</v>
      </c>
      <c r="C443" s="278">
        <v>1077.2</v>
      </c>
      <c r="D443" s="280">
        <v>1058.1833333333332</v>
      </c>
      <c r="E443" s="280">
        <v>1031.3666666666663</v>
      </c>
      <c r="F443" s="280">
        <v>985.53333333333319</v>
      </c>
      <c r="G443" s="280">
        <v>958.71666666666636</v>
      </c>
      <c r="H443" s="280">
        <v>1104.0166666666664</v>
      </c>
      <c r="I443" s="280">
        <v>1130.8333333333335</v>
      </c>
      <c r="J443" s="280">
        <v>1176.6666666666663</v>
      </c>
      <c r="K443" s="278">
        <v>1085</v>
      </c>
      <c r="L443" s="278">
        <v>1012.35</v>
      </c>
      <c r="M443" s="278">
        <v>0.20172000000000001</v>
      </c>
    </row>
    <row r="444" spans="1:13">
      <c r="A444" s="269">
        <v>434</v>
      </c>
      <c r="B444" s="278" t="s">
        <v>535</v>
      </c>
      <c r="C444" s="278">
        <v>4.5</v>
      </c>
      <c r="D444" s="280">
        <v>4.5333333333333332</v>
      </c>
      <c r="E444" s="280">
        <v>4.4666666666666668</v>
      </c>
      <c r="F444" s="280">
        <v>4.4333333333333336</v>
      </c>
      <c r="G444" s="280">
        <v>4.3666666666666671</v>
      </c>
      <c r="H444" s="280">
        <v>4.5666666666666664</v>
      </c>
      <c r="I444" s="280">
        <v>4.6333333333333329</v>
      </c>
      <c r="J444" s="280">
        <v>4.6666666666666661</v>
      </c>
      <c r="K444" s="278">
        <v>4.5999999999999996</v>
      </c>
      <c r="L444" s="278">
        <v>4.5</v>
      </c>
      <c r="M444" s="278">
        <v>107.73027999999999</v>
      </c>
    </row>
    <row r="445" spans="1:13">
      <c r="A445" s="269">
        <v>435</v>
      </c>
      <c r="B445" s="278" t="s">
        <v>536</v>
      </c>
      <c r="C445" s="278">
        <v>113.2</v>
      </c>
      <c r="D445" s="280">
        <v>112.89999999999999</v>
      </c>
      <c r="E445" s="280">
        <v>110.29999999999998</v>
      </c>
      <c r="F445" s="280">
        <v>107.39999999999999</v>
      </c>
      <c r="G445" s="280">
        <v>104.79999999999998</v>
      </c>
      <c r="H445" s="280">
        <v>115.79999999999998</v>
      </c>
      <c r="I445" s="280">
        <v>118.39999999999998</v>
      </c>
      <c r="J445" s="280">
        <v>121.29999999999998</v>
      </c>
      <c r="K445" s="278">
        <v>115.5</v>
      </c>
      <c r="L445" s="278">
        <v>110</v>
      </c>
      <c r="M445" s="278">
        <v>0.9718</v>
      </c>
    </row>
    <row r="446" spans="1:13">
      <c r="A446" s="269">
        <v>436</v>
      </c>
      <c r="B446" s="278" t="s">
        <v>537</v>
      </c>
      <c r="C446" s="278">
        <v>889.1</v>
      </c>
      <c r="D446" s="280">
        <v>881.33333333333337</v>
      </c>
      <c r="E446" s="280">
        <v>867.76666666666677</v>
      </c>
      <c r="F446" s="280">
        <v>846.43333333333339</v>
      </c>
      <c r="G446" s="280">
        <v>832.86666666666679</v>
      </c>
      <c r="H446" s="280">
        <v>902.66666666666674</v>
      </c>
      <c r="I446" s="280">
        <v>916.23333333333335</v>
      </c>
      <c r="J446" s="280">
        <v>937.56666666666672</v>
      </c>
      <c r="K446" s="278">
        <v>894.9</v>
      </c>
      <c r="L446" s="278">
        <v>860</v>
      </c>
      <c r="M446" s="278">
        <v>0.52154999999999996</v>
      </c>
    </row>
    <row r="447" spans="1:13">
      <c r="A447" s="269">
        <v>437</v>
      </c>
      <c r="B447" s="278" t="s">
        <v>283</v>
      </c>
      <c r="C447" s="278">
        <v>367.7</v>
      </c>
      <c r="D447" s="280">
        <v>361.7</v>
      </c>
      <c r="E447" s="280">
        <v>352.4</v>
      </c>
      <c r="F447" s="280">
        <v>337.09999999999997</v>
      </c>
      <c r="G447" s="280">
        <v>327.79999999999995</v>
      </c>
      <c r="H447" s="280">
        <v>377</v>
      </c>
      <c r="I447" s="280">
        <v>386.30000000000007</v>
      </c>
      <c r="J447" s="280">
        <v>401.6</v>
      </c>
      <c r="K447" s="278">
        <v>371</v>
      </c>
      <c r="L447" s="278">
        <v>346.4</v>
      </c>
      <c r="M447" s="278">
        <v>1.6484799999999999</v>
      </c>
    </row>
    <row r="448" spans="1:13">
      <c r="A448" s="269">
        <v>438</v>
      </c>
      <c r="B448" s="278" t="s">
        <v>543</v>
      </c>
      <c r="C448" s="278">
        <v>59.85</v>
      </c>
      <c r="D448" s="280">
        <v>59.85</v>
      </c>
      <c r="E448" s="280">
        <v>59.85</v>
      </c>
      <c r="F448" s="280">
        <v>59.85</v>
      </c>
      <c r="G448" s="280">
        <v>59.85</v>
      </c>
      <c r="H448" s="280">
        <v>59.85</v>
      </c>
      <c r="I448" s="280">
        <v>59.85</v>
      </c>
      <c r="J448" s="280">
        <v>59.85</v>
      </c>
      <c r="K448" s="278">
        <v>59.85</v>
      </c>
      <c r="L448" s="278">
        <v>59.85</v>
      </c>
      <c r="M448" s="278">
        <v>0.61431999999999998</v>
      </c>
    </row>
    <row r="449" spans="1:13">
      <c r="A449" s="269">
        <v>439</v>
      </c>
      <c r="B449" s="278" t="s">
        <v>2610</v>
      </c>
      <c r="C449" s="278">
        <v>11073.3</v>
      </c>
      <c r="D449" s="280">
        <v>10932.833333333334</v>
      </c>
      <c r="E449" s="280">
        <v>10665.666666666668</v>
      </c>
      <c r="F449" s="280">
        <v>10258.033333333335</v>
      </c>
      <c r="G449" s="280">
        <v>9990.8666666666686</v>
      </c>
      <c r="H449" s="280">
        <v>11340.466666666667</v>
      </c>
      <c r="I449" s="280">
        <v>11607.633333333335</v>
      </c>
      <c r="J449" s="280">
        <v>12015.266666666666</v>
      </c>
      <c r="K449" s="278">
        <v>11200</v>
      </c>
      <c r="L449" s="278">
        <v>10525.2</v>
      </c>
      <c r="M449" s="278">
        <v>1.444E-2</v>
      </c>
    </row>
    <row r="450" spans="1:13">
      <c r="A450" s="269">
        <v>440</v>
      </c>
      <c r="B450" s="278" t="s">
        <v>183</v>
      </c>
      <c r="C450" s="278">
        <v>888.9</v>
      </c>
      <c r="D450" s="280">
        <v>877.01666666666677</v>
      </c>
      <c r="E450" s="280">
        <v>858.88333333333355</v>
      </c>
      <c r="F450" s="280">
        <v>828.86666666666679</v>
      </c>
      <c r="G450" s="280">
        <v>810.73333333333358</v>
      </c>
      <c r="H450" s="280">
        <v>907.03333333333353</v>
      </c>
      <c r="I450" s="280">
        <v>925.16666666666674</v>
      </c>
      <c r="J450" s="280">
        <v>955.18333333333351</v>
      </c>
      <c r="K450" s="278">
        <v>895.15</v>
      </c>
      <c r="L450" s="278">
        <v>847</v>
      </c>
      <c r="M450" s="278">
        <v>5.4222799999999998</v>
      </c>
    </row>
    <row r="451" spans="1:13">
      <c r="A451" s="269">
        <v>441</v>
      </c>
      <c r="B451" s="278" t="s">
        <v>3466</v>
      </c>
      <c r="C451" s="278">
        <v>371</v>
      </c>
      <c r="D451" s="280">
        <v>369.7166666666667</v>
      </c>
      <c r="E451" s="280">
        <v>366.38333333333338</v>
      </c>
      <c r="F451" s="280">
        <v>361.76666666666671</v>
      </c>
      <c r="G451" s="280">
        <v>358.43333333333339</v>
      </c>
      <c r="H451" s="280">
        <v>374.33333333333337</v>
      </c>
      <c r="I451" s="280">
        <v>377.66666666666663</v>
      </c>
      <c r="J451" s="280">
        <v>382.28333333333336</v>
      </c>
      <c r="K451" s="278">
        <v>373.05</v>
      </c>
      <c r="L451" s="278">
        <v>365.1</v>
      </c>
      <c r="M451" s="278">
        <v>31.799029999999998</v>
      </c>
    </row>
    <row r="452" spans="1:13">
      <c r="A452" s="269">
        <v>442</v>
      </c>
      <c r="B452" s="278" t="s">
        <v>544</v>
      </c>
      <c r="C452" s="278">
        <v>722.05</v>
      </c>
      <c r="D452" s="280">
        <v>715.75</v>
      </c>
      <c r="E452" s="280">
        <v>707.6</v>
      </c>
      <c r="F452" s="280">
        <v>693.15</v>
      </c>
      <c r="G452" s="280">
        <v>685</v>
      </c>
      <c r="H452" s="280">
        <v>730.2</v>
      </c>
      <c r="I452" s="280">
        <v>738.35000000000014</v>
      </c>
      <c r="J452" s="280">
        <v>752.80000000000007</v>
      </c>
      <c r="K452" s="278">
        <v>723.9</v>
      </c>
      <c r="L452" s="278">
        <v>701.3</v>
      </c>
      <c r="M452" s="278">
        <v>9.8470000000000002E-2</v>
      </c>
    </row>
    <row r="453" spans="1:13">
      <c r="A453" s="269">
        <v>443</v>
      </c>
      <c r="B453" s="278" t="s">
        <v>184</v>
      </c>
      <c r="C453" s="278">
        <v>105.3</v>
      </c>
      <c r="D453" s="280">
        <v>103.18333333333334</v>
      </c>
      <c r="E453" s="280">
        <v>100.11666666666667</v>
      </c>
      <c r="F453" s="280">
        <v>94.933333333333337</v>
      </c>
      <c r="G453" s="280">
        <v>91.866666666666674</v>
      </c>
      <c r="H453" s="280">
        <v>108.36666666666667</v>
      </c>
      <c r="I453" s="280">
        <v>111.43333333333334</v>
      </c>
      <c r="J453" s="280">
        <v>116.61666666666667</v>
      </c>
      <c r="K453" s="278">
        <v>106.25</v>
      </c>
      <c r="L453" s="278">
        <v>98</v>
      </c>
      <c r="M453" s="278">
        <v>929.97378000000003</v>
      </c>
    </row>
    <row r="454" spans="1:13">
      <c r="A454" s="269">
        <v>444</v>
      </c>
      <c r="B454" s="278" t="s">
        <v>185</v>
      </c>
      <c r="C454" s="278">
        <v>44.7</v>
      </c>
      <c r="D454" s="280">
        <v>43.9</v>
      </c>
      <c r="E454" s="280">
        <v>42.8</v>
      </c>
      <c r="F454" s="280">
        <v>40.9</v>
      </c>
      <c r="G454" s="280">
        <v>39.799999999999997</v>
      </c>
      <c r="H454" s="280">
        <v>45.8</v>
      </c>
      <c r="I454" s="280">
        <v>46.900000000000006</v>
      </c>
      <c r="J454" s="280">
        <v>48.8</v>
      </c>
      <c r="K454" s="278">
        <v>45</v>
      </c>
      <c r="L454" s="278">
        <v>42</v>
      </c>
      <c r="M454" s="278">
        <v>42.104080000000003</v>
      </c>
    </row>
    <row r="455" spans="1:13">
      <c r="A455" s="269">
        <v>445</v>
      </c>
      <c r="B455" s="278" t="s">
        <v>186</v>
      </c>
      <c r="C455" s="278">
        <v>41.7</v>
      </c>
      <c r="D455" s="280">
        <v>40.549999999999997</v>
      </c>
      <c r="E455" s="280">
        <v>38.949999999999996</v>
      </c>
      <c r="F455" s="280">
        <v>36.199999999999996</v>
      </c>
      <c r="G455" s="280">
        <v>34.599999999999994</v>
      </c>
      <c r="H455" s="280">
        <v>43.3</v>
      </c>
      <c r="I455" s="280">
        <v>44.899999999999991</v>
      </c>
      <c r="J455" s="280">
        <v>47.65</v>
      </c>
      <c r="K455" s="278">
        <v>42.15</v>
      </c>
      <c r="L455" s="278">
        <v>37.799999999999997</v>
      </c>
      <c r="M455" s="278">
        <v>435.85696000000002</v>
      </c>
    </row>
    <row r="456" spans="1:13">
      <c r="A456" s="269">
        <v>446</v>
      </c>
      <c r="B456" s="278" t="s">
        <v>187</v>
      </c>
      <c r="C456" s="278">
        <v>317.60000000000002</v>
      </c>
      <c r="D456" s="280">
        <v>312.68333333333334</v>
      </c>
      <c r="E456" s="280">
        <v>304.91666666666669</v>
      </c>
      <c r="F456" s="280">
        <v>292.23333333333335</v>
      </c>
      <c r="G456" s="280">
        <v>284.4666666666667</v>
      </c>
      <c r="H456" s="280">
        <v>325.36666666666667</v>
      </c>
      <c r="I456" s="280">
        <v>333.13333333333333</v>
      </c>
      <c r="J456" s="280">
        <v>345.81666666666666</v>
      </c>
      <c r="K456" s="278">
        <v>320.45</v>
      </c>
      <c r="L456" s="278">
        <v>300</v>
      </c>
      <c r="M456" s="278">
        <v>175.58009999999999</v>
      </c>
    </row>
    <row r="457" spans="1:13">
      <c r="A457" s="269">
        <v>447</v>
      </c>
      <c r="B457" s="278" t="s">
        <v>2626</v>
      </c>
      <c r="C457" s="278">
        <v>19.600000000000001</v>
      </c>
      <c r="D457" s="280">
        <v>19.200000000000003</v>
      </c>
      <c r="E457" s="280">
        <v>18.600000000000005</v>
      </c>
      <c r="F457" s="280">
        <v>17.600000000000001</v>
      </c>
      <c r="G457" s="280">
        <v>17.000000000000004</v>
      </c>
      <c r="H457" s="280">
        <v>20.200000000000006</v>
      </c>
      <c r="I457" s="280">
        <v>20.8</v>
      </c>
      <c r="J457" s="280">
        <v>21.800000000000008</v>
      </c>
      <c r="K457" s="278">
        <v>19.8</v>
      </c>
      <c r="L457" s="278">
        <v>18.2</v>
      </c>
      <c r="M457" s="278">
        <v>20.55273</v>
      </c>
    </row>
    <row r="458" spans="1:13">
      <c r="A458" s="269">
        <v>448</v>
      </c>
      <c r="B458" s="278" t="s">
        <v>538</v>
      </c>
      <c r="C458" s="278">
        <v>656.35</v>
      </c>
      <c r="D458" s="280">
        <v>648.15</v>
      </c>
      <c r="E458" s="280">
        <v>636.29999999999995</v>
      </c>
      <c r="F458" s="280">
        <v>616.25</v>
      </c>
      <c r="G458" s="280">
        <v>604.4</v>
      </c>
      <c r="H458" s="280">
        <v>668.19999999999993</v>
      </c>
      <c r="I458" s="280">
        <v>680.05000000000007</v>
      </c>
      <c r="J458" s="280">
        <v>700.09999999999991</v>
      </c>
      <c r="K458" s="278">
        <v>660</v>
      </c>
      <c r="L458" s="278">
        <v>628.1</v>
      </c>
      <c r="M458" s="278">
        <v>0.11074000000000001</v>
      </c>
    </row>
    <row r="459" spans="1:13">
      <c r="A459" s="269">
        <v>449</v>
      </c>
      <c r="B459" s="278" t="s">
        <v>539</v>
      </c>
      <c r="C459" s="278">
        <v>381.9</v>
      </c>
      <c r="D459" s="280">
        <v>382.39999999999992</v>
      </c>
      <c r="E459" s="280">
        <v>370.84999999999985</v>
      </c>
      <c r="F459" s="280">
        <v>359.79999999999995</v>
      </c>
      <c r="G459" s="280">
        <v>348.24999999999989</v>
      </c>
      <c r="H459" s="280">
        <v>393.44999999999982</v>
      </c>
      <c r="I459" s="280">
        <v>404.99999999999989</v>
      </c>
      <c r="J459" s="280">
        <v>416.04999999999978</v>
      </c>
      <c r="K459" s="278">
        <v>393.95</v>
      </c>
      <c r="L459" s="278">
        <v>371.35</v>
      </c>
      <c r="M459" s="278">
        <v>6.8260000000000001E-2</v>
      </c>
    </row>
    <row r="460" spans="1:13">
      <c r="A460" s="269">
        <v>450</v>
      </c>
      <c r="B460" s="278" t="s">
        <v>188</v>
      </c>
      <c r="C460" s="278">
        <v>2039.5</v>
      </c>
      <c r="D460" s="280">
        <v>2033.2333333333333</v>
      </c>
      <c r="E460" s="280">
        <v>2017.2666666666669</v>
      </c>
      <c r="F460" s="280">
        <v>1995.0333333333335</v>
      </c>
      <c r="G460" s="280">
        <v>1979.0666666666671</v>
      </c>
      <c r="H460" s="280">
        <v>2055.4666666666667</v>
      </c>
      <c r="I460" s="280">
        <v>2071.4333333333334</v>
      </c>
      <c r="J460" s="280">
        <v>2093.6666666666665</v>
      </c>
      <c r="K460" s="278">
        <v>2049.1999999999998</v>
      </c>
      <c r="L460" s="278">
        <v>2011</v>
      </c>
      <c r="M460" s="278">
        <v>28.427569999999999</v>
      </c>
    </row>
    <row r="461" spans="1:13">
      <c r="A461" s="269">
        <v>451</v>
      </c>
      <c r="B461" s="278" t="s">
        <v>545</v>
      </c>
      <c r="C461" s="278">
        <v>1682.1</v>
      </c>
      <c r="D461" s="280">
        <v>1683.8999999999999</v>
      </c>
      <c r="E461" s="280">
        <v>1650.5499999999997</v>
      </c>
      <c r="F461" s="280">
        <v>1618.9999999999998</v>
      </c>
      <c r="G461" s="280">
        <v>1585.6499999999996</v>
      </c>
      <c r="H461" s="280">
        <v>1715.4499999999998</v>
      </c>
      <c r="I461" s="280">
        <v>1748.7999999999997</v>
      </c>
      <c r="J461" s="280">
        <v>1780.35</v>
      </c>
      <c r="K461" s="278">
        <v>1717.25</v>
      </c>
      <c r="L461" s="278">
        <v>1652.35</v>
      </c>
      <c r="M461" s="278">
        <v>0.23526</v>
      </c>
    </row>
    <row r="462" spans="1:13">
      <c r="A462" s="269">
        <v>452</v>
      </c>
      <c r="B462" s="278" t="s">
        <v>189</v>
      </c>
      <c r="C462" s="278">
        <v>554.70000000000005</v>
      </c>
      <c r="D462" s="280">
        <v>555.5333333333333</v>
      </c>
      <c r="E462" s="280">
        <v>549.16666666666663</v>
      </c>
      <c r="F462" s="280">
        <v>543.63333333333333</v>
      </c>
      <c r="G462" s="280">
        <v>537.26666666666665</v>
      </c>
      <c r="H462" s="280">
        <v>561.06666666666661</v>
      </c>
      <c r="I462" s="280">
        <v>567.43333333333339</v>
      </c>
      <c r="J462" s="280">
        <v>572.96666666666658</v>
      </c>
      <c r="K462" s="278">
        <v>561.9</v>
      </c>
      <c r="L462" s="278">
        <v>550</v>
      </c>
      <c r="M462" s="278">
        <v>36.038930000000001</v>
      </c>
    </row>
    <row r="463" spans="1:13">
      <c r="A463" s="269">
        <v>453</v>
      </c>
      <c r="B463" s="278" t="s">
        <v>546</v>
      </c>
      <c r="C463" s="278">
        <v>191.05</v>
      </c>
      <c r="D463" s="280">
        <v>189.61666666666667</v>
      </c>
      <c r="E463" s="280">
        <v>183.48333333333335</v>
      </c>
      <c r="F463" s="280">
        <v>175.91666666666669</v>
      </c>
      <c r="G463" s="280">
        <v>169.78333333333336</v>
      </c>
      <c r="H463" s="280">
        <v>197.18333333333334</v>
      </c>
      <c r="I463" s="280">
        <v>203.31666666666666</v>
      </c>
      <c r="J463" s="280">
        <v>210.88333333333333</v>
      </c>
      <c r="K463" s="278">
        <v>195.75</v>
      </c>
      <c r="L463" s="278">
        <v>182.05</v>
      </c>
      <c r="M463" s="278">
        <v>0.13421</v>
      </c>
    </row>
    <row r="464" spans="1:13">
      <c r="A464" s="269">
        <v>454</v>
      </c>
      <c r="B464" s="278" t="s">
        <v>547</v>
      </c>
      <c r="C464" s="278">
        <v>718.1</v>
      </c>
      <c r="D464" s="280">
        <v>714.13333333333333</v>
      </c>
      <c r="E464" s="280">
        <v>705.56666666666661</v>
      </c>
      <c r="F464" s="280">
        <v>693.0333333333333</v>
      </c>
      <c r="G464" s="280">
        <v>684.46666666666658</v>
      </c>
      <c r="H464" s="280">
        <v>726.66666666666663</v>
      </c>
      <c r="I464" s="280">
        <v>735.23333333333346</v>
      </c>
      <c r="J464" s="280">
        <v>747.76666666666665</v>
      </c>
      <c r="K464" s="278">
        <v>722.7</v>
      </c>
      <c r="L464" s="278">
        <v>701.6</v>
      </c>
      <c r="M464" s="278">
        <v>0.28477000000000002</v>
      </c>
    </row>
    <row r="465" spans="1:13">
      <c r="A465" s="269">
        <v>455</v>
      </c>
      <c r="B465" s="278" t="s">
        <v>548</v>
      </c>
      <c r="C465" s="278">
        <v>518.45000000000005</v>
      </c>
      <c r="D465" s="280">
        <v>519.15</v>
      </c>
      <c r="E465" s="280">
        <v>504.29999999999995</v>
      </c>
      <c r="F465" s="280">
        <v>490.15</v>
      </c>
      <c r="G465" s="280">
        <v>475.29999999999995</v>
      </c>
      <c r="H465" s="280">
        <v>533.29999999999995</v>
      </c>
      <c r="I465" s="280">
        <v>548.15000000000009</v>
      </c>
      <c r="J465" s="280">
        <v>562.29999999999995</v>
      </c>
      <c r="K465" s="278">
        <v>534</v>
      </c>
      <c r="L465" s="278">
        <v>505</v>
      </c>
      <c r="M465" s="278">
        <v>1.45478</v>
      </c>
    </row>
    <row r="466" spans="1:13">
      <c r="A466" s="269">
        <v>456</v>
      </c>
      <c r="B466" s="278" t="s">
        <v>553</v>
      </c>
      <c r="C466" s="278">
        <v>393.65</v>
      </c>
      <c r="D466" s="280">
        <v>389.36666666666662</v>
      </c>
      <c r="E466" s="280">
        <v>381.93333333333322</v>
      </c>
      <c r="F466" s="280">
        <v>370.21666666666658</v>
      </c>
      <c r="G466" s="280">
        <v>362.78333333333319</v>
      </c>
      <c r="H466" s="280">
        <v>401.08333333333326</v>
      </c>
      <c r="I466" s="280">
        <v>408.51666666666665</v>
      </c>
      <c r="J466" s="280">
        <v>420.23333333333329</v>
      </c>
      <c r="K466" s="278">
        <v>396.8</v>
      </c>
      <c r="L466" s="278">
        <v>377.65</v>
      </c>
      <c r="M466" s="278">
        <v>0.19791</v>
      </c>
    </row>
    <row r="467" spans="1:13">
      <c r="A467" s="269">
        <v>457</v>
      </c>
      <c r="B467" s="278" t="s">
        <v>549</v>
      </c>
      <c r="C467" s="278">
        <v>39.549999999999997</v>
      </c>
      <c r="D467" s="280">
        <v>38.5</v>
      </c>
      <c r="E467" s="280">
        <v>37</v>
      </c>
      <c r="F467" s="280">
        <v>34.450000000000003</v>
      </c>
      <c r="G467" s="280">
        <v>32.950000000000003</v>
      </c>
      <c r="H467" s="280">
        <v>41.05</v>
      </c>
      <c r="I467" s="280">
        <v>42.55</v>
      </c>
      <c r="J467" s="280">
        <v>45.099999999999994</v>
      </c>
      <c r="K467" s="278">
        <v>40</v>
      </c>
      <c r="L467" s="278">
        <v>35.950000000000003</v>
      </c>
      <c r="M467" s="278">
        <v>4.5703699999999996</v>
      </c>
    </row>
    <row r="468" spans="1:13">
      <c r="A468" s="269">
        <v>458</v>
      </c>
      <c r="B468" s="278" t="s">
        <v>550</v>
      </c>
      <c r="C468" s="278">
        <v>878.6</v>
      </c>
      <c r="D468" s="280">
        <v>878.66666666666663</v>
      </c>
      <c r="E468" s="280">
        <v>861.93333333333328</v>
      </c>
      <c r="F468" s="280">
        <v>845.26666666666665</v>
      </c>
      <c r="G468" s="280">
        <v>828.5333333333333</v>
      </c>
      <c r="H468" s="280">
        <v>895.33333333333326</v>
      </c>
      <c r="I468" s="280">
        <v>912.06666666666661</v>
      </c>
      <c r="J468" s="280">
        <v>928.73333333333323</v>
      </c>
      <c r="K468" s="278">
        <v>895.4</v>
      </c>
      <c r="L468" s="278">
        <v>862</v>
      </c>
      <c r="M468" s="278">
        <v>0.32923999999999998</v>
      </c>
    </row>
    <row r="469" spans="1:13">
      <c r="A469" s="269">
        <v>459</v>
      </c>
      <c r="B469" s="278" t="s">
        <v>190</v>
      </c>
      <c r="C469" s="278">
        <v>977.7</v>
      </c>
      <c r="D469" s="280">
        <v>954.5</v>
      </c>
      <c r="E469" s="280">
        <v>924.2</v>
      </c>
      <c r="F469" s="280">
        <v>870.7</v>
      </c>
      <c r="G469" s="280">
        <v>840.40000000000009</v>
      </c>
      <c r="H469" s="280">
        <v>1008</v>
      </c>
      <c r="I469" s="280">
        <v>1038.3</v>
      </c>
      <c r="J469" s="280">
        <v>1091.8</v>
      </c>
      <c r="K469" s="278">
        <v>984.8</v>
      </c>
      <c r="L469" s="278">
        <v>901</v>
      </c>
      <c r="M469" s="278">
        <v>69.683880000000002</v>
      </c>
    </row>
    <row r="470" spans="1:13">
      <c r="A470" s="269">
        <v>460</v>
      </c>
      <c r="B470" s="278" t="s">
        <v>191</v>
      </c>
      <c r="C470" s="278">
        <v>2485.9499999999998</v>
      </c>
      <c r="D470" s="280">
        <v>2462.8166666666666</v>
      </c>
      <c r="E470" s="280">
        <v>2427.6333333333332</v>
      </c>
      <c r="F470" s="280">
        <v>2369.3166666666666</v>
      </c>
      <c r="G470" s="280">
        <v>2334.1333333333332</v>
      </c>
      <c r="H470" s="280">
        <v>2521.1333333333332</v>
      </c>
      <c r="I470" s="280">
        <v>2556.3166666666666</v>
      </c>
      <c r="J470" s="280">
        <v>2614.6333333333332</v>
      </c>
      <c r="K470" s="278">
        <v>2498</v>
      </c>
      <c r="L470" s="278">
        <v>2404.5</v>
      </c>
      <c r="M470" s="278">
        <v>6.2709299999999999</v>
      </c>
    </row>
    <row r="471" spans="1:13">
      <c r="A471" s="269">
        <v>461</v>
      </c>
      <c r="B471" s="278" t="s">
        <v>192</v>
      </c>
      <c r="C471" s="278">
        <v>328.85</v>
      </c>
      <c r="D471" s="280">
        <v>324.5</v>
      </c>
      <c r="E471" s="280">
        <v>318.35000000000002</v>
      </c>
      <c r="F471" s="280">
        <v>307.85000000000002</v>
      </c>
      <c r="G471" s="280">
        <v>301.70000000000005</v>
      </c>
      <c r="H471" s="280">
        <v>335</v>
      </c>
      <c r="I471" s="280">
        <v>341.15</v>
      </c>
      <c r="J471" s="280">
        <v>351.65</v>
      </c>
      <c r="K471" s="278">
        <v>330.65</v>
      </c>
      <c r="L471" s="278">
        <v>314</v>
      </c>
      <c r="M471" s="278">
        <v>9.58352</v>
      </c>
    </row>
    <row r="472" spans="1:13">
      <c r="A472" s="269">
        <v>462</v>
      </c>
      <c r="B472" s="278" t="s">
        <v>551</v>
      </c>
      <c r="C472" s="278">
        <v>516.35</v>
      </c>
      <c r="D472" s="280">
        <v>510.48333333333329</v>
      </c>
      <c r="E472" s="280">
        <v>496.96666666666658</v>
      </c>
      <c r="F472" s="280">
        <v>477.58333333333331</v>
      </c>
      <c r="G472" s="280">
        <v>464.06666666666661</v>
      </c>
      <c r="H472" s="280">
        <v>529.86666666666656</v>
      </c>
      <c r="I472" s="280">
        <v>543.38333333333333</v>
      </c>
      <c r="J472" s="280">
        <v>562.76666666666654</v>
      </c>
      <c r="K472" s="278">
        <v>524</v>
      </c>
      <c r="L472" s="278">
        <v>491.1</v>
      </c>
      <c r="M472" s="278">
        <v>6.9236199999999997</v>
      </c>
    </row>
    <row r="473" spans="1:13">
      <c r="A473" s="269">
        <v>463</v>
      </c>
      <c r="B473" s="278" t="s">
        <v>552</v>
      </c>
      <c r="C473" s="278">
        <v>6.85</v>
      </c>
      <c r="D473" s="280">
        <v>6.7</v>
      </c>
      <c r="E473" s="280">
        <v>6.5</v>
      </c>
      <c r="F473" s="280">
        <v>6.1499999999999995</v>
      </c>
      <c r="G473" s="280">
        <v>5.9499999999999993</v>
      </c>
      <c r="H473" s="280">
        <v>7.0500000000000007</v>
      </c>
      <c r="I473" s="280">
        <v>7.2500000000000018</v>
      </c>
      <c r="J473" s="280">
        <v>7.6000000000000014</v>
      </c>
      <c r="K473" s="278">
        <v>6.9</v>
      </c>
      <c r="L473" s="278">
        <v>6.35</v>
      </c>
      <c r="M473" s="278">
        <v>126.38437</v>
      </c>
    </row>
    <row r="474" spans="1:13">
      <c r="A474" s="269">
        <v>464</v>
      </c>
      <c r="B474" s="278" t="s">
        <v>705</v>
      </c>
      <c r="C474" s="278">
        <v>70.349999999999994</v>
      </c>
      <c r="D474" s="280">
        <v>69.11666666666666</v>
      </c>
      <c r="E474" s="280">
        <v>67.23333333333332</v>
      </c>
      <c r="F474" s="280">
        <v>64.11666666666666</v>
      </c>
      <c r="G474" s="280">
        <v>62.23333333333332</v>
      </c>
      <c r="H474" s="280">
        <v>72.23333333333332</v>
      </c>
      <c r="I474" s="280">
        <v>74.116666666666674</v>
      </c>
      <c r="J474" s="280">
        <v>77.23333333333332</v>
      </c>
      <c r="K474" s="278">
        <v>71</v>
      </c>
      <c r="L474" s="278">
        <v>66</v>
      </c>
      <c r="M474" s="278">
        <v>0.26896999999999999</v>
      </c>
    </row>
    <row r="475" spans="1:13">
      <c r="A475" s="269">
        <v>465</v>
      </c>
      <c r="B475" s="278" t="s">
        <v>540</v>
      </c>
      <c r="C475" s="278">
        <v>5189.05</v>
      </c>
      <c r="D475" s="280">
        <v>5137.2166666666672</v>
      </c>
      <c r="E475" s="280">
        <v>5052.8833333333341</v>
      </c>
      <c r="F475" s="280">
        <v>4916.7166666666672</v>
      </c>
      <c r="G475" s="280">
        <v>4832.3833333333341</v>
      </c>
      <c r="H475" s="280">
        <v>5273.3833333333341</v>
      </c>
      <c r="I475" s="280">
        <v>5357.7166666666662</v>
      </c>
      <c r="J475" s="280">
        <v>5493.8833333333341</v>
      </c>
      <c r="K475" s="278">
        <v>5221.55</v>
      </c>
      <c r="L475" s="278">
        <v>5001.05</v>
      </c>
      <c r="M475" s="278">
        <v>2.3980000000000001E-2</v>
      </c>
    </row>
    <row r="476" spans="1:13">
      <c r="A476" s="269">
        <v>466</v>
      </c>
      <c r="B476" s="246" t="s">
        <v>542</v>
      </c>
      <c r="C476" s="278">
        <v>29.45</v>
      </c>
      <c r="D476" s="280">
        <v>28.383333333333336</v>
      </c>
      <c r="E476" s="280">
        <v>26.816666666666674</v>
      </c>
      <c r="F476" s="280">
        <v>24.183333333333337</v>
      </c>
      <c r="G476" s="280">
        <v>22.616666666666674</v>
      </c>
      <c r="H476" s="280">
        <v>31.016666666666673</v>
      </c>
      <c r="I476" s="280">
        <v>32.583333333333336</v>
      </c>
      <c r="J476" s="280">
        <v>35.216666666666669</v>
      </c>
      <c r="K476" s="278">
        <v>29.95</v>
      </c>
      <c r="L476" s="278">
        <v>25.75</v>
      </c>
      <c r="M476" s="278">
        <v>113.21642</v>
      </c>
    </row>
    <row r="477" spans="1:13">
      <c r="A477" s="269">
        <v>467</v>
      </c>
      <c r="B477" s="246" t="s">
        <v>193</v>
      </c>
      <c r="C477" s="278">
        <v>345.35</v>
      </c>
      <c r="D477" s="280">
        <v>333.61666666666673</v>
      </c>
      <c r="E477" s="280">
        <v>318.93333333333345</v>
      </c>
      <c r="F477" s="280">
        <v>292.51666666666671</v>
      </c>
      <c r="G477" s="280">
        <v>277.83333333333343</v>
      </c>
      <c r="H477" s="280">
        <v>360.03333333333347</v>
      </c>
      <c r="I477" s="280">
        <v>374.71666666666675</v>
      </c>
      <c r="J477" s="280">
        <v>401.1333333333335</v>
      </c>
      <c r="K477" s="278">
        <v>348.3</v>
      </c>
      <c r="L477" s="278">
        <v>307.2</v>
      </c>
      <c r="M477" s="278">
        <v>46.699680000000001</v>
      </c>
    </row>
    <row r="478" spans="1:13">
      <c r="A478" s="269">
        <v>468</v>
      </c>
      <c r="B478" s="246" t="s">
        <v>541</v>
      </c>
      <c r="C478" s="278">
        <v>189.35</v>
      </c>
      <c r="D478" s="280">
        <v>187.01666666666665</v>
      </c>
      <c r="E478" s="280">
        <v>182.33333333333331</v>
      </c>
      <c r="F478" s="280">
        <v>175.31666666666666</v>
      </c>
      <c r="G478" s="280">
        <v>170.63333333333333</v>
      </c>
      <c r="H478" s="280">
        <v>194.0333333333333</v>
      </c>
      <c r="I478" s="280">
        <v>198.71666666666664</v>
      </c>
      <c r="J478" s="280">
        <v>205.73333333333329</v>
      </c>
      <c r="K478" s="278">
        <v>191.7</v>
      </c>
      <c r="L478" s="278">
        <v>180</v>
      </c>
      <c r="M478" s="278">
        <v>0.75922999999999996</v>
      </c>
    </row>
    <row r="479" spans="1:13">
      <c r="A479" s="269">
        <v>469</v>
      </c>
      <c r="B479" s="246" t="s">
        <v>194</v>
      </c>
      <c r="C479" s="278">
        <v>1013.6</v>
      </c>
      <c r="D479" s="280">
        <v>991.48333333333323</v>
      </c>
      <c r="E479" s="280">
        <v>963.11666666666645</v>
      </c>
      <c r="F479" s="280">
        <v>912.63333333333321</v>
      </c>
      <c r="G479" s="280">
        <v>884.26666666666642</v>
      </c>
      <c r="H479" s="280">
        <v>1041.9666666666665</v>
      </c>
      <c r="I479" s="280">
        <v>1070.3333333333333</v>
      </c>
      <c r="J479" s="280">
        <v>1120.8166666666666</v>
      </c>
      <c r="K479" s="278">
        <v>1019.85</v>
      </c>
      <c r="L479" s="278">
        <v>941</v>
      </c>
      <c r="M479" s="278">
        <v>7.0418799999999999</v>
      </c>
    </row>
    <row r="480" spans="1:13">
      <c r="A480" s="269">
        <v>470</v>
      </c>
      <c r="B480" s="246" t="s">
        <v>554</v>
      </c>
      <c r="C480" s="278">
        <v>12.85</v>
      </c>
      <c r="D480" s="280">
        <v>12.633333333333333</v>
      </c>
      <c r="E480" s="280">
        <v>12.316666666666666</v>
      </c>
      <c r="F480" s="280">
        <v>11.783333333333333</v>
      </c>
      <c r="G480" s="280">
        <v>11.466666666666667</v>
      </c>
      <c r="H480" s="280">
        <v>13.166666666666666</v>
      </c>
      <c r="I480" s="280">
        <v>13.483333333333333</v>
      </c>
      <c r="J480" s="280">
        <v>14.016666666666666</v>
      </c>
      <c r="K480" s="278">
        <v>12.95</v>
      </c>
      <c r="L480" s="278">
        <v>12.1</v>
      </c>
      <c r="M480" s="278">
        <v>18.072489999999998</v>
      </c>
    </row>
    <row r="481" spans="1:13">
      <c r="A481" s="269">
        <v>471</v>
      </c>
      <c r="B481" s="246" t="s">
        <v>555</v>
      </c>
      <c r="C481" s="278">
        <v>183.4</v>
      </c>
      <c r="D481" s="280">
        <v>182.16666666666666</v>
      </c>
      <c r="E481" s="280">
        <v>179.5333333333333</v>
      </c>
      <c r="F481" s="280">
        <v>175.66666666666666</v>
      </c>
      <c r="G481" s="280">
        <v>173.0333333333333</v>
      </c>
      <c r="H481" s="280">
        <v>186.0333333333333</v>
      </c>
      <c r="I481" s="280">
        <v>188.66666666666669</v>
      </c>
      <c r="J481" s="280">
        <v>192.5333333333333</v>
      </c>
      <c r="K481" s="278">
        <v>184.8</v>
      </c>
      <c r="L481" s="278">
        <v>178.3</v>
      </c>
      <c r="M481" s="278">
        <v>1.1194</v>
      </c>
    </row>
    <row r="482" spans="1:13">
      <c r="A482" s="269">
        <v>472</v>
      </c>
      <c r="B482" s="246" t="s">
        <v>195</v>
      </c>
      <c r="C482" s="278">
        <v>204.65</v>
      </c>
      <c r="D482" s="280">
        <v>198.48333333333335</v>
      </c>
      <c r="E482" s="280">
        <v>189.3666666666667</v>
      </c>
      <c r="F482" s="278">
        <v>174.08333333333334</v>
      </c>
      <c r="G482" s="280">
        <v>164.9666666666667</v>
      </c>
      <c r="H482" s="280">
        <v>213.76666666666671</v>
      </c>
      <c r="I482" s="278">
        <v>222.88333333333338</v>
      </c>
      <c r="J482" s="280">
        <v>238.16666666666671</v>
      </c>
      <c r="K482" s="280">
        <v>207.6</v>
      </c>
      <c r="L482" s="278">
        <v>183.2</v>
      </c>
      <c r="M482" s="280">
        <v>95.508039999999994</v>
      </c>
    </row>
    <row r="483" spans="1:13">
      <c r="A483" s="269">
        <v>473</v>
      </c>
      <c r="B483" s="246" t="s">
        <v>196</v>
      </c>
      <c r="C483" s="278">
        <v>3788.55</v>
      </c>
      <c r="D483" s="280">
        <v>3731.1833333333329</v>
      </c>
      <c r="E483" s="280">
        <v>3657.3666666666659</v>
      </c>
      <c r="F483" s="278">
        <v>3526.1833333333329</v>
      </c>
      <c r="G483" s="280">
        <v>3452.3666666666659</v>
      </c>
      <c r="H483" s="280">
        <v>3862.3666666666659</v>
      </c>
      <c r="I483" s="278">
        <v>3936.1833333333325</v>
      </c>
      <c r="J483" s="280">
        <v>4067.3666666666659</v>
      </c>
      <c r="K483" s="280">
        <v>3805</v>
      </c>
      <c r="L483" s="278">
        <v>3600</v>
      </c>
      <c r="M483" s="280">
        <v>5.92692</v>
      </c>
    </row>
    <row r="484" spans="1:13">
      <c r="A484" s="269">
        <v>474</v>
      </c>
      <c r="B484" s="246" t="s">
        <v>197</v>
      </c>
      <c r="C484" s="246">
        <v>28.65</v>
      </c>
      <c r="D484" s="290">
        <v>28.183333333333337</v>
      </c>
      <c r="E484" s="290">
        <v>27.566666666666674</v>
      </c>
      <c r="F484" s="290">
        <v>26.483333333333338</v>
      </c>
      <c r="G484" s="290">
        <v>25.866666666666674</v>
      </c>
      <c r="H484" s="290">
        <v>29.266666666666673</v>
      </c>
      <c r="I484" s="290">
        <v>29.883333333333333</v>
      </c>
      <c r="J484" s="290">
        <v>30.966666666666672</v>
      </c>
      <c r="K484" s="290">
        <v>28.8</v>
      </c>
      <c r="L484" s="290">
        <v>27.1</v>
      </c>
      <c r="M484" s="290">
        <v>46.204940000000001</v>
      </c>
    </row>
    <row r="485" spans="1:13">
      <c r="A485" s="269">
        <v>475</v>
      </c>
      <c r="B485" s="246" t="s">
        <v>198</v>
      </c>
      <c r="C485" s="246">
        <v>411.65</v>
      </c>
      <c r="D485" s="290">
        <v>408.96666666666664</v>
      </c>
      <c r="E485" s="290">
        <v>402.73333333333329</v>
      </c>
      <c r="F485" s="290">
        <v>393.81666666666666</v>
      </c>
      <c r="G485" s="290">
        <v>387.58333333333331</v>
      </c>
      <c r="H485" s="290">
        <v>417.88333333333327</v>
      </c>
      <c r="I485" s="290">
        <v>424.11666666666662</v>
      </c>
      <c r="J485" s="290">
        <v>433.03333333333325</v>
      </c>
      <c r="K485" s="290">
        <v>415.2</v>
      </c>
      <c r="L485" s="290">
        <v>400.05</v>
      </c>
      <c r="M485" s="290">
        <v>49.950180000000003</v>
      </c>
    </row>
    <row r="486" spans="1:13">
      <c r="A486" s="269">
        <v>476</v>
      </c>
      <c r="B486" s="246" t="s">
        <v>561</v>
      </c>
      <c r="C486" s="290">
        <v>1208.3499999999999</v>
      </c>
      <c r="D486" s="290">
        <v>1197.7833333333333</v>
      </c>
      <c r="E486" s="290">
        <v>1165.5666666666666</v>
      </c>
      <c r="F486" s="290">
        <v>1122.7833333333333</v>
      </c>
      <c r="G486" s="290">
        <v>1090.5666666666666</v>
      </c>
      <c r="H486" s="290">
        <v>1240.5666666666666</v>
      </c>
      <c r="I486" s="290">
        <v>1272.7833333333333</v>
      </c>
      <c r="J486" s="290">
        <v>1315.5666666666666</v>
      </c>
      <c r="K486" s="290">
        <v>1230</v>
      </c>
      <c r="L486" s="290">
        <v>1155</v>
      </c>
      <c r="M486" s="290">
        <v>0.21318000000000001</v>
      </c>
    </row>
    <row r="487" spans="1:13">
      <c r="A487" s="269">
        <v>477</v>
      </c>
      <c r="B487" s="246" t="s">
        <v>562</v>
      </c>
      <c r="C487" s="290">
        <v>35.4</v>
      </c>
      <c r="D487" s="290">
        <v>34.833333333333336</v>
      </c>
      <c r="E487" s="290">
        <v>34.06666666666667</v>
      </c>
      <c r="F487" s="290">
        <v>32.733333333333334</v>
      </c>
      <c r="G487" s="290">
        <v>31.966666666666669</v>
      </c>
      <c r="H487" s="290">
        <v>36.166666666666671</v>
      </c>
      <c r="I487" s="290">
        <v>36.933333333333337</v>
      </c>
      <c r="J487" s="290">
        <v>38.266666666666673</v>
      </c>
      <c r="K487" s="290">
        <v>35.6</v>
      </c>
      <c r="L487" s="290">
        <v>33.5</v>
      </c>
      <c r="M487" s="290">
        <v>49.964640000000003</v>
      </c>
    </row>
    <row r="488" spans="1:13">
      <c r="A488" s="269">
        <v>478</v>
      </c>
      <c r="B488" s="246" t="s">
        <v>286</v>
      </c>
      <c r="C488" s="290">
        <v>160.80000000000001</v>
      </c>
      <c r="D488" s="290">
        <v>158.79999999999998</v>
      </c>
      <c r="E488" s="290">
        <v>155.59999999999997</v>
      </c>
      <c r="F488" s="290">
        <v>150.39999999999998</v>
      </c>
      <c r="G488" s="290">
        <v>147.19999999999996</v>
      </c>
      <c r="H488" s="290">
        <v>163.99999999999997</v>
      </c>
      <c r="I488" s="290">
        <v>167.19999999999996</v>
      </c>
      <c r="J488" s="290">
        <v>172.39999999999998</v>
      </c>
      <c r="K488" s="290">
        <v>162</v>
      </c>
      <c r="L488" s="290">
        <v>153.6</v>
      </c>
      <c r="M488" s="290">
        <v>3.1417799999999998</v>
      </c>
    </row>
    <row r="489" spans="1:13">
      <c r="A489" s="269">
        <v>479</v>
      </c>
      <c r="B489" s="246" t="s">
        <v>564</v>
      </c>
      <c r="C489" s="290">
        <v>631.85</v>
      </c>
      <c r="D489" s="290">
        <v>619.91666666666663</v>
      </c>
      <c r="E489" s="290">
        <v>597.93333333333328</v>
      </c>
      <c r="F489" s="290">
        <v>564.01666666666665</v>
      </c>
      <c r="G489" s="290">
        <v>542.0333333333333</v>
      </c>
      <c r="H489" s="290">
        <v>653.83333333333326</v>
      </c>
      <c r="I489" s="290">
        <v>675.81666666666661</v>
      </c>
      <c r="J489" s="290">
        <v>709.73333333333323</v>
      </c>
      <c r="K489" s="290">
        <v>641.9</v>
      </c>
      <c r="L489" s="290">
        <v>586</v>
      </c>
      <c r="M489" s="290">
        <v>2.68771</v>
      </c>
    </row>
    <row r="490" spans="1:13">
      <c r="A490" s="269">
        <v>480</v>
      </c>
      <c r="B490" s="246" t="s">
        <v>199</v>
      </c>
      <c r="C490" s="290">
        <v>103.3</v>
      </c>
      <c r="D490" s="290">
        <v>101.38333333333333</v>
      </c>
      <c r="E490" s="290">
        <v>98.816666666666649</v>
      </c>
      <c r="F490" s="290">
        <v>94.333333333333329</v>
      </c>
      <c r="G490" s="290">
        <v>91.766666666666652</v>
      </c>
      <c r="H490" s="290">
        <v>105.86666666666665</v>
      </c>
      <c r="I490" s="290">
        <v>108.43333333333331</v>
      </c>
      <c r="J490" s="290">
        <v>112.91666666666664</v>
      </c>
      <c r="K490" s="290">
        <v>103.95</v>
      </c>
      <c r="L490" s="290">
        <v>96.9</v>
      </c>
      <c r="M490" s="290">
        <v>332.23448000000002</v>
      </c>
    </row>
    <row r="491" spans="1:13">
      <c r="A491" s="269">
        <v>481</v>
      </c>
      <c r="B491" s="246" t="s">
        <v>565</v>
      </c>
      <c r="C491" s="290">
        <v>1152.6500000000001</v>
      </c>
      <c r="D491" s="290">
        <v>1135.5333333333335</v>
      </c>
      <c r="E491" s="290">
        <v>1107.416666666667</v>
      </c>
      <c r="F491" s="290">
        <v>1062.1833333333334</v>
      </c>
      <c r="G491" s="290">
        <v>1034.0666666666668</v>
      </c>
      <c r="H491" s="290">
        <v>1180.7666666666671</v>
      </c>
      <c r="I491" s="290">
        <v>1208.8833333333334</v>
      </c>
      <c r="J491" s="290">
        <v>1254.1166666666672</v>
      </c>
      <c r="K491" s="290">
        <v>1163.6500000000001</v>
      </c>
      <c r="L491" s="290">
        <v>1090.3</v>
      </c>
      <c r="M491" s="290">
        <v>1.60762</v>
      </c>
    </row>
    <row r="492" spans="1:13">
      <c r="A492" s="269">
        <v>482</v>
      </c>
      <c r="B492" s="246" t="s">
        <v>285</v>
      </c>
      <c r="C492" s="290">
        <v>176.55</v>
      </c>
      <c r="D492" s="290">
        <v>174.58333333333334</v>
      </c>
      <c r="E492" s="290">
        <v>172.06666666666669</v>
      </c>
      <c r="F492" s="290">
        <v>167.58333333333334</v>
      </c>
      <c r="G492" s="290">
        <v>165.06666666666669</v>
      </c>
      <c r="H492" s="290">
        <v>179.06666666666669</v>
      </c>
      <c r="I492" s="290">
        <v>181.58333333333334</v>
      </c>
      <c r="J492" s="290">
        <v>186.06666666666669</v>
      </c>
      <c r="K492" s="290">
        <v>177.1</v>
      </c>
      <c r="L492" s="290">
        <v>170.1</v>
      </c>
      <c r="M492" s="290">
        <v>2.5258799999999999</v>
      </c>
    </row>
    <row r="493" spans="1:13">
      <c r="A493" s="269">
        <v>483</v>
      </c>
      <c r="B493" s="246" t="s">
        <v>566</v>
      </c>
      <c r="C493" s="290">
        <v>1027.2</v>
      </c>
      <c r="D493" s="290">
        <v>1016.6166666666667</v>
      </c>
      <c r="E493" s="290">
        <v>998.43333333333339</v>
      </c>
      <c r="F493" s="290">
        <v>969.66666666666674</v>
      </c>
      <c r="G493" s="290">
        <v>951.48333333333346</v>
      </c>
      <c r="H493" s="290">
        <v>1045.3833333333332</v>
      </c>
      <c r="I493" s="290">
        <v>1063.5666666666666</v>
      </c>
      <c r="J493" s="290">
        <v>1092.3333333333333</v>
      </c>
      <c r="K493" s="290">
        <v>1034.8</v>
      </c>
      <c r="L493" s="290">
        <v>987.85</v>
      </c>
      <c r="M493" s="290">
        <v>1.12093</v>
      </c>
    </row>
    <row r="494" spans="1:13">
      <c r="A494" s="269">
        <v>484</v>
      </c>
      <c r="B494" s="246" t="s">
        <v>557</v>
      </c>
      <c r="C494" s="290">
        <v>249.4</v>
      </c>
      <c r="D494" s="290">
        <v>245.9666666666667</v>
      </c>
      <c r="E494" s="290">
        <v>239.73333333333341</v>
      </c>
      <c r="F494" s="290">
        <v>230.06666666666672</v>
      </c>
      <c r="G494" s="290">
        <v>223.83333333333343</v>
      </c>
      <c r="H494" s="290">
        <v>255.63333333333338</v>
      </c>
      <c r="I494" s="290">
        <v>261.86666666666667</v>
      </c>
      <c r="J494" s="290">
        <v>271.53333333333336</v>
      </c>
      <c r="K494" s="290">
        <v>252.2</v>
      </c>
      <c r="L494" s="290">
        <v>236.3</v>
      </c>
      <c r="M494" s="290">
        <v>8.2642299999999995</v>
      </c>
    </row>
    <row r="495" spans="1:13">
      <c r="A495" s="269">
        <v>485</v>
      </c>
      <c r="B495" s="246" t="s">
        <v>556</v>
      </c>
      <c r="C495" s="290">
        <v>1790.3</v>
      </c>
      <c r="D495" s="290">
        <v>1786.8500000000001</v>
      </c>
      <c r="E495" s="290">
        <v>1699.7000000000003</v>
      </c>
      <c r="F495" s="290">
        <v>1609.1000000000001</v>
      </c>
      <c r="G495" s="290">
        <v>1521.9500000000003</v>
      </c>
      <c r="H495" s="290">
        <v>1877.4500000000003</v>
      </c>
      <c r="I495" s="290">
        <v>1964.6000000000004</v>
      </c>
      <c r="J495" s="290">
        <v>2055.2000000000003</v>
      </c>
      <c r="K495" s="290">
        <v>1874</v>
      </c>
      <c r="L495" s="290">
        <v>1696.25</v>
      </c>
      <c r="M495" s="290">
        <v>0.25447999999999998</v>
      </c>
    </row>
    <row r="496" spans="1:13">
      <c r="A496" s="269">
        <v>486</v>
      </c>
      <c r="B496" s="246" t="s">
        <v>200</v>
      </c>
      <c r="C496" s="290">
        <v>553.65</v>
      </c>
      <c r="D496" s="290">
        <v>549.51666666666677</v>
      </c>
      <c r="E496" s="290">
        <v>541.03333333333353</v>
      </c>
      <c r="F496" s="290">
        <v>528.41666666666674</v>
      </c>
      <c r="G496" s="290">
        <v>519.93333333333351</v>
      </c>
      <c r="H496" s="290">
        <v>562.13333333333355</v>
      </c>
      <c r="I496" s="290">
        <v>570.6166666666669</v>
      </c>
      <c r="J496" s="290">
        <v>583.23333333333358</v>
      </c>
      <c r="K496" s="290">
        <v>558</v>
      </c>
      <c r="L496" s="290">
        <v>536.9</v>
      </c>
      <c r="M496" s="290">
        <v>25.97897</v>
      </c>
    </row>
    <row r="497" spans="1:13">
      <c r="A497" s="269">
        <v>487</v>
      </c>
      <c r="B497" s="246" t="s">
        <v>558</v>
      </c>
      <c r="C497" s="290">
        <v>153.5</v>
      </c>
      <c r="D497" s="290">
        <v>151.65</v>
      </c>
      <c r="E497" s="290">
        <v>148.85000000000002</v>
      </c>
      <c r="F497" s="290">
        <v>144.20000000000002</v>
      </c>
      <c r="G497" s="290">
        <v>141.40000000000003</v>
      </c>
      <c r="H497" s="290">
        <v>156.30000000000001</v>
      </c>
      <c r="I497" s="290">
        <v>159.10000000000002</v>
      </c>
      <c r="J497" s="290">
        <v>163.75</v>
      </c>
      <c r="K497" s="290">
        <v>154.44999999999999</v>
      </c>
      <c r="L497" s="290">
        <v>147</v>
      </c>
      <c r="M497" s="290">
        <v>0.68652999999999997</v>
      </c>
    </row>
    <row r="498" spans="1:13">
      <c r="A498" s="269">
        <v>488</v>
      </c>
      <c r="B498" s="246" t="s">
        <v>559</v>
      </c>
      <c r="C498" s="290">
        <v>3015.5</v>
      </c>
      <c r="D498" s="290">
        <v>3026.8333333333335</v>
      </c>
      <c r="E498" s="290">
        <v>2988.666666666667</v>
      </c>
      <c r="F498" s="290">
        <v>2961.8333333333335</v>
      </c>
      <c r="G498" s="290">
        <v>2923.666666666667</v>
      </c>
      <c r="H498" s="290">
        <v>3053.666666666667</v>
      </c>
      <c r="I498" s="290">
        <v>3091.8333333333339</v>
      </c>
      <c r="J498" s="290">
        <v>3118.666666666667</v>
      </c>
      <c r="K498" s="290">
        <v>3065</v>
      </c>
      <c r="L498" s="290">
        <v>3000</v>
      </c>
      <c r="M498" s="290">
        <v>0.25516</v>
      </c>
    </row>
    <row r="499" spans="1:13">
      <c r="A499" s="269">
        <v>489</v>
      </c>
      <c r="B499" s="246" t="s">
        <v>563</v>
      </c>
      <c r="C499" s="290">
        <v>689.55</v>
      </c>
      <c r="D499" s="290">
        <v>693.18333333333339</v>
      </c>
      <c r="E499" s="290">
        <v>676.36666666666679</v>
      </c>
      <c r="F499" s="290">
        <v>663.18333333333339</v>
      </c>
      <c r="G499" s="290">
        <v>646.36666666666679</v>
      </c>
      <c r="H499" s="290">
        <v>706.36666666666679</v>
      </c>
      <c r="I499" s="290">
        <v>723.18333333333339</v>
      </c>
      <c r="J499" s="290">
        <v>736.36666666666679</v>
      </c>
      <c r="K499" s="290">
        <v>710</v>
      </c>
      <c r="L499" s="290">
        <v>680</v>
      </c>
      <c r="M499" s="290">
        <v>0.17687</v>
      </c>
    </row>
    <row r="500" spans="1:13">
      <c r="A500" s="269">
        <v>490</v>
      </c>
      <c r="B500" s="246" t="s">
        <v>560</v>
      </c>
      <c r="C500" s="290">
        <v>107.6</v>
      </c>
      <c r="D500" s="290">
        <v>107.35000000000001</v>
      </c>
      <c r="E500" s="290">
        <v>105.70000000000002</v>
      </c>
      <c r="F500" s="290">
        <v>103.80000000000001</v>
      </c>
      <c r="G500" s="290">
        <v>102.15000000000002</v>
      </c>
      <c r="H500" s="290">
        <v>109.25000000000001</v>
      </c>
      <c r="I500" s="290">
        <v>110.90000000000002</v>
      </c>
      <c r="J500" s="290">
        <v>112.80000000000001</v>
      </c>
      <c r="K500" s="290">
        <v>109</v>
      </c>
      <c r="L500" s="290">
        <v>105.45</v>
      </c>
      <c r="M500" s="290">
        <v>1.69276</v>
      </c>
    </row>
    <row r="501" spans="1:13">
      <c r="A501" s="269">
        <v>491</v>
      </c>
      <c r="B501" s="246" t="s">
        <v>567</v>
      </c>
      <c r="C501" s="290">
        <v>6868.85</v>
      </c>
      <c r="D501" s="290">
        <v>6865.55</v>
      </c>
      <c r="E501" s="290">
        <v>6856.3</v>
      </c>
      <c r="F501" s="290">
        <v>6843.75</v>
      </c>
      <c r="G501" s="290">
        <v>6834.5</v>
      </c>
      <c r="H501" s="290">
        <v>6878.1</v>
      </c>
      <c r="I501" s="290">
        <v>6887.35</v>
      </c>
      <c r="J501" s="290">
        <v>6899.9000000000005</v>
      </c>
      <c r="K501" s="290">
        <v>6874.8</v>
      </c>
      <c r="L501" s="290">
        <v>6853</v>
      </c>
      <c r="M501" s="290">
        <v>4.4409999999999998E-2</v>
      </c>
    </row>
    <row r="502" spans="1:13">
      <c r="A502" s="269">
        <v>492</v>
      </c>
      <c r="B502" s="246" t="s">
        <v>568</v>
      </c>
      <c r="C502" s="290">
        <v>73.349999999999994</v>
      </c>
      <c r="D502" s="290">
        <v>73.083333333333329</v>
      </c>
      <c r="E502" s="290">
        <v>71.816666666666663</v>
      </c>
      <c r="F502" s="290">
        <v>70.283333333333331</v>
      </c>
      <c r="G502" s="290">
        <v>69.016666666666666</v>
      </c>
      <c r="H502" s="290">
        <v>74.61666666666666</v>
      </c>
      <c r="I502" s="290">
        <v>75.88333333333334</v>
      </c>
      <c r="J502" s="290">
        <v>77.416666666666657</v>
      </c>
      <c r="K502" s="290">
        <v>74.349999999999994</v>
      </c>
      <c r="L502" s="290">
        <v>71.55</v>
      </c>
      <c r="M502" s="290">
        <v>17.439260000000001</v>
      </c>
    </row>
    <row r="503" spans="1:13">
      <c r="A503" s="269">
        <v>493</v>
      </c>
      <c r="B503" s="246" t="s">
        <v>569</v>
      </c>
      <c r="C503" s="290">
        <v>33.299999999999997</v>
      </c>
      <c r="D503" s="290">
        <v>32.933333333333337</v>
      </c>
      <c r="E503" s="290">
        <v>32.266666666666673</v>
      </c>
      <c r="F503" s="290">
        <v>31.233333333333334</v>
      </c>
      <c r="G503" s="290">
        <v>30.56666666666667</v>
      </c>
      <c r="H503" s="290">
        <v>33.966666666666676</v>
      </c>
      <c r="I503" s="290">
        <v>34.633333333333333</v>
      </c>
      <c r="J503" s="290">
        <v>35.666666666666679</v>
      </c>
      <c r="K503" s="290">
        <v>33.6</v>
      </c>
      <c r="L503" s="290">
        <v>31.9</v>
      </c>
      <c r="M503" s="290">
        <v>5.0092800000000004</v>
      </c>
    </row>
    <row r="504" spans="1:13">
      <c r="A504" s="269">
        <v>494</v>
      </c>
      <c r="B504" s="246" t="s">
        <v>2853</v>
      </c>
      <c r="C504" s="290">
        <v>297.05</v>
      </c>
      <c r="D504" s="290">
        <v>293.71666666666664</v>
      </c>
      <c r="E504" s="290">
        <v>285.43333333333328</v>
      </c>
      <c r="F504" s="290">
        <v>273.81666666666666</v>
      </c>
      <c r="G504" s="290">
        <v>265.5333333333333</v>
      </c>
      <c r="H504" s="290">
        <v>305.33333333333326</v>
      </c>
      <c r="I504" s="290">
        <v>313.61666666666667</v>
      </c>
      <c r="J504" s="290">
        <v>325.23333333333323</v>
      </c>
      <c r="K504" s="290">
        <v>302</v>
      </c>
      <c r="L504" s="290">
        <v>282.10000000000002</v>
      </c>
      <c r="M504" s="290">
        <v>8.99709</v>
      </c>
    </row>
    <row r="505" spans="1:13">
      <c r="A505" s="269">
        <v>495</v>
      </c>
      <c r="B505" s="246" t="s">
        <v>570</v>
      </c>
      <c r="C505" s="290">
        <v>2067.1999999999998</v>
      </c>
      <c r="D505" s="290">
        <v>2049.0166666666664</v>
      </c>
      <c r="E505" s="290">
        <v>2023.1833333333329</v>
      </c>
      <c r="F505" s="290">
        <v>1979.1666666666665</v>
      </c>
      <c r="G505" s="290">
        <v>1953.333333333333</v>
      </c>
      <c r="H505" s="290">
        <v>2093.0333333333328</v>
      </c>
      <c r="I505" s="290">
        <v>2118.8666666666668</v>
      </c>
      <c r="J505" s="290">
        <v>2162.8833333333328</v>
      </c>
      <c r="K505" s="290">
        <v>2074.85</v>
      </c>
      <c r="L505" s="290">
        <v>2005</v>
      </c>
      <c r="M505" s="290">
        <v>0.36323</v>
      </c>
    </row>
    <row r="506" spans="1:13">
      <c r="A506" s="269">
        <v>496</v>
      </c>
      <c r="B506" s="246" t="s">
        <v>201</v>
      </c>
      <c r="C506" s="290">
        <v>207.9</v>
      </c>
      <c r="D506" s="290">
        <v>207.9</v>
      </c>
      <c r="E506" s="290">
        <v>206.3</v>
      </c>
      <c r="F506" s="290">
        <v>204.70000000000002</v>
      </c>
      <c r="G506" s="290">
        <v>203.10000000000002</v>
      </c>
      <c r="H506" s="290">
        <v>209.5</v>
      </c>
      <c r="I506" s="290">
        <v>211.09999999999997</v>
      </c>
      <c r="J506" s="290">
        <v>212.7</v>
      </c>
      <c r="K506" s="290">
        <v>209.5</v>
      </c>
      <c r="L506" s="290">
        <v>206.3</v>
      </c>
      <c r="M506" s="290">
        <v>62.093699999999998</v>
      </c>
    </row>
    <row r="507" spans="1:13">
      <c r="A507" s="269">
        <v>497</v>
      </c>
      <c r="B507" s="246" t="s">
        <v>571</v>
      </c>
      <c r="C507" s="290">
        <v>254.05</v>
      </c>
      <c r="D507" s="290">
        <v>248.65</v>
      </c>
      <c r="E507" s="290">
        <v>237.40000000000003</v>
      </c>
      <c r="F507" s="290">
        <v>220.75000000000003</v>
      </c>
      <c r="G507" s="290">
        <v>209.50000000000006</v>
      </c>
      <c r="H507" s="290">
        <v>265.3</v>
      </c>
      <c r="I507" s="290">
        <v>276.54999999999995</v>
      </c>
      <c r="J507" s="290">
        <v>293.2</v>
      </c>
      <c r="K507" s="290">
        <v>259.89999999999998</v>
      </c>
      <c r="L507" s="290">
        <v>232</v>
      </c>
      <c r="M507" s="290">
        <v>8.4874799999999997</v>
      </c>
    </row>
    <row r="508" spans="1:13">
      <c r="A508" s="269">
        <v>498</v>
      </c>
      <c r="B508" s="246" t="s">
        <v>202</v>
      </c>
      <c r="C508" s="290">
        <v>29.5</v>
      </c>
      <c r="D508" s="290">
        <v>29.066666666666666</v>
      </c>
      <c r="E508" s="290">
        <v>28.433333333333334</v>
      </c>
      <c r="F508" s="290">
        <v>27.366666666666667</v>
      </c>
      <c r="G508" s="290">
        <v>26.733333333333334</v>
      </c>
      <c r="H508" s="290">
        <v>30.133333333333333</v>
      </c>
      <c r="I508" s="290">
        <v>30.766666666666666</v>
      </c>
      <c r="J508" s="290">
        <v>31.833333333333332</v>
      </c>
      <c r="K508" s="290">
        <v>29.7</v>
      </c>
      <c r="L508" s="290">
        <v>28</v>
      </c>
      <c r="M508" s="290">
        <v>124.12232</v>
      </c>
    </row>
    <row r="509" spans="1:13">
      <c r="A509" s="269">
        <v>499</v>
      </c>
      <c r="B509" s="246" t="s">
        <v>203</v>
      </c>
      <c r="C509" s="290">
        <v>168.55</v>
      </c>
      <c r="D509" s="290">
        <v>167.56666666666669</v>
      </c>
      <c r="E509" s="290">
        <v>163.13333333333338</v>
      </c>
      <c r="F509" s="290">
        <v>157.7166666666667</v>
      </c>
      <c r="G509" s="290">
        <v>153.28333333333339</v>
      </c>
      <c r="H509" s="290">
        <v>172.98333333333338</v>
      </c>
      <c r="I509" s="290">
        <v>177.41666666666671</v>
      </c>
      <c r="J509" s="290">
        <v>182.83333333333337</v>
      </c>
      <c r="K509" s="290">
        <v>172</v>
      </c>
      <c r="L509" s="290">
        <v>162.15</v>
      </c>
      <c r="M509" s="290">
        <v>362.19995999999998</v>
      </c>
    </row>
    <row r="510" spans="1:13">
      <c r="A510" s="269">
        <v>500</v>
      </c>
      <c r="B510" s="246" t="s">
        <v>572</v>
      </c>
      <c r="C510" s="290">
        <v>115.45</v>
      </c>
      <c r="D510" s="290">
        <v>113.73333333333333</v>
      </c>
      <c r="E510" s="290">
        <v>110.71666666666667</v>
      </c>
      <c r="F510" s="290">
        <v>105.98333333333333</v>
      </c>
      <c r="G510" s="290">
        <v>102.96666666666667</v>
      </c>
      <c r="H510" s="290">
        <v>118.46666666666667</v>
      </c>
      <c r="I510" s="290">
        <v>121.48333333333335</v>
      </c>
      <c r="J510" s="290">
        <v>126.21666666666667</v>
      </c>
      <c r="K510" s="290">
        <v>116.75</v>
      </c>
      <c r="L510" s="290">
        <v>109</v>
      </c>
      <c r="M510" s="290">
        <v>0.82548999999999995</v>
      </c>
    </row>
    <row r="511" spans="1:13">
      <c r="A511" s="269">
        <v>501</v>
      </c>
      <c r="B511" s="246" t="s">
        <v>573</v>
      </c>
      <c r="C511" s="290">
        <v>1232.3</v>
      </c>
      <c r="D511" s="290">
        <v>1228.4833333333333</v>
      </c>
      <c r="E511" s="290">
        <v>1204.9666666666667</v>
      </c>
      <c r="F511" s="290">
        <v>1177.6333333333334</v>
      </c>
      <c r="G511" s="290">
        <v>1154.1166666666668</v>
      </c>
      <c r="H511" s="290">
        <v>1255.8166666666666</v>
      </c>
      <c r="I511" s="290">
        <v>1279.3333333333335</v>
      </c>
      <c r="J511" s="290">
        <v>1306.6666666666665</v>
      </c>
      <c r="K511" s="290">
        <v>1252</v>
      </c>
      <c r="L511" s="290">
        <v>1201.1500000000001</v>
      </c>
      <c r="M511" s="290">
        <v>0.26837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H23" sqref="H23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46"/>
      <c r="B5" s="546"/>
      <c r="C5" s="547"/>
      <c r="D5" s="547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48" t="s">
        <v>575</v>
      </c>
      <c r="C7" s="548"/>
      <c r="D7" s="263">
        <f>Main!B10</f>
        <v>43997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43994</v>
      </c>
      <c r="B10" s="268">
        <v>524412</v>
      </c>
      <c r="C10" s="269" t="s">
        <v>3711</v>
      </c>
      <c r="D10" s="269" t="s">
        <v>3778</v>
      </c>
      <c r="E10" s="269" t="s">
        <v>584</v>
      </c>
      <c r="F10" s="388">
        <v>352661</v>
      </c>
      <c r="G10" s="268">
        <v>17.39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43994</v>
      </c>
      <c r="B11" s="268">
        <v>524412</v>
      </c>
      <c r="C11" s="269" t="s">
        <v>3711</v>
      </c>
      <c r="D11" s="269" t="s">
        <v>3778</v>
      </c>
      <c r="E11" s="269" t="s">
        <v>585</v>
      </c>
      <c r="F11" s="388">
        <v>352661</v>
      </c>
      <c r="G11" s="268">
        <v>18.059999999999999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43994</v>
      </c>
      <c r="B12" s="268">
        <v>524412</v>
      </c>
      <c r="C12" s="269" t="s">
        <v>3711</v>
      </c>
      <c r="D12" s="269" t="s">
        <v>3748</v>
      </c>
      <c r="E12" s="269" t="s">
        <v>585</v>
      </c>
      <c r="F12" s="388">
        <v>150000</v>
      </c>
      <c r="G12" s="268">
        <v>17.260000000000002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43994</v>
      </c>
      <c r="B13" s="268">
        <v>540024</v>
      </c>
      <c r="C13" s="269" t="s">
        <v>3736</v>
      </c>
      <c r="D13" s="269" t="s">
        <v>3737</v>
      </c>
      <c r="E13" s="269" t="s">
        <v>584</v>
      </c>
      <c r="F13" s="388">
        <v>68190</v>
      </c>
      <c r="G13" s="268">
        <v>8.98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43994</v>
      </c>
      <c r="B14" s="268">
        <v>540024</v>
      </c>
      <c r="C14" s="269" t="s">
        <v>3736</v>
      </c>
      <c r="D14" s="269" t="s">
        <v>3779</v>
      </c>
      <c r="E14" s="269" t="s">
        <v>585</v>
      </c>
      <c r="F14" s="388">
        <v>66200</v>
      </c>
      <c r="G14" s="268">
        <v>9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43994</v>
      </c>
      <c r="B15" s="268">
        <v>539770</v>
      </c>
      <c r="C15" s="269" t="s">
        <v>3780</v>
      </c>
      <c r="D15" s="269" t="s">
        <v>3781</v>
      </c>
      <c r="E15" s="269" t="s">
        <v>585</v>
      </c>
      <c r="F15" s="388">
        <v>18000</v>
      </c>
      <c r="G15" s="268">
        <v>4.4800000000000004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43994</v>
      </c>
      <c r="B16" s="268">
        <v>500168</v>
      </c>
      <c r="C16" s="269" t="s">
        <v>3782</v>
      </c>
      <c r="D16" s="269" t="s">
        <v>3783</v>
      </c>
      <c r="E16" s="269" t="s">
        <v>584</v>
      </c>
      <c r="F16" s="388">
        <v>674367</v>
      </c>
      <c r="G16" s="268">
        <v>711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43994</v>
      </c>
      <c r="B17" s="268">
        <v>500168</v>
      </c>
      <c r="C17" s="269" t="s">
        <v>3782</v>
      </c>
      <c r="D17" s="269" t="s">
        <v>3783</v>
      </c>
      <c r="E17" s="269" t="s">
        <v>585</v>
      </c>
      <c r="F17" s="388">
        <v>675094</v>
      </c>
      <c r="G17" s="268">
        <v>711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43994</v>
      </c>
      <c r="B18" s="268">
        <v>540134</v>
      </c>
      <c r="C18" s="269" t="s">
        <v>3784</v>
      </c>
      <c r="D18" s="269" t="s">
        <v>3785</v>
      </c>
      <c r="E18" s="269" t="s">
        <v>584</v>
      </c>
      <c r="F18" s="388">
        <v>35000</v>
      </c>
      <c r="G18" s="268">
        <v>8.25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43994</v>
      </c>
      <c r="B19" s="268">
        <v>540134</v>
      </c>
      <c r="C19" s="269" t="s">
        <v>3784</v>
      </c>
      <c r="D19" s="269" t="s">
        <v>3786</v>
      </c>
      <c r="E19" s="269" t="s">
        <v>584</v>
      </c>
      <c r="F19" s="388">
        <v>60111</v>
      </c>
      <c r="G19" s="268">
        <v>8.3000000000000007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43994</v>
      </c>
      <c r="B20" s="268">
        <v>540134</v>
      </c>
      <c r="C20" s="269" t="s">
        <v>3784</v>
      </c>
      <c r="D20" s="269" t="s">
        <v>3787</v>
      </c>
      <c r="E20" s="269" t="s">
        <v>585</v>
      </c>
      <c r="F20" s="388">
        <v>36373</v>
      </c>
      <c r="G20" s="268">
        <v>8.25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43994</v>
      </c>
      <c r="B21" s="268">
        <v>540134</v>
      </c>
      <c r="C21" s="269" t="s">
        <v>3784</v>
      </c>
      <c r="D21" s="269" t="s">
        <v>3788</v>
      </c>
      <c r="E21" s="269" t="s">
        <v>585</v>
      </c>
      <c r="F21" s="388">
        <v>68934</v>
      </c>
      <c r="G21" s="268">
        <v>8.25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43994</v>
      </c>
      <c r="B22" s="268">
        <v>532067</v>
      </c>
      <c r="C22" s="269" t="s">
        <v>3789</v>
      </c>
      <c r="D22" s="269" t="s">
        <v>3790</v>
      </c>
      <c r="E22" s="269" t="s">
        <v>585</v>
      </c>
      <c r="F22" s="388">
        <v>50000</v>
      </c>
      <c r="G22" s="268">
        <v>161.83000000000001</v>
      </c>
      <c r="H22" s="346" t="s">
        <v>315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43994</v>
      </c>
      <c r="B23" s="268">
        <v>505850</v>
      </c>
      <c r="C23" s="269" t="s">
        <v>3791</v>
      </c>
      <c r="D23" s="269" t="s">
        <v>3792</v>
      </c>
      <c r="E23" s="269" t="s">
        <v>584</v>
      </c>
      <c r="F23" s="388">
        <v>100000</v>
      </c>
      <c r="G23" s="268">
        <v>36.909999999999997</v>
      </c>
      <c r="H23" s="346" t="s">
        <v>315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43994</v>
      </c>
      <c r="B24" s="268">
        <v>532911</v>
      </c>
      <c r="C24" s="269" t="s">
        <v>3793</v>
      </c>
      <c r="D24" s="269" t="s">
        <v>3794</v>
      </c>
      <c r="E24" s="269" t="s">
        <v>585</v>
      </c>
      <c r="F24" s="388">
        <v>125000</v>
      </c>
      <c r="G24" s="268">
        <v>20.149999999999999</v>
      </c>
      <c r="H24" s="346" t="s">
        <v>315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43994</v>
      </c>
      <c r="B25" s="268">
        <v>533107</v>
      </c>
      <c r="C25" s="269" t="s">
        <v>3339</v>
      </c>
      <c r="D25" s="269" t="s">
        <v>3725</v>
      </c>
      <c r="E25" s="269" t="s">
        <v>584</v>
      </c>
      <c r="F25" s="388">
        <v>68</v>
      </c>
      <c r="G25" s="268">
        <v>1.78</v>
      </c>
      <c r="H25" s="346" t="s">
        <v>315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43994</v>
      </c>
      <c r="B26" s="268">
        <v>533107</v>
      </c>
      <c r="C26" s="269" t="s">
        <v>3339</v>
      </c>
      <c r="D26" s="269" t="s">
        <v>3725</v>
      </c>
      <c r="E26" s="269" t="s">
        <v>585</v>
      </c>
      <c r="F26" s="388">
        <v>8000068</v>
      </c>
      <c r="G26" s="268">
        <v>1.8</v>
      </c>
      <c r="H26" s="346" t="s">
        <v>315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43994</v>
      </c>
      <c r="B27" s="268">
        <v>513713</v>
      </c>
      <c r="C27" s="269" t="s">
        <v>3795</v>
      </c>
      <c r="D27" s="269" t="s">
        <v>3725</v>
      </c>
      <c r="E27" s="269" t="s">
        <v>584</v>
      </c>
      <c r="F27" s="388">
        <v>67443</v>
      </c>
      <c r="G27" s="268">
        <v>6.82</v>
      </c>
      <c r="H27" s="346" t="s">
        <v>315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43994</v>
      </c>
      <c r="B28" s="268">
        <v>513713</v>
      </c>
      <c r="C28" s="269" t="s">
        <v>3795</v>
      </c>
      <c r="D28" s="269" t="s">
        <v>3725</v>
      </c>
      <c r="E28" s="269" t="s">
        <v>585</v>
      </c>
      <c r="F28" s="388">
        <v>295891</v>
      </c>
      <c r="G28" s="268">
        <v>7.45</v>
      </c>
      <c r="H28" s="346" t="s">
        <v>315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43994</v>
      </c>
      <c r="B29" s="268">
        <v>513713</v>
      </c>
      <c r="C29" s="269" t="s">
        <v>3795</v>
      </c>
      <c r="D29" s="269" t="s">
        <v>3796</v>
      </c>
      <c r="E29" s="269" t="s">
        <v>584</v>
      </c>
      <c r="F29" s="388">
        <v>330639</v>
      </c>
      <c r="G29" s="268">
        <v>7.44</v>
      </c>
      <c r="H29" s="346" t="s">
        <v>315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43994</v>
      </c>
      <c r="B30" s="268" t="s">
        <v>720</v>
      </c>
      <c r="C30" s="269" t="s">
        <v>3797</v>
      </c>
      <c r="D30" s="269" t="s">
        <v>3798</v>
      </c>
      <c r="E30" s="269" t="s">
        <v>584</v>
      </c>
      <c r="F30" s="388">
        <v>201695</v>
      </c>
      <c r="G30" s="268">
        <v>155.86000000000001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43994</v>
      </c>
      <c r="B31" s="268" t="s">
        <v>3799</v>
      </c>
      <c r="C31" s="269" t="s">
        <v>3800</v>
      </c>
      <c r="D31" s="269" t="s">
        <v>3801</v>
      </c>
      <c r="E31" s="269" t="s">
        <v>584</v>
      </c>
      <c r="F31" s="388">
        <v>112000</v>
      </c>
      <c r="G31" s="268">
        <v>6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43994</v>
      </c>
      <c r="B32" s="268" t="s">
        <v>3749</v>
      </c>
      <c r="C32" s="269" t="s">
        <v>3750</v>
      </c>
      <c r="D32" s="269" t="s">
        <v>3802</v>
      </c>
      <c r="E32" s="269" t="s">
        <v>584</v>
      </c>
      <c r="F32" s="388">
        <v>735300</v>
      </c>
      <c r="G32" s="268">
        <v>0.65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43994</v>
      </c>
      <c r="B33" s="268" t="s">
        <v>97</v>
      </c>
      <c r="C33" s="269" t="s">
        <v>3751</v>
      </c>
      <c r="D33" s="269" t="s">
        <v>3637</v>
      </c>
      <c r="E33" s="269" t="s">
        <v>584</v>
      </c>
      <c r="F33" s="388">
        <v>2172120</v>
      </c>
      <c r="G33" s="268">
        <v>46.77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43994</v>
      </c>
      <c r="B34" s="268" t="s">
        <v>97</v>
      </c>
      <c r="C34" s="269" t="s">
        <v>3751</v>
      </c>
      <c r="D34" s="269" t="s">
        <v>3699</v>
      </c>
      <c r="E34" s="269" t="s">
        <v>584</v>
      </c>
      <c r="F34" s="388">
        <v>2163558</v>
      </c>
      <c r="G34" s="268">
        <v>47.28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43994</v>
      </c>
      <c r="B35" s="268" t="s">
        <v>118</v>
      </c>
      <c r="C35" s="269" t="s">
        <v>3712</v>
      </c>
      <c r="D35" s="269" t="s">
        <v>3637</v>
      </c>
      <c r="E35" s="269" t="s">
        <v>584</v>
      </c>
      <c r="F35" s="388">
        <v>2745997</v>
      </c>
      <c r="G35" s="268">
        <v>148.02000000000001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43994</v>
      </c>
      <c r="B36" s="268" t="s">
        <v>121</v>
      </c>
      <c r="C36" s="269" t="s">
        <v>3752</v>
      </c>
      <c r="D36" s="269" t="s">
        <v>3803</v>
      </c>
      <c r="E36" s="269" t="s">
        <v>584</v>
      </c>
      <c r="F36" s="388">
        <v>158568905</v>
      </c>
      <c r="G36" s="268">
        <v>9.56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43994</v>
      </c>
      <c r="B37" s="268" t="s">
        <v>121</v>
      </c>
      <c r="C37" s="269" t="s">
        <v>3752</v>
      </c>
      <c r="D37" s="269" t="s">
        <v>3753</v>
      </c>
      <c r="E37" s="269" t="s">
        <v>584</v>
      </c>
      <c r="F37" s="388">
        <v>154572624</v>
      </c>
      <c r="G37" s="268">
        <v>9.51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43994</v>
      </c>
      <c r="B38" s="268" t="s">
        <v>121</v>
      </c>
      <c r="C38" s="269" t="s">
        <v>3752</v>
      </c>
      <c r="D38" s="269" t="s">
        <v>3699</v>
      </c>
      <c r="E38" s="269" t="s">
        <v>584</v>
      </c>
      <c r="F38" s="388">
        <v>184865608</v>
      </c>
      <c r="G38" s="268">
        <v>9.31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43994</v>
      </c>
      <c r="B39" s="268" t="s">
        <v>405</v>
      </c>
      <c r="C39" s="269" t="s">
        <v>3804</v>
      </c>
      <c r="D39" s="269" t="s">
        <v>3805</v>
      </c>
      <c r="E39" s="269" t="s">
        <v>584</v>
      </c>
      <c r="F39" s="388">
        <v>10000000</v>
      </c>
      <c r="G39" s="268">
        <v>18.45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43994</v>
      </c>
      <c r="B40" s="268" t="s">
        <v>153</v>
      </c>
      <c r="C40" s="269" t="s">
        <v>3806</v>
      </c>
      <c r="D40" s="269" t="s">
        <v>3699</v>
      </c>
      <c r="E40" s="269" t="s">
        <v>584</v>
      </c>
      <c r="F40" s="388">
        <v>5754822</v>
      </c>
      <c r="G40" s="268">
        <v>29.3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43994</v>
      </c>
      <c r="B41" s="268" t="s">
        <v>153</v>
      </c>
      <c r="C41" s="269" t="s">
        <v>3806</v>
      </c>
      <c r="D41" s="269" t="s">
        <v>3637</v>
      </c>
      <c r="E41" s="269" t="s">
        <v>584</v>
      </c>
      <c r="F41" s="388">
        <v>4902104</v>
      </c>
      <c r="G41" s="268">
        <v>28.91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43994</v>
      </c>
      <c r="B42" s="268" t="s">
        <v>2058</v>
      </c>
      <c r="C42" s="269" t="s">
        <v>3807</v>
      </c>
      <c r="D42" s="269" t="s">
        <v>3738</v>
      </c>
      <c r="E42" s="269" t="s">
        <v>584</v>
      </c>
      <c r="F42" s="388">
        <v>261073</v>
      </c>
      <c r="G42" s="268">
        <v>73.430000000000007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43994</v>
      </c>
      <c r="B43" s="268" t="s">
        <v>2288</v>
      </c>
      <c r="C43" s="269" t="s">
        <v>3808</v>
      </c>
      <c r="D43" s="269" t="s">
        <v>3738</v>
      </c>
      <c r="E43" s="269" t="s">
        <v>584</v>
      </c>
      <c r="F43" s="388">
        <v>243603</v>
      </c>
      <c r="G43" s="268">
        <v>117.4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43994</v>
      </c>
      <c r="B44" s="268" t="s">
        <v>169</v>
      </c>
      <c r="C44" s="269" t="s">
        <v>3681</v>
      </c>
      <c r="D44" s="269" t="s">
        <v>3637</v>
      </c>
      <c r="E44" s="269" t="s">
        <v>584</v>
      </c>
      <c r="F44" s="388">
        <v>6038053</v>
      </c>
      <c r="G44" s="268">
        <v>156.25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43994</v>
      </c>
      <c r="B45" s="268" t="s">
        <v>169</v>
      </c>
      <c r="C45" s="269" t="s">
        <v>3681</v>
      </c>
      <c r="D45" s="269" t="s">
        <v>3713</v>
      </c>
      <c r="E45" s="269" t="s">
        <v>584</v>
      </c>
      <c r="F45" s="388">
        <v>3450035</v>
      </c>
      <c r="G45" s="268">
        <v>160.47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43994</v>
      </c>
      <c r="B46" s="268" t="s">
        <v>169</v>
      </c>
      <c r="C46" s="269" t="s">
        <v>3681</v>
      </c>
      <c r="D46" s="269" t="s">
        <v>3682</v>
      </c>
      <c r="E46" s="269" t="s">
        <v>584</v>
      </c>
      <c r="F46" s="388">
        <v>4900213</v>
      </c>
      <c r="G46" s="268">
        <v>158.38999999999999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43994</v>
      </c>
      <c r="B47" s="268" t="s">
        <v>169</v>
      </c>
      <c r="C47" s="269" t="s">
        <v>3681</v>
      </c>
      <c r="D47" s="269" t="s">
        <v>3700</v>
      </c>
      <c r="E47" s="269" t="s">
        <v>584</v>
      </c>
      <c r="F47" s="388">
        <v>5940106</v>
      </c>
      <c r="G47" s="268">
        <v>159.03</v>
      </c>
      <c r="H47" s="346" t="s">
        <v>2954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43994</v>
      </c>
      <c r="B48" s="268" t="s">
        <v>3339</v>
      </c>
      <c r="C48" s="269" t="s">
        <v>3809</v>
      </c>
      <c r="D48" s="269" t="s">
        <v>3725</v>
      </c>
      <c r="E48" s="269" t="s">
        <v>584</v>
      </c>
      <c r="F48" s="388">
        <v>10000003</v>
      </c>
      <c r="G48" s="268">
        <v>1.6</v>
      </c>
      <c r="H48" s="346" t="s">
        <v>2954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43994</v>
      </c>
      <c r="B49" s="268" t="s">
        <v>3339</v>
      </c>
      <c r="C49" s="269" t="s">
        <v>3809</v>
      </c>
      <c r="D49" s="269" t="s">
        <v>3810</v>
      </c>
      <c r="E49" s="269" t="s">
        <v>584</v>
      </c>
      <c r="F49" s="388">
        <v>3600000</v>
      </c>
      <c r="G49" s="268">
        <v>1.62</v>
      </c>
      <c r="H49" s="346" t="s">
        <v>2954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43994</v>
      </c>
      <c r="B50" s="268" t="s">
        <v>2535</v>
      </c>
      <c r="C50" s="269" t="s">
        <v>3811</v>
      </c>
      <c r="D50" s="269" t="s">
        <v>3725</v>
      </c>
      <c r="E50" s="269" t="s">
        <v>584</v>
      </c>
      <c r="F50" s="388">
        <v>2194220</v>
      </c>
      <c r="G50" s="268">
        <v>6.65</v>
      </c>
      <c r="H50" s="346" t="s">
        <v>2954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43994</v>
      </c>
      <c r="B51" s="268" t="s">
        <v>195</v>
      </c>
      <c r="C51" s="269" t="s">
        <v>3755</v>
      </c>
      <c r="D51" s="269" t="s">
        <v>3682</v>
      </c>
      <c r="E51" s="269" t="s">
        <v>584</v>
      </c>
      <c r="F51" s="388">
        <v>649813</v>
      </c>
      <c r="G51" s="268">
        <v>195.29</v>
      </c>
      <c r="H51" s="346" t="s">
        <v>2954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43994</v>
      </c>
      <c r="B52" s="268" t="s">
        <v>195</v>
      </c>
      <c r="C52" s="269" t="s">
        <v>3755</v>
      </c>
      <c r="D52" s="269" t="s">
        <v>3699</v>
      </c>
      <c r="E52" s="269" t="s">
        <v>584</v>
      </c>
      <c r="F52" s="388">
        <v>618197</v>
      </c>
      <c r="G52" s="268">
        <v>194.69</v>
      </c>
      <c r="H52" s="346" t="s">
        <v>2954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43994</v>
      </c>
      <c r="B53" s="268" t="s">
        <v>3812</v>
      </c>
      <c r="C53" s="269" t="s">
        <v>3813</v>
      </c>
      <c r="D53" s="269" t="s">
        <v>3814</v>
      </c>
      <c r="E53" s="269" t="s">
        <v>585</v>
      </c>
      <c r="F53" s="388">
        <v>114000</v>
      </c>
      <c r="G53" s="268">
        <v>15.44</v>
      </c>
      <c r="H53" s="346" t="s">
        <v>2954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43994</v>
      </c>
      <c r="B54" s="268" t="s">
        <v>720</v>
      </c>
      <c r="C54" s="269" t="s">
        <v>3797</v>
      </c>
      <c r="D54" s="269" t="s">
        <v>3798</v>
      </c>
      <c r="E54" s="269" t="s">
        <v>585</v>
      </c>
      <c r="F54" s="388">
        <v>181801</v>
      </c>
      <c r="G54" s="268">
        <v>160.27000000000001</v>
      </c>
      <c r="H54" s="346" t="s">
        <v>2954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43994</v>
      </c>
      <c r="B55" s="268" t="s">
        <v>97</v>
      </c>
      <c r="C55" s="269" t="s">
        <v>3751</v>
      </c>
      <c r="D55" s="269" t="s">
        <v>3699</v>
      </c>
      <c r="E55" s="269" t="s">
        <v>585</v>
      </c>
      <c r="F55" s="388">
        <v>2163558</v>
      </c>
      <c r="G55" s="268">
        <v>47.32</v>
      </c>
      <c r="H55" s="346" t="s">
        <v>2954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43994</v>
      </c>
      <c r="B56" s="268" t="s">
        <v>97</v>
      </c>
      <c r="C56" s="269" t="s">
        <v>3751</v>
      </c>
      <c r="D56" s="269" t="s">
        <v>3637</v>
      </c>
      <c r="E56" s="269" t="s">
        <v>585</v>
      </c>
      <c r="F56" s="388">
        <v>2172120</v>
      </c>
      <c r="G56" s="268">
        <v>46.68</v>
      </c>
      <c r="H56" s="346" t="s">
        <v>2954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43994</v>
      </c>
      <c r="B57" s="268" t="s">
        <v>3815</v>
      </c>
      <c r="C57" s="269" t="s">
        <v>3816</v>
      </c>
      <c r="D57" s="269" t="s">
        <v>3817</v>
      </c>
      <c r="E57" s="269" t="s">
        <v>585</v>
      </c>
      <c r="F57" s="388">
        <v>12000</v>
      </c>
      <c r="G57" s="268">
        <v>27.43</v>
      </c>
      <c r="H57" s="346" t="s">
        <v>2954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43994</v>
      </c>
      <c r="B58" s="268" t="s">
        <v>118</v>
      </c>
      <c r="C58" s="269" t="s">
        <v>3712</v>
      </c>
      <c r="D58" s="269" t="s">
        <v>3637</v>
      </c>
      <c r="E58" s="269" t="s">
        <v>585</v>
      </c>
      <c r="F58" s="388">
        <v>2720960</v>
      </c>
      <c r="G58" s="268">
        <v>147.77000000000001</v>
      </c>
      <c r="H58" s="346" t="s">
        <v>2954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43994</v>
      </c>
      <c r="B59" s="268" t="s">
        <v>121</v>
      </c>
      <c r="C59" s="269" t="s">
        <v>3752</v>
      </c>
      <c r="D59" s="269" t="s">
        <v>3699</v>
      </c>
      <c r="E59" s="269" t="s">
        <v>585</v>
      </c>
      <c r="F59" s="388">
        <v>184865608</v>
      </c>
      <c r="G59" s="268">
        <v>9.32</v>
      </c>
      <c r="H59" s="346" t="s">
        <v>2954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43994</v>
      </c>
      <c r="B60" s="268" t="s">
        <v>121</v>
      </c>
      <c r="C60" s="269" t="s">
        <v>3752</v>
      </c>
      <c r="D60" s="269" t="s">
        <v>3803</v>
      </c>
      <c r="E60" s="269" t="s">
        <v>585</v>
      </c>
      <c r="F60" s="388">
        <v>152392835</v>
      </c>
      <c r="G60" s="268">
        <v>9.56</v>
      </c>
      <c r="H60" s="346" t="s">
        <v>2954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43994</v>
      </c>
      <c r="B61" s="268" t="s">
        <v>121</v>
      </c>
      <c r="C61" s="269" t="s">
        <v>3752</v>
      </c>
      <c r="D61" s="269" t="s">
        <v>3753</v>
      </c>
      <c r="E61" s="269" t="s">
        <v>585</v>
      </c>
      <c r="F61" s="388">
        <v>154572624</v>
      </c>
      <c r="G61" s="268">
        <v>9.52</v>
      </c>
      <c r="H61" s="346" t="s">
        <v>2954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43994</v>
      </c>
      <c r="B62" s="268" t="s">
        <v>153</v>
      </c>
      <c r="C62" s="269" t="s">
        <v>3806</v>
      </c>
      <c r="D62" s="269" t="s">
        <v>3637</v>
      </c>
      <c r="E62" s="269" t="s">
        <v>585</v>
      </c>
      <c r="F62" s="388">
        <v>5060361</v>
      </c>
      <c r="G62" s="268">
        <v>29.01</v>
      </c>
      <c r="H62" s="346" t="s">
        <v>2954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43994</v>
      </c>
      <c r="B63" s="268" t="s">
        <v>153</v>
      </c>
      <c r="C63" s="269" t="s">
        <v>3806</v>
      </c>
      <c r="D63" s="269" t="s">
        <v>3699</v>
      </c>
      <c r="E63" s="269" t="s">
        <v>585</v>
      </c>
      <c r="F63" s="388">
        <v>5754822</v>
      </c>
      <c r="G63" s="268">
        <v>29.32</v>
      </c>
      <c r="H63" s="346" t="s">
        <v>2954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A64" s="245">
        <v>43994</v>
      </c>
      <c r="B64" s="268" t="s">
        <v>2058</v>
      </c>
      <c r="C64" s="269" t="s">
        <v>3807</v>
      </c>
      <c r="D64" s="269" t="s">
        <v>3738</v>
      </c>
      <c r="E64" s="269" t="s">
        <v>585</v>
      </c>
      <c r="F64" s="388">
        <v>261073</v>
      </c>
      <c r="G64" s="268">
        <v>73.510000000000005</v>
      </c>
      <c r="H64" s="346" t="s">
        <v>2954</v>
      </c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1:35">
      <c r="A65" s="245">
        <v>43994</v>
      </c>
      <c r="B65" s="268" t="s">
        <v>2163</v>
      </c>
      <c r="C65" s="269" t="s">
        <v>3754</v>
      </c>
      <c r="D65" s="269" t="s">
        <v>3818</v>
      </c>
      <c r="E65" s="269" t="s">
        <v>585</v>
      </c>
      <c r="F65" s="388">
        <v>368633</v>
      </c>
      <c r="G65" s="268">
        <v>239.29</v>
      </c>
      <c r="H65" s="346" t="s">
        <v>2954</v>
      </c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1:35">
      <c r="A66" s="245">
        <v>43994</v>
      </c>
      <c r="B66" s="268" t="s">
        <v>2288</v>
      </c>
      <c r="C66" s="269" t="s">
        <v>3808</v>
      </c>
      <c r="D66" s="269" t="s">
        <v>3738</v>
      </c>
      <c r="E66" s="269" t="s">
        <v>585</v>
      </c>
      <c r="F66" s="388">
        <v>243731</v>
      </c>
      <c r="G66" s="268">
        <v>117.56</v>
      </c>
      <c r="H66" s="346" t="s">
        <v>2954</v>
      </c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1:35">
      <c r="A67" s="245">
        <v>43994</v>
      </c>
      <c r="B67" s="268" t="s">
        <v>169</v>
      </c>
      <c r="C67" s="269" t="s">
        <v>3681</v>
      </c>
      <c r="D67" s="269" t="s">
        <v>3682</v>
      </c>
      <c r="E67" s="269" t="s">
        <v>585</v>
      </c>
      <c r="F67" s="388">
        <v>4900213</v>
      </c>
      <c r="G67" s="268">
        <v>158.38999999999999</v>
      </c>
      <c r="H67" s="346" t="s">
        <v>2954</v>
      </c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1:35">
      <c r="A68" s="245">
        <v>43994</v>
      </c>
      <c r="B68" s="268" t="s">
        <v>169</v>
      </c>
      <c r="C68" s="269" t="s">
        <v>3681</v>
      </c>
      <c r="D68" s="269" t="s">
        <v>3713</v>
      </c>
      <c r="E68" s="269" t="s">
        <v>585</v>
      </c>
      <c r="F68" s="388">
        <v>3450035</v>
      </c>
      <c r="G68" s="268">
        <v>160.53</v>
      </c>
      <c r="H68" s="346" t="s">
        <v>2954</v>
      </c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1:35">
      <c r="A69" s="245">
        <v>43994</v>
      </c>
      <c r="B69" s="268" t="s">
        <v>169</v>
      </c>
      <c r="C69" s="269" t="s">
        <v>3681</v>
      </c>
      <c r="D69" s="269" t="s">
        <v>3637</v>
      </c>
      <c r="E69" s="269" t="s">
        <v>585</v>
      </c>
      <c r="F69" s="388">
        <v>6127396</v>
      </c>
      <c r="G69" s="268">
        <v>156.37</v>
      </c>
      <c r="H69" s="346" t="s">
        <v>2954</v>
      </c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1:35">
      <c r="A70" s="245">
        <v>43994</v>
      </c>
      <c r="B70" s="268" t="s">
        <v>169</v>
      </c>
      <c r="C70" s="269" t="s">
        <v>3681</v>
      </c>
      <c r="D70" s="269" t="s">
        <v>3700</v>
      </c>
      <c r="E70" s="269" t="s">
        <v>585</v>
      </c>
      <c r="F70" s="388">
        <v>5936047</v>
      </c>
      <c r="G70" s="268">
        <v>159.08000000000001</v>
      </c>
      <c r="H70" s="346" t="s">
        <v>2954</v>
      </c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1:35">
      <c r="A71" s="245">
        <v>43994</v>
      </c>
      <c r="B71" s="268" t="s">
        <v>3339</v>
      </c>
      <c r="C71" s="269" t="s">
        <v>3809</v>
      </c>
      <c r="D71" s="269" t="s">
        <v>3810</v>
      </c>
      <c r="E71" s="269" t="s">
        <v>585</v>
      </c>
      <c r="F71" s="388">
        <v>4100000</v>
      </c>
      <c r="G71" s="268">
        <v>1.63</v>
      </c>
      <c r="H71" s="346" t="s">
        <v>2954</v>
      </c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1:35">
      <c r="A72" s="245">
        <v>43994</v>
      </c>
      <c r="B72" s="268" t="s">
        <v>3339</v>
      </c>
      <c r="C72" s="269" t="s">
        <v>3809</v>
      </c>
      <c r="D72" s="269" t="s">
        <v>3725</v>
      </c>
      <c r="E72" s="269" t="s">
        <v>585</v>
      </c>
      <c r="F72" s="388">
        <v>6303070</v>
      </c>
      <c r="G72" s="268">
        <v>1.63</v>
      </c>
      <c r="H72" s="346" t="s">
        <v>2954</v>
      </c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1:35">
      <c r="A73" s="245">
        <v>43994</v>
      </c>
      <c r="B73" s="268" t="s">
        <v>2535</v>
      </c>
      <c r="C73" s="269" t="s">
        <v>3811</v>
      </c>
      <c r="D73" s="269" t="s">
        <v>3725</v>
      </c>
      <c r="E73" s="269" t="s">
        <v>585</v>
      </c>
      <c r="F73" s="388">
        <v>2619226</v>
      </c>
      <c r="G73" s="268">
        <v>7</v>
      </c>
      <c r="H73" s="346" t="s">
        <v>2954</v>
      </c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1:35">
      <c r="A74" s="245">
        <v>43994</v>
      </c>
      <c r="B74" s="268" t="s">
        <v>195</v>
      </c>
      <c r="C74" s="269" t="s">
        <v>3755</v>
      </c>
      <c r="D74" s="269" t="s">
        <v>3699</v>
      </c>
      <c r="E74" s="269" t="s">
        <v>585</v>
      </c>
      <c r="F74" s="388">
        <v>618197</v>
      </c>
      <c r="G74" s="268">
        <v>194.8</v>
      </c>
      <c r="H74" s="346" t="s">
        <v>2954</v>
      </c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1:35">
      <c r="A75" s="245">
        <v>43994</v>
      </c>
      <c r="B75" s="268" t="s">
        <v>195</v>
      </c>
      <c r="C75" s="269" t="s">
        <v>3755</v>
      </c>
      <c r="D75" s="269" t="s">
        <v>3682</v>
      </c>
      <c r="E75" s="269" t="s">
        <v>585</v>
      </c>
      <c r="F75" s="388">
        <v>643013</v>
      </c>
      <c r="G75" s="268">
        <v>195.45</v>
      </c>
      <c r="H75" s="346" t="s">
        <v>2954</v>
      </c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1:35">
      <c r="B76" s="268"/>
      <c r="C76" s="269"/>
      <c r="D76" s="269"/>
      <c r="E76" s="269"/>
      <c r="F76" s="388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1:35">
      <c r="B77" s="268"/>
      <c r="C77" s="269"/>
      <c r="D77" s="269"/>
      <c r="E77" s="269"/>
      <c r="F77" s="388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1:35">
      <c r="B78" s="268"/>
      <c r="C78" s="269"/>
      <c r="D78" s="269"/>
      <c r="E78" s="269"/>
      <c r="F78" s="388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1:35">
      <c r="B79" s="268"/>
      <c r="C79" s="269"/>
      <c r="D79" s="269"/>
      <c r="E79" s="269"/>
      <c r="F79" s="388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1:35">
      <c r="B80" s="268"/>
      <c r="C80" s="269"/>
      <c r="D80" s="269"/>
      <c r="E80" s="269"/>
      <c r="F80" s="388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8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8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8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8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8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8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8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8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8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8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8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8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8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8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8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8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8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8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8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8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8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8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8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8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8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8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8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8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8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8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8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8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8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8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8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8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8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8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8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8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8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8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8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8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8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8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8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8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8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8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8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8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8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8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8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8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8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8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8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8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8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8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8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8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8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8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8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8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8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8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8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8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8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8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8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8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8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8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8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8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8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8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8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8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8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8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8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8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8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8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8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8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8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8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8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8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8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8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8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8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8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8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8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8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8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8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8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8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8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8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8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8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8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8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8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8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8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8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8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8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8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8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8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8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8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8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8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8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8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8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8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8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8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8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8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8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8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8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8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8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8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8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8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8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8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8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8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8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8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8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8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8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8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8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8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8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8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8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8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8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8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8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8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8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8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8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8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8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8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8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8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8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8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8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8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8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8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8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8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8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8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8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8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8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8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8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8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8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8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8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8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8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8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8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8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8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8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8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8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8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8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8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8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8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8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8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8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8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8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8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8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8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8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8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8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8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8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8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8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8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8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8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8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8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8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8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8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8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8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8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8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8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8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8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8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8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8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8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8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8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8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8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8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8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8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8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8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8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8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8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8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8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8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8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8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8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8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8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8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8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8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8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8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8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8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8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8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8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8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8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8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8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8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8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8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8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8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8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8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8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8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8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8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8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8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8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8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8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8"/>
  <sheetViews>
    <sheetView zoomScale="76" zoomScaleNormal="85" workbookViewId="0">
      <selection activeCell="M20" sqref="M2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0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hidden="1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3656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43997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445" customFormat="1" ht="14.25">
      <c r="A10" s="477">
        <v>1</v>
      </c>
      <c r="B10" s="478">
        <v>43978</v>
      </c>
      <c r="C10" s="479"/>
      <c r="D10" s="480" t="s">
        <v>496</v>
      </c>
      <c r="E10" s="481" t="s">
        <v>602</v>
      </c>
      <c r="F10" s="395">
        <v>227</v>
      </c>
      <c r="G10" s="481">
        <v>214</v>
      </c>
      <c r="H10" s="481">
        <v>240</v>
      </c>
      <c r="I10" s="482" t="s">
        <v>3635</v>
      </c>
      <c r="J10" s="65" t="s">
        <v>3631</v>
      </c>
      <c r="K10" s="65">
        <f>H10-F10</f>
        <v>13</v>
      </c>
      <c r="L10" s="391">
        <f t="shared" ref="L10:L11" si="0">K10/F10</f>
        <v>5.7268722466960353E-2</v>
      </c>
      <c r="M10" s="483" t="s">
        <v>601</v>
      </c>
      <c r="N10" s="469">
        <v>43984</v>
      </c>
      <c r="O10" s="484"/>
      <c r="Q10" s="446"/>
      <c r="R10" s="447" t="s">
        <v>3188</v>
      </c>
      <c r="S10" s="446"/>
      <c r="T10" s="446"/>
      <c r="U10" s="446"/>
      <c r="V10" s="446"/>
      <c r="W10" s="446"/>
      <c r="X10" s="446"/>
      <c r="Y10" s="446"/>
      <c r="Z10" s="446"/>
      <c r="AA10" s="446"/>
      <c r="AB10" s="446"/>
    </row>
    <row r="11" spans="1:28" s="445" customFormat="1" ht="14.25">
      <c r="A11" s="526">
        <v>2</v>
      </c>
      <c r="B11" s="527">
        <v>43980</v>
      </c>
      <c r="C11" s="528"/>
      <c r="D11" s="529" t="s">
        <v>804</v>
      </c>
      <c r="E11" s="530" t="s">
        <v>602</v>
      </c>
      <c r="F11" s="489">
        <v>980</v>
      </c>
      <c r="G11" s="490">
        <v>897</v>
      </c>
      <c r="H11" s="530">
        <v>920</v>
      </c>
      <c r="I11" s="531" t="s">
        <v>3640</v>
      </c>
      <c r="J11" s="492" t="s">
        <v>3760</v>
      </c>
      <c r="K11" s="492">
        <f>H11-F11</f>
        <v>-60</v>
      </c>
      <c r="L11" s="498">
        <f t="shared" si="0"/>
        <v>-6.1224489795918366E-2</v>
      </c>
      <c r="M11" s="532" t="s">
        <v>665</v>
      </c>
      <c r="N11" s="501">
        <v>43994</v>
      </c>
      <c r="O11" s="533"/>
      <c r="Q11" s="446"/>
      <c r="R11" s="447" t="s">
        <v>604</v>
      </c>
      <c r="S11" s="446"/>
      <c r="T11" s="446"/>
      <c r="U11" s="446"/>
      <c r="V11" s="446"/>
      <c r="W11" s="446"/>
      <c r="X11" s="446"/>
      <c r="Y11" s="446"/>
      <c r="Z11" s="446"/>
      <c r="AA11" s="446"/>
      <c r="AB11" s="446"/>
    </row>
    <row r="12" spans="1:28" s="445" customFormat="1" ht="14.25">
      <c r="A12" s="477">
        <v>3</v>
      </c>
      <c r="B12" s="478">
        <v>43980</v>
      </c>
      <c r="C12" s="479"/>
      <c r="D12" s="480" t="s">
        <v>182</v>
      </c>
      <c r="E12" s="481" t="s">
        <v>602</v>
      </c>
      <c r="F12" s="395">
        <v>303</v>
      </c>
      <c r="G12" s="481">
        <v>282</v>
      </c>
      <c r="H12" s="481">
        <v>317</v>
      </c>
      <c r="I12" s="482">
        <v>340</v>
      </c>
      <c r="J12" s="65" t="s">
        <v>3659</v>
      </c>
      <c r="K12" s="65">
        <f>H12-F12</f>
        <v>14</v>
      </c>
      <c r="L12" s="391">
        <f t="shared" ref="L12" si="1">K12/F12</f>
        <v>4.6204620462046202E-2</v>
      </c>
      <c r="M12" s="483" t="s">
        <v>601</v>
      </c>
      <c r="N12" s="469">
        <v>43984</v>
      </c>
      <c r="O12" s="484"/>
      <c r="Q12" s="446"/>
      <c r="R12" s="447" t="s">
        <v>3188</v>
      </c>
      <c r="S12" s="446"/>
      <c r="T12" s="446"/>
      <c r="U12" s="446"/>
      <c r="V12" s="446"/>
      <c r="W12" s="446"/>
      <c r="X12" s="446"/>
      <c r="Y12" s="446"/>
      <c r="Z12" s="446"/>
      <c r="AA12" s="446"/>
      <c r="AB12" s="446"/>
    </row>
    <row r="13" spans="1:28" s="445" customFormat="1" ht="14.25">
      <c r="A13" s="392">
        <v>4</v>
      </c>
      <c r="B13" s="422">
        <v>43980</v>
      </c>
      <c r="C13" s="438"/>
      <c r="D13" s="439" t="s">
        <v>3641</v>
      </c>
      <c r="E13" s="440" t="s">
        <v>602</v>
      </c>
      <c r="F13" s="494" t="s">
        <v>3642</v>
      </c>
      <c r="G13" s="457">
        <v>9400</v>
      </c>
      <c r="H13" s="440"/>
      <c r="I13" s="425" t="s">
        <v>3643</v>
      </c>
      <c r="J13" s="402" t="s">
        <v>603</v>
      </c>
      <c r="K13" s="402"/>
      <c r="L13" s="382"/>
      <c r="M13" s="441"/>
      <c r="N13" s="443"/>
      <c r="O13" s="444"/>
      <c r="Q13" s="446"/>
      <c r="R13" s="447" t="s">
        <v>604</v>
      </c>
      <c r="S13" s="446"/>
      <c r="T13" s="446"/>
      <c r="U13" s="446"/>
      <c r="V13" s="446"/>
      <c r="W13" s="446"/>
      <c r="X13" s="446"/>
      <c r="Y13" s="446"/>
      <c r="Z13" s="446"/>
      <c r="AA13" s="446"/>
      <c r="AB13" s="446"/>
    </row>
    <row r="14" spans="1:28" s="445" customFormat="1" ht="14.25">
      <c r="A14" s="477">
        <v>5</v>
      </c>
      <c r="B14" s="478">
        <v>43983</v>
      </c>
      <c r="C14" s="479"/>
      <c r="D14" s="480" t="s">
        <v>534</v>
      </c>
      <c r="E14" s="481" t="s">
        <v>602</v>
      </c>
      <c r="F14" s="395">
        <v>1025</v>
      </c>
      <c r="G14" s="481">
        <v>950</v>
      </c>
      <c r="H14" s="481">
        <v>1077.5</v>
      </c>
      <c r="I14" s="482" t="s">
        <v>3632</v>
      </c>
      <c r="J14" s="65" t="s">
        <v>3669</v>
      </c>
      <c r="K14" s="65">
        <f>H14-F14</f>
        <v>52.5</v>
      </c>
      <c r="L14" s="391">
        <f t="shared" ref="L14" si="2">K14/F14</f>
        <v>5.1219512195121948E-2</v>
      </c>
      <c r="M14" s="483" t="s">
        <v>601</v>
      </c>
      <c r="N14" s="469">
        <v>43985</v>
      </c>
      <c r="O14" s="484"/>
      <c r="Q14" s="446"/>
      <c r="R14" s="447" t="s">
        <v>604</v>
      </c>
      <c r="S14" s="446"/>
      <c r="T14" s="446"/>
      <c r="U14" s="446"/>
      <c r="V14" s="446"/>
      <c r="W14" s="446"/>
      <c r="X14" s="446"/>
      <c r="Y14" s="446"/>
      <c r="Z14" s="446"/>
      <c r="AA14" s="446"/>
      <c r="AB14" s="446"/>
    </row>
    <row r="15" spans="1:28" s="445" customFormat="1" ht="14.25">
      <c r="A15" s="477">
        <v>6</v>
      </c>
      <c r="B15" s="478">
        <v>43983</v>
      </c>
      <c r="C15" s="479"/>
      <c r="D15" s="480" t="s">
        <v>524</v>
      </c>
      <c r="E15" s="481" t="s">
        <v>602</v>
      </c>
      <c r="F15" s="395">
        <v>204</v>
      </c>
      <c r="G15" s="481">
        <v>190</v>
      </c>
      <c r="H15" s="481">
        <v>214.5</v>
      </c>
      <c r="I15" s="482" t="s">
        <v>666</v>
      </c>
      <c r="J15" s="65" t="s">
        <v>3670</v>
      </c>
      <c r="K15" s="65">
        <f>H15-F15</f>
        <v>10.5</v>
      </c>
      <c r="L15" s="391">
        <f t="shared" ref="L15:L17" si="3">K15/F15</f>
        <v>5.1470588235294115E-2</v>
      </c>
      <c r="M15" s="483" t="s">
        <v>601</v>
      </c>
      <c r="N15" s="469">
        <v>43985</v>
      </c>
      <c r="O15" s="484"/>
      <c r="Q15" s="446"/>
      <c r="R15" s="447" t="s">
        <v>3188</v>
      </c>
      <c r="S15" s="446"/>
      <c r="T15" s="446"/>
      <c r="U15" s="446"/>
      <c r="V15" s="446"/>
      <c r="W15" s="446"/>
      <c r="X15" s="446"/>
      <c r="Y15" s="446"/>
      <c r="Z15" s="446"/>
      <c r="AA15" s="446"/>
      <c r="AB15" s="446"/>
    </row>
    <row r="16" spans="1:28" s="445" customFormat="1" ht="14.25">
      <c r="A16" s="477">
        <v>7</v>
      </c>
      <c r="B16" s="478">
        <v>43987</v>
      </c>
      <c r="C16" s="479"/>
      <c r="D16" s="480" t="s">
        <v>182</v>
      </c>
      <c r="E16" s="481" t="s">
        <v>3630</v>
      </c>
      <c r="F16" s="395">
        <v>320</v>
      </c>
      <c r="G16" s="481">
        <v>342</v>
      </c>
      <c r="H16" s="481">
        <v>305</v>
      </c>
      <c r="I16" s="482" t="s">
        <v>3696</v>
      </c>
      <c r="J16" s="65" t="s">
        <v>3756</v>
      </c>
      <c r="K16" s="65">
        <f>F16-H16</f>
        <v>15</v>
      </c>
      <c r="L16" s="391">
        <f t="shared" si="3"/>
        <v>4.6875E-2</v>
      </c>
      <c r="M16" s="483" t="s">
        <v>601</v>
      </c>
      <c r="N16" s="469">
        <v>43993</v>
      </c>
      <c r="O16" s="484"/>
      <c r="Q16" s="446"/>
      <c r="R16" s="447" t="s">
        <v>3188</v>
      </c>
      <c r="S16" s="446"/>
      <c r="T16" s="446"/>
      <c r="U16" s="446"/>
      <c r="V16" s="446"/>
      <c r="W16" s="446"/>
      <c r="X16" s="446"/>
      <c r="Y16" s="446"/>
      <c r="Z16" s="446"/>
      <c r="AA16" s="446"/>
      <c r="AB16" s="446"/>
    </row>
    <row r="17" spans="1:38" s="445" customFormat="1" ht="14.25">
      <c r="A17" s="526">
        <v>8</v>
      </c>
      <c r="B17" s="527">
        <v>43990</v>
      </c>
      <c r="C17" s="528"/>
      <c r="D17" s="529" t="s">
        <v>392</v>
      </c>
      <c r="E17" s="530" t="s">
        <v>602</v>
      </c>
      <c r="F17" s="489">
        <v>674</v>
      </c>
      <c r="G17" s="490">
        <v>634</v>
      </c>
      <c r="H17" s="530">
        <v>631.5</v>
      </c>
      <c r="I17" s="531" t="s">
        <v>3709</v>
      </c>
      <c r="J17" s="492" t="s">
        <v>3759</v>
      </c>
      <c r="K17" s="492">
        <f>H17-F17</f>
        <v>-42.5</v>
      </c>
      <c r="L17" s="498">
        <f t="shared" si="3"/>
        <v>-6.3056379821958455E-2</v>
      </c>
      <c r="M17" s="532" t="s">
        <v>665</v>
      </c>
      <c r="N17" s="501">
        <v>43993</v>
      </c>
      <c r="O17" s="533"/>
      <c r="Q17" s="446"/>
      <c r="R17" s="447" t="s">
        <v>604</v>
      </c>
      <c r="S17" s="446"/>
      <c r="T17" s="446"/>
      <c r="U17" s="446"/>
      <c r="V17" s="446"/>
      <c r="W17" s="446"/>
      <c r="X17" s="446"/>
      <c r="Y17" s="446"/>
      <c r="Z17" s="446"/>
      <c r="AA17" s="446"/>
      <c r="AB17" s="446"/>
    </row>
    <row r="18" spans="1:38" s="445" customFormat="1" ht="14.25">
      <c r="A18" s="514">
        <v>9</v>
      </c>
      <c r="B18" s="515">
        <v>43990</v>
      </c>
      <c r="C18" s="516"/>
      <c r="D18" s="517" t="s">
        <v>3710</v>
      </c>
      <c r="E18" s="518" t="s">
        <v>602</v>
      </c>
      <c r="F18" s="519">
        <v>229</v>
      </c>
      <c r="G18" s="518">
        <v>217</v>
      </c>
      <c r="H18" s="518">
        <v>239</v>
      </c>
      <c r="I18" s="520" t="s">
        <v>3635</v>
      </c>
      <c r="J18" s="521" t="s">
        <v>3735</v>
      </c>
      <c r="K18" s="521">
        <f>H18-F18</f>
        <v>10</v>
      </c>
      <c r="L18" s="522">
        <f t="shared" ref="L18:L19" si="4">K18/F18</f>
        <v>4.3668122270742356E-2</v>
      </c>
      <c r="M18" s="523" t="s">
        <v>601</v>
      </c>
      <c r="N18" s="524">
        <v>43992</v>
      </c>
      <c r="O18" s="525"/>
      <c r="Q18" s="446"/>
      <c r="R18" s="447" t="s">
        <v>3188</v>
      </c>
      <c r="S18" s="446"/>
      <c r="T18" s="446"/>
      <c r="U18" s="446"/>
      <c r="V18" s="446"/>
      <c r="W18" s="446"/>
      <c r="X18" s="446"/>
      <c r="Y18" s="446"/>
      <c r="Z18" s="446"/>
      <c r="AA18" s="446"/>
      <c r="AB18" s="446"/>
    </row>
    <row r="19" spans="1:38" s="445" customFormat="1" ht="14.25">
      <c r="A19" s="526">
        <v>10</v>
      </c>
      <c r="B19" s="527">
        <v>43991</v>
      </c>
      <c r="C19" s="528"/>
      <c r="D19" s="529" t="s">
        <v>496</v>
      </c>
      <c r="E19" s="530" t="s">
        <v>602</v>
      </c>
      <c r="F19" s="489">
        <v>249</v>
      </c>
      <c r="G19" s="490">
        <v>235</v>
      </c>
      <c r="H19" s="530">
        <v>236</v>
      </c>
      <c r="I19" s="531" t="s">
        <v>3718</v>
      </c>
      <c r="J19" s="492" t="s">
        <v>3758</v>
      </c>
      <c r="K19" s="492">
        <f>H19-F19</f>
        <v>-13</v>
      </c>
      <c r="L19" s="498">
        <f t="shared" si="4"/>
        <v>-5.2208835341365459E-2</v>
      </c>
      <c r="M19" s="532" t="s">
        <v>665</v>
      </c>
      <c r="N19" s="501">
        <v>43994</v>
      </c>
      <c r="O19" s="533"/>
      <c r="Q19" s="446"/>
      <c r="R19" s="447" t="s">
        <v>3188</v>
      </c>
      <c r="S19" s="446"/>
      <c r="T19" s="446"/>
      <c r="U19" s="446"/>
      <c r="V19" s="446"/>
      <c r="W19" s="446"/>
      <c r="X19" s="446"/>
      <c r="Y19" s="446"/>
      <c r="Z19" s="446"/>
      <c r="AA19" s="446"/>
      <c r="AB19" s="446"/>
    </row>
    <row r="20" spans="1:38" s="445" customFormat="1" ht="14.25">
      <c r="A20" s="392">
        <v>11</v>
      </c>
      <c r="B20" s="422">
        <v>43991</v>
      </c>
      <c r="C20" s="438"/>
      <c r="D20" s="439" t="s">
        <v>352</v>
      </c>
      <c r="E20" s="440" t="s">
        <v>602</v>
      </c>
      <c r="F20" s="440" t="s">
        <v>3719</v>
      </c>
      <c r="G20" s="457">
        <v>448</v>
      </c>
      <c r="H20" s="440"/>
      <c r="I20" s="425" t="s">
        <v>3720</v>
      </c>
      <c r="J20" s="441" t="s">
        <v>603</v>
      </c>
      <c r="K20" s="441"/>
      <c r="L20" s="442"/>
      <c r="M20" s="441"/>
      <c r="N20" s="443"/>
      <c r="O20" s="444"/>
      <c r="Q20" s="446"/>
      <c r="R20" s="447" t="s">
        <v>604</v>
      </c>
      <c r="S20" s="446"/>
      <c r="T20" s="446"/>
      <c r="U20" s="446"/>
      <c r="V20" s="446"/>
      <c r="W20" s="446"/>
      <c r="X20" s="446"/>
      <c r="Y20" s="446"/>
      <c r="Z20" s="446"/>
      <c r="AA20" s="446"/>
      <c r="AB20" s="446"/>
    </row>
    <row r="21" spans="1:38" s="445" customFormat="1" ht="14.25">
      <c r="A21" s="392">
        <v>12</v>
      </c>
      <c r="B21" s="422">
        <v>43994</v>
      </c>
      <c r="C21" s="438"/>
      <c r="D21" s="439" t="s">
        <v>3663</v>
      </c>
      <c r="E21" s="440" t="s">
        <v>602</v>
      </c>
      <c r="F21" s="440" t="s">
        <v>3773</v>
      </c>
      <c r="G21" s="457">
        <v>460</v>
      </c>
      <c r="H21" s="440"/>
      <c r="I21" s="425" t="s">
        <v>3774</v>
      </c>
      <c r="J21" s="441" t="s">
        <v>603</v>
      </c>
      <c r="K21" s="441"/>
      <c r="L21" s="442"/>
      <c r="M21" s="441"/>
      <c r="N21" s="443"/>
      <c r="O21" s="444"/>
      <c r="Q21" s="446"/>
      <c r="R21" s="447" t="s">
        <v>3188</v>
      </c>
      <c r="S21" s="446"/>
      <c r="T21" s="446"/>
      <c r="U21" s="446"/>
      <c r="V21" s="446"/>
      <c r="W21" s="446"/>
      <c r="X21" s="446"/>
      <c r="Y21" s="446"/>
      <c r="Z21" s="446"/>
      <c r="AA21" s="446"/>
      <c r="AB21" s="446"/>
    </row>
    <row r="22" spans="1:38" s="5" customFormat="1" ht="14.25">
      <c r="A22" s="392"/>
      <c r="B22" s="422"/>
      <c r="C22" s="423"/>
      <c r="D22" s="401"/>
      <c r="E22" s="424"/>
      <c r="F22" s="425"/>
      <c r="G22" s="426"/>
      <c r="H22" s="426"/>
      <c r="I22" s="425"/>
      <c r="J22" s="383"/>
      <c r="K22" s="383"/>
      <c r="L22" s="382"/>
      <c r="M22" s="378"/>
      <c r="N22" s="399"/>
      <c r="O22" s="389"/>
      <c r="Q22" s="64"/>
      <c r="R22" s="342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2" customHeight="1">
      <c r="A23" s="23" t="s">
        <v>605</v>
      </c>
      <c r="B23" s="24"/>
      <c r="C23" s="25"/>
      <c r="D23" s="26"/>
      <c r="E23" s="27"/>
      <c r="F23" s="28"/>
      <c r="G23" s="28"/>
      <c r="H23" s="28"/>
      <c r="I23" s="28"/>
      <c r="J23" s="66"/>
      <c r="K23" s="28"/>
      <c r="L23" s="28"/>
      <c r="M23" s="38"/>
      <c r="N23" s="66"/>
      <c r="O23" s="67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9" t="s">
        <v>606</v>
      </c>
      <c r="B24" s="23"/>
      <c r="C24" s="23"/>
      <c r="D24" s="23"/>
      <c r="F24" s="30" t="s">
        <v>607</v>
      </c>
      <c r="G24" s="17"/>
      <c r="H24" s="31"/>
      <c r="I24" s="36"/>
      <c r="J24" s="68"/>
      <c r="K24" s="69"/>
      <c r="L24" s="70"/>
      <c r="M24" s="70"/>
      <c r="N24" s="16"/>
      <c r="O24" s="71"/>
      <c r="P24" s="8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5" customFormat="1" ht="12" customHeight="1">
      <c r="A25" s="23" t="s">
        <v>608</v>
      </c>
      <c r="B25" s="23"/>
      <c r="C25" s="23"/>
      <c r="D25" s="23"/>
      <c r="E25" s="32"/>
      <c r="F25" s="30" t="s">
        <v>609</v>
      </c>
      <c r="G25" s="17"/>
      <c r="H25" s="31"/>
      <c r="I25" s="36"/>
      <c r="J25" s="68"/>
      <c r="K25" s="69"/>
      <c r="L25" s="70"/>
      <c r="M25" s="70"/>
      <c r="N25" s="16"/>
      <c r="O25" s="71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3"/>
      <c r="B26" s="23"/>
      <c r="C26" s="23"/>
      <c r="D26" s="23"/>
      <c r="E26" s="32"/>
      <c r="F26" s="17"/>
      <c r="G26" s="17"/>
      <c r="H26" s="31"/>
      <c r="I26" s="36"/>
      <c r="J26" s="72"/>
      <c r="K26" s="69"/>
      <c r="L26" s="70"/>
      <c r="M26" s="17"/>
      <c r="N26" s="73"/>
      <c r="O26" s="5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ht="15">
      <c r="A27" s="11"/>
      <c r="B27" s="33" t="s">
        <v>610</v>
      </c>
      <c r="C27" s="33"/>
      <c r="D27" s="33"/>
      <c r="E27" s="33"/>
      <c r="F27" s="34"/>
      <c r="G27" s="32"/>
      <c r="H27" s="32"/>
      <c r="I27" s="74"/>
      <c r="J27" s="75"/>
      <c r="K27" s="76"/>
      <c r="L27" s="12"/>
      <c r="M27" s="12"/>
      <c r="N27" s="11"/>
      <c r="O27" s="53"/>
      <c r="R27" s="83"/>
      <c r="S27" s="16"/>
      <c r="T27" s="16"/>
      <c r="U27" s="16"/>
      <c r="V27" s="16"/>
      <c r="W27" s="16"/>
      <c r="X27" s="16"/>
      <c r="Y27" s="16"/>
      <c r="Z27" s="16"/>
    </row>
    <row r="28" spans="1:38" s="6" customFormat="1" ht="38.25">
      <c r="A28" s="20" t="s">
        <v>16</v>
      </c>
      <c r="B28" s="21" t="s">
        <v>576</v>
      </c>
      <c r="C28" s="21"/>
      <c r="D28" s="22" t="s">
        <v>589</v>
      </c>
      <c r="E28" s="21" t="s">
        <v>590</v>
      </c>
      <c r="F28" s="21" t="s">
        <v>591</v>
      </c>
      <c r="G28" s="21" t="s">
        <v>611</v>
      </c>
      <c r="H28" s="21" t="s">
        <v>593</v>
      </c>
      <c r="I28" s="21" t="s">
        <v>594</v>
      </c>
      <c r="J28" s="77" t="s">
        <v>595</v>
      </c>
      <c r="K28" s="62" t="s">
        <v>612</v>
      </c>
      <c r="L28" s="63" t="s">
        <v>597</v>
      </c>
      <c r="M28" s="78" t="s">
        <v>613</v>
      </c>
      <c r="N28" s="21" t="s">
        <v>614</v>
      </c>
      <c r="O28" s="21" t="s">
        <v>598</v>
      </c>
      <c r="P28" s="79" t="s">
        <v>599</v>
      </c>
      <c r="Q28" s="40"/>
      <c r="R28" s="38"/>
      <c r="S28" s="38"/>
      <c r="T28" s="38"/>
    </row>
    <row r="29" spans="1:38" s="417" customFormat="1" ht="15" customHeight="1">
      <c r="A29" s="464">
        <v>1</v>
      </c>
      <c r="B29" s="465">
        <v>43977</v>
      </c>
      <c r="C29" s="466"/>
      <c r="D29" s="390" t="s">
        <v>117</v>
      </c>
      <c r="E29" s="395" t="s">
        <v>3636</v>
      </c>
      <c r="F29" s="395">
        <v>2015</v>
      </c>
      <c r="G29" s="395">
        <v>1945</v>
      </c>
      <c r="H29" s="395">
        <v>2110</v>
      </c>
      <c r="I29" s="395" t="s">
        <v>3633</v>
      </c>
      <c r="J29" s="65" t="s">
        <v>3644</v>
      </c>
      <c r="K29" s="65">
        <f>H29-F29</f>
        <v>95</v>
      </c>
      <c r="L29" s="391">
        <f t="shared" ref="L29" si="5">K29/F29</f>
        <v>4.7146401985111663E-2</v>
      </c>
      <c r="M29" s="467"/>
      <c r="N29" s="468"/>
      <c r="O29" s="65" t="s">
        <v>601</v>
      </c>
      <c r="P29" s="469">
        <v>43983</v>
      </c>
      <c r="Q29" s="7"/>
      <c r="R29" s="345" t="s">
        <v>604</v>
      </c>
      <c r="S29" s="463">
        <v>43964</v>
      </c>
      <c r="T29" s="437"/>
      <c r="U29" s="437"/>
      <c r="V29" s="437"/>
      <c r="W29" s="437"/>
      <c r="X29" s="437"/>
      <c r="Y29" s="437"/>
      <c r="Z29" s="437"/>
      <c r="AA29" s="437"/>
    </row>
    <row r="30" spans="1:38" s="417" customFormat="1" ht="15" customHeight="1">
      <c r="A30" s="464">
        <v>2</v>
      </c>
      <c r="B30" s="465">
        <v>43980</v>
      </c>
      <c r="C30" s="466"/>
      <c r="D30" s="390" t="s">
        <v>188</v>
      </c>
      <c r="E30" s="395" t="s">
        <v>602</v>
      </c>
      <c r="F30" s="395">
        <v>1975</v>
      </c>
      <c r="G30" s="395">
        <v>1910</v>
      </c>
      <c r="H30" s="395">
        <v>2017.5</v>
      </c>
      <c r="I30" s="395" t="s">
        <v>3638</v>
      </c>
      <c r="J30" s="65" t="s">
        <v>3645</v>
      </c>
      <c r="K30" s="65">
        <f>H30-F30</f>
        <v>42.5</v>
      </c>
      <c r="L30" s="391">
        <f t="shared" ref="L30" si="6">K30/F30</f>
        <v>2.1518987341772152E-2</v>
      </c>
      <c r="M30" s="467"/>
      <c r="N30" s="468"/>
      <c r="O30" s="65" t="s">
        <v>601</v>
      </c>
      <c r="P30" s="469">
        <v>43983</v>
      </c>
      <c r="Q30" s="7"/>
      <c r="R30" s="345" t="s">
        <v>3188</v>
      </c>
      <c r="S30" s="437"/>
      <c r="T30" s="437"/>
      <c r="U30" s="437"/>
      <c r="V30" s="437"/>
      <c r="W30" s="437"/>
      <c r="X30" s="437"/>
      <c r="Y30" s="437"/>
      <c r="Z30" s="437"/>
      <c r="AA30" s="437"/>
    </row>
    <row r="31" spans="1:38" s="417" customFormat="1" ht="15" customHeight="1">
      <c r="A31" s="464">
        <v>3</v>
      </c>
      <c r="B31" s="465">
        <v>43980</v>
      </c>
      <c r="C31" s="466"/>
      <c r="D31" s="390" t="s">
        <v>147</v>
      </c>
      <c r="E31" s="395" t="s">
        <v>602</v>
      </c>
      <c r="F31" s="395">
        <v>908</v>
      </c>
      <c r="G31" s="395">
        <v>878</v>
      </c>
      <c r="H31" s="395">
        <v>927.5</v>
      </c>
      <c r="I31" s="395" t="s">
        <v>3639</v>
      </c>
      <c r="J31" s="65" t="s">
        <v>3660</v>
      </c>
      <c r="K31" s="65">
        <f>H31-F31</f>
        <v>19.5</v>
      </c>
      <c r="L31" s="391">
        <f t="shared" ref="L31" si="7">K31/F31</f>
        <v>2.1475770925110133E-2</v>
      </c>
      <c r="M31" s="467"/>
      <c r="N31" s="468"/>
      <c r="O31" s="65" t="s">
        <v>601</v>
      </c>
      <c r="P31" s="469">
        <v>43984</v>
      </c>
      <c r="Q31" s="7"/>
      <c r="R31" s="345" t="s">
        <v>3188</v>
      </c>
      <c r="S31" s="437"/>
      <c r="T31" s="437"/>
      <c r="U31" s="437"/>
      <c r="V31" s="437"/>
      <c r="W31" s="437"/>
      <c r="X31" s="437"/>
      <c r="Y31" s="437"/>
      <c r="Z31" s="437"/>
      <c r="AA31" s="437"/>
    </row>
    <row r="32" spans="1:38" s="417" customFormat="1" ht="15" customHeight="1">
      <c r="A32" s="464">
        <v>4</v>
      </c>
      <c r="B32" s="465">
        <v>43983</v>
      </c>
      <c r="C32" s="466"/>
      <c r="D32" s="390" t="s">
        <v>179</v>
      </c>
      <c r="E32" s="395" t="s">
        <v>602</v>
      </c>
      <c r="F32" s="395">
        <v>472</v>
      </c>
      <c r="G32" s="395">
        <v>455</v>
      </c>
      <c r="H32" s="395">
        <v>482</v>
      </c>
      <c r="I32" s="395" t="s">
        <v>3629</v>
      </c>
      <c r="J32" s="65" t="s">
        <v>3648</v>
      </c>
      <c r="K32" s="65">
        <f t="shared" ref="K32:K33" si="8">H32-F32</f>
        <v>10</v>
      </c>
      <c r="L32" s="391">
        <f t="shared" ref="L32:L33" si="9">K32/F32</f>
        <v>2.1186440677966101E-2</v>
      </c>
      <c r="M32" s="467"/>
      <c r="N32" s="468"/>
      <c r="O32" s="65" t="s">
        <v>601</v>
      </c>
      <c r="P32" s="472">
        <v>43983</v>
      </c>
      <c r="Q32" s="7"/>
      <c r="R32" s="345" t="s">
        <v>604</v>
      </c>
      <c r="S32" s="437"/>
      <c r="T32" s="437"/>
      <c r="U32" s="437"/>
      <c r="V32" s="437"/>
      <c r="W32" s="437"/>
      <c r="X32" s="437"/>
      <c r="Y32" s="437"/>
      <c r="Z32" s="437"/>
      <c r="AA32" s="437"/>
    </row>
    <row r="33" spans="1:27" s="417" customFormat="1" ht="15" customHeight="1">
      <c r="A33" s="464">
        <v>5</v>
      </c>
      <c r="B33" s="465">
        <v>43983</v>
      </c>
      <c r="C33" s="466"/>
      <c r="D33" s="390" t="s">
        <v>3646</v>
      </c>
      <c r="E33" s="395" t="s">
        <v>602</v>
      </c>
      <c r="F33" s="395">
        <v>2372.5</v>
      </c>
      <c r="G33" s="395">
        <v>2285</v>
      </c>
      <c r="H33" s="395">
        <v>2422.5</v>
      </c>
      <c r="I33" s="395" t="s">
        <v>3647</v>
      </c>
      <c r="J33" s="65" t="s">
        <v>3649</v>
      </c>
      <c r="K33" s="65">
        <f t="shared" si="8"/>
        <v>50</v>
      </c>
      <c r="L33" s="391">
        <f t="shared" si="9"/>
        <v>2.107481559536354E-2</v>
      </c>
      <c r="M33" s="467"/>
      <c r="N33" s="468"/>
      <c r="O33" s="65" t="s">
        <v>601</v>
      </c>
      <c r="P33" s="472">
        <v>43983</v>
      </c>
      <c r="Q33" s="7"/>
      <c r="R33" s="345" t="s">
        <v>604</v>
      </c>
      <c r="S33" s="437"/>
      <c r="T33" s="437"/>
      <c r="U33" s="437"/>
      <c r="V33" s="437"/>
      <c r="W33" s="437"/>
      <c r="X33" s="437"/>
      <c r="Y33" s="437"/>
      <c r="Z33" s="437"/>
      <c r="AA33" s="437"/>
    </row>
    <row r="34" spans="1:27" s="417" customFormat="1" ht="15" customHeight="1">
      <c r="A34" s="464">
        <v>6</v>
      </c>
      <c r="B34" s="465">
        <v>43983</v>
      </c>
      <c r="C34" s="466"/>
      <c r="D34" s="390" t="s">
        <v>39</v>
      </c>
      <c r="E34" s="395" t="s">
        <v>3630</v>
      </c>
      <c r="F34" s="395">
        <v>1304</v>
      </c>
      <c r="G34" s="395">
        <v>1345</v>
      </c>
      <c r="H34" s="395">
        <v>1284</v>
      </c>
      <c r="I34" s="395" t="s">
        <v>3650</v>
      </c>
      <c r="J34" s="65" t="s">
        <v>3691</v>
      </c>
      <c r="K34" s="65">
        <f>F34-H34</f>
        <v>20</v>
      </c>
      <c r="L34" s="391">
        <f t="shared" ref="L34:L35" si="10">K34/F34</f>
        <v>1.5337423312883436E-2</v>
      </c>
      <c r="M34" s="467"/>
      <c r="N34" s="468"/>
      <c r="O34" s="65" t="s">
        <v>601</v>
      </c>
      <c r="P34" s="472">
        <v>43983</v>
      </c>
      <c r="Q34" s="7"/>
      <c r="R34" s="345" t="s">
        <v>604</v>
      </c>
      <c r="S34" s="437"/>
      <c r="T34" s="437"/>
      <c r="U34" s="437"/>
      <c r="V34" s="437"/>
      <c r="W34" s="437"/>
      <c r="X34" s="437"/>
      <c r="Y34" s="437"/>
      <c r="Z34" s="437"/>
      <c r="AA34" s="437"/>
    </row>
    <row r="35" spans="1:27" s="417" customFormat="1" ht="15" customHeight="1">
      <c r="A35" s="464">
        <v>7</v>
      </c>
      <c r="B35" s="465">
        <v>43983</v>
      </c>
      <c r="C35" s="466"/>
      <c r="D35" s="390" t="s">
        <v>95</v>
      </c>
      <c r="E35" s="395" t="s">
        <v>602</v>
      </c>
      <c r="F35" s="395">
        <v>3997.5</v>
      </c>
      <c r="G35" s="395">
        <v>3890</v>
      </c>
      <c r="H35" s="395">
        <v>4082.5</v>
      </c>
      <c r="I35" s="395" t="s">
        <v>3651</v>
      </c>
      <c r="J35" s="65" t="s">
        <v>3695</v>
      </c>
      <c r="K35" s="65">
        <f>H35-F35</f>
        <v>85</v>
      </c>
      <c r="L35" s="391">
        <f t="shared" si="10"/>
        <v>2.1263289555972485E-2</v>
      </c>
      <c r="M35" s="467"/>
      <c r="N35" s="468"/>
      <c r="O35" s="65" t="s">
        <v>601</v>
      </c>
      <c r="P35" s="469">
        <v>43984</v>
      </c>
      <c r="Q35" s="7"/>
      <c r="R35" s="345" t="s">
        <v>604</v>
      </c>
      <c r="S35" s="437"/>
      <c r="T35" s="437"/>
      <c r="U35" s="437"/>
      <c r="V35" s="437"/>
      <c r="W35" s="437"/>
      <c r="X35" s="437"/>
      <c r="Y35" s="437"/>
      <c r="Z35" s="437"/>
      <c r="AA35" s="437"/>
    </row>
    <row r="36" spans="1:27" s="417" customFormat="1" ht="15" customHeight="1">
      <c r="A36" s="464">
        <v>8</v>
      </c>
      <c r="B36" s="465">
        <v>43983</v>
      </c>
      <c r="C36" s="466"/>
      <c r="D36" s="390" t="s">
        <v>143</v>
      </c>
      <c r="E36" s="395" t="s">
        <v>3630</v>
      </c>
      <c r="F36" s="395">
        <v>5815</v>
      </c>
      <c r="G36" s="395">
        <v>6000</v>
      </c>
      <c r="H36" s="395">
        <v>5690</v>
      </c>
      <c r="I36" s="395">
        <v>5400</v>
      </c>
      <c r="J36" s="65" t="s">
        <v>3665</v>
      </c>
      <c r="K36" s="65">
        <f>F36-H36</f>
        <v>125</v>
      </c>
      <c r="L36" s="391">
        <f t="shared" ref="L36" si="11">K36/F36</f>
        <v>2.1496130696474634E-2</v>
      </c>
      <c r="M36" s="467"/>
      <c r="N36" s="468"/>
      <c r="O36" s="65" t="s">
        <v>601</v>
      </c>
      <c r="P36" s="469">
        <v>43984</v>
      </c>
      <c r="Q36" s="7"/>
      <c r="R36" s="345" t="s">
        <v>3188</v>
      </c>
      <c r="S36" s="437"/>
      <c r="T36" s="437"/>
      <c r="U36" s="437"/>
      <c r="V36" s="437"/>
      <c r="W36" s="437"/>
      <c r="X36" s="437"/>
      <c r="Y36" s="437"/>
      <c r="Z36" s="437"/>
      <c r="AA36" s="437"/>
    </row>
    <row r="37" spans="1:27" s="417" customFormat="1" ht="15" customHeight="1">
      <c r="A37" s="464">
        <v>9</v>
      </c>
      <c r="B37" s="465">
        <v>43983</v>
      </c>
      <c r="C37" s="466"/>
      <c r="D37" s="390" t="s">
        <v>179</v>
      </c>
      <c r="E37" s="395" t="s">
        <v>602</v>
      </c>
      <c r="F37" s="395">
        <v>462</v>
      </c>
      <c r="G37" s="395">
        <v>442</v>
      </c>
      <c r="H37" s="395">
        <v>473</v>
      </c>
      <c r="I37" s="395">
        <v>500</v>
      </c>
      <c r="J37" s="65" t="s">
        <v>3657</v>
      </c>
      <c r="K37" s="65">
        <f>H37-F37</f>
        <v>11</v>
      </c>
      <c r="L37" s="391">
        <f t="shared" ref="L37:L40" si="12">K37/F37</f>
        <v>2.3809523809523808E-2</v>
      </c>
      <c r="M37" s="467"/>
      <c r="N37" s="468"/>
      <c r="O37" s="65" t="s">
        <v>601</v>
      </c>
      <c r="P37" s="469">
        <v>43984</v>
      </c>
      <c r="Q37" s="7"/>
      <c r="R37" s="345" t="s">
        <v>3188</v>
      </c>
      <c r="S37" s="437"/>
      <c r="T37" s="437"/>
      <c r="U37" s="437"/>
      <c r="V37" s="437"/>
      <c r="W37" s="437"/>
      <c r="X37" s="437"/>
      <c r="Y37" s="437"/>
      <c r="Z37" s="437"/>
      <c r="AA37" s="437"/>
    </row>
    <row r="38" spans="1:27" s="417" customFormat="1" ht="15" customHeight="1">
      <c r="A38" s="495">
        <v>10</v>
      </c>
      <c r="B38" s="496">
        <v>43984</v>
      </c>
      <c r="C38" s="497"/>
      <c r="D38" s="488" t="s">
        <v>56</v>
      </c>
      <c r="E38" s="489" t="s">
        <v>3630</v>
      </c>
      <c r="F38" s="489">
        <v>400.5</v>
      </c>
      <c r="G38" s="489">
        <v>412</v>
      </c>
      <c r="H38" s="489">
        <v>422.5</v>
      </c>
      <c r="I38" s="489" t="s">
        <v>3658</v>
      </c>
      <c r="J38" s="492" t="s">
        <v>3666</v>
      </c>
      <c r="K38" s="492">
        <f>F38-H38</f>
        <v>-22</v>
      </c>
      <c r="L38" s="498">
        <f t="shared" si="12"/>
        <v>-5.4931335830212237E-2</v>
      </c>
      <c r="M38" s="499"/>
      <c r="N38" s="500"/>
      <c r="O38" s="492" t="s">
        <v>665</v>
      </c>
      <c r="P38" s="501">
        <v>43985</v>
      </c>
      <c r="Q38" s="7"/>
      <c r="R38" s="345" t="s">
        <v>604</v>
      </c>
      <c r="S38" s="437"/>
      <c r="T38" s="437"/>
      <c r="U38" s="437"/>
      <c r="V38" s="437"/>
      <c r="W38" s="437"/>
      <c r="X38" s="437"/>
      <c r="Y38" s="437"/>
      <c r="Z38" s="437"/>
      <c r="AA38" s="437"/>
    </row>
    <row r="39" spans="1:27" s="417" customFormat="1" ht="15" customHeight="1">
      <c r="A39" s="464">
        <v>11</v>
      </c>
      <c r="B39" s="465">
        <v>43984</v>
      </c>
      <c r="C39" s="466"/>
      <c r="D39" s="390" t="s">
        <v>3663</v>
      </c>
      <c r="E39" s="395" t="s">
        <v>602</v>
      </c>
      <c r="F39" s="395">
        <v>500</v>
      </c>
      <c r="G39" s="395">
        <v>480</v>
      </c>
      <c r="H39" s="395">
        <v>512</v>
      </c>
      <c r="I39" s="395">
        <v>540</v>
      </c>
      <c r="J39" s="65" t="s">
        <v>3680</v>
      </c>
      <c r="K39" s="65">
        <f>H39-F39</f>
        <v>12</v>
      </c>
      <c r="L39" s="391">
        <f t="shared" si="12"/>
        <v>2.4E-2</v>
      </c>
      <c r="M39" s="467"/>
      <c r="N39" s="468"/>
      <c r="O39" s="65" t="s">
        <v>601</v>
      </c>
      <c r="P39" s="469">
        <v>43985</v>
      </c>
      <c r="Q39" s="7"/>
      <c r="R39" s="345" t="s">
        <v>3188</v>
      </c>
      <c r="S39" s="437"/>
      <c r="T39" s="437"/>
      <c r="U39" s="437"/>
      <c r="V39" s="437"/>
      <c r="W39" s="437"/>
      <c r="X39" s="437"/>
      <c r="Y39" s="437"/>
      <c r="Z39" s="437"/>
      <c r="AA39" s="437"/>
    </row>
    <row r="40" spans="1:27" s="417" customFormat="1" ht="15" customHeight="1">
      <c r="A40" s="464">
        <v>12</v>
      </c>
      <c r="B40" s="465">
        <v>43984</v>
      </c>
      <c r="C40" s="466"/>
      <c r="D40" s="390" t="s">
        <v>47</v>
      </c>
      <c r="E40" s="395" t="s">
        <v>3630</v>
      </c>
      <c r="F40" s="395">
        <v>192</v>
      </c>
      <c r="G40" s="395">
        <v>198</v>
      </c>
      <c r="H40" s="395">
        <v>187</v>
      </c>
      <c r="I40" s="395" t="s">
        <v>3664</v>
      </c>
      <c r="J40" s="65" t="s">
        <v>3668</v>
      </c>
      <c r="K40" s="65">
        <f>F40-H40</f>
        <v>5</v>
      </c>
      <c r="L40" s="391">
        <f t="shared" si="12"/>
        <v>2.6041666666666668E-2</v>
      </c>
      <c r="M40" s="467"/>
      <c r="N40" s="468"/>
      <c r="O40" s="65" t="s">
        <v>601</v>
      </c>
      <c r="P40" s="469">
        <v>43985</v>
      </c>
      <c r="Q40" s="7"/>
      <c r="R40" s="345" t="s">
        <v>3188</v>
      </c>
      <c r="S40" s="437"/>
      <c r="T40" s="437"/>
      <c r="U40" s="437"/>
      <c r="V40" s="437"/>
      <c r="W40" s="437"/>
      <c r="X40" s="437"/>
      <c r="Y40" s="437"/>
      <c r="Z40" s="437"/>
      <c r="AA40" s="437"/>
    </row>
    <row r="41" spans="1:27" s="417" customFormat="1" ht="15" customHeight="1">
      <c r="A41" s="464">
        <v>13</v>
      </c>
      <c r="B41" s="465">
        <v>43985</v>
      </c>
      <c r="C41" s="466"/>
      <c r="D41" s="390" t="s">
        <v>92</v>
      </c>
      <c r="E41" s="395" t="s">
        <v>602</v>
      </c>
      <c r="F41" s="395">
        <v>2385</v>
      </c>
      <c r="G41" s="395">
        <v>2285</v>
      </c>
      <c r="H41" s="395">
        <v>2422.5</v>
      </c>
      <c r="I41" s="395" t="s">
        <v>3647</v>
      </c>
      <c r="J41" s="65" t="s">
        <v>3667</v>
      </c>
      <c r="K41" s="65">
        <f>H41-F41</f>
        <v>37.5</v>
      </c>
      <c r="L41" s="391">
        <f t="shared" ref="L41:L43" si="13">K41/F41</f>
        <v>1.5723270440251572E-2</v>
      </c>
      <c r="M41" s="467"/>
      <c r="N41" s="468"/>
      <c r="O41" s="65" t="s">
        <v>601</v>
      </c>
      <c r="P41" s="472">
        <v>43985</v>
      </c>
      <c r="Q41" s="7"/>
      <c r="R41" s="345" t="s">
        <v>3188</v>
      </c>
      <c r="S41" s="437"/>
      <c r="T41" s="437"/>
      <c r="U41" s="437"/>
      <c r="V41" s="437"/>
      <c r="W41" s="437"/>
      <c r="X41" s="437"/>
      <c r="Y41" s="437"/>
      <c r="Z41" s="437"/>
      <c r="AA41" s="437"/>
    </row>
    <row r="42" spans="1:27" s="417" customFormat="1" ht="15" customHeight="1">
      <c r="A42" s="464">
        <v>14</v>
      </c>
      <c r="B42" s="465">
        <v>43985</v>
      </c>
      <c r="C42" s="466"/>
      <c r="D42" s="390" t="s">
        <v>39</v>
      </c>
      <c r="E42" s="395" t="s">
        <v>3630</v>
      </c>
      <c r="F42" s="395">
        <v>1304</v>
      </c>
      <c r="G42" s="395">
        <v>1345</v>
      </c>
      <c r="H42" s="395">
        <v>1282.5</v>
      </c>
      <c r="I42" s="395" t="s">
        <v>3650</v>
      </c>
      <c r="J42" s="65" t="s">
        <v>3679</v>
      </c>
      <c r="K42" s="65">
        <f>F42-H42</f>
        <v>21.5</v>
      </c>
      <c r="L42" s="391">
        <f t="shared" si="13"/>
        <v>1.6487730061349692E-2</v>
      </c>
      <c r="M42" s="467"/>
      <c r="N42" s="468"/>
      <c r="O42" s="65" t="s">
        <v>601</v>
      </c>
      <c r="P42" s="472">
        <v>43985</v>
      </c>
      <c r="Q42" s="7"/>
      <c r="R42" s="345" t="s">
        <v>604</v>
      </c>
      <c r="S42" s="437"/>
      <c r="T42" s="437"/>
      <c r="U42" s="437"/>
      <c r="V42" s="437"/>
      <c r="W42" s="437"/>
      <c r="X42" s="437"/>
      <c r="Y42" s="437"/>
      <c r="Z42" s="437"/>
      <c r="AA42" s="437"/>
    </row>
    <row r="43" spans="1:27" s="417" customFormat="1" ht="15" customHeight="1">
      <c r="A43" s="504">
        <v>15</v>
      </c>
      <c r="B43" s="505">
        <v>43985</v>
      </c>
      <c r="C43" s="506"/>
      <c r="D43" s="507" t="s">
        <v>3671</v>
      </c>
      <c r="E43" s="508" t="s">
        <v>3630</v>
      </c>
      <c r="F43" s="508">
        <v>340</v>
      </c>
      <c r="G43" s="508">
        <v>352</v>
      </c>
      <c r="H43" s="508">
        <v>339</v>
      </c>
      <c r="I43" s="508">
        <v>320</v>
      </c>
      <c r="J43" s="509" t="s">
        <v>3692</v>
      </c>
      <c r="K43" s="509">
        <f>F43-H43</f>
        <v>1</v>
      </c>
      <c r="L43" s="510">
        <f t="shared" si="13"/>
        <v>2.9411764705882353E-3</v>
      </c>
      <c r="M43" s="508"/>
      <c r="N43" s="508"/>
      <c r="O43" s="509" t="s">
        <v>710</v>
      </c>
      <c r="P43" s="511">
        <v>43987</v>
      </c>
      <c r="Q43" s="7"/>
      <c r="R43" s="345" t="s">
        <v>604</v>
      </c>
      <c r="S43" s="437"/>
      <c r="T43" s="437"/>
      <c r="U43" s="437"/>
      <c r="V43" s="437"/>
      <c r="W43" s="437"/>
      <c r="X43" s="437"/>
      <c r="Y43" s="437"/>
      <c r="Z43" s="437"/>
      <c r="AA43" s="437"/>
    </row>
    <row r="44" spans="1:27" s="417" customFormat="1" ht="15" customHeight="1">
      <c r="A44" s="495">
        <v>16</v>
      </c>
      <c r="B44" s="496">
        <v>43985</v>
      </c>
      <c r="C44" s="497"/>
      <c r="D44" s="488" t="s">
        <v>471</v>
      </c>
      <c r="E44" s="489" t="s">
        <v>602</v>
      </c>
      <c r="F44" s="489">
        <v>297</v>
      </c>
      <c r="G44" s="489">
        <v>288</v>
      </c>
      <c r="H44" s="489">
        <v>288</v>
      </c>
      <c r="I44" s="489" t="s">
        <v>3672</v>
      </c>
      <c r="J44" s="492" t="s">
        <v>3673</v>
      </c>
      <c r="K44" s="492">
        <f>H44-F44</f>
        <v>-9</v>
      </c>
      <c r="L44" s="498">
        <f t="shared" ref="L44:L45" si="14">K44/F44</f>
        <v>-3.0303030303030304E-2</v>
      </c>
      <c r="M44" s="499"/>
      <c r="N44" s="500"/>
      <c r="O44" s="492" t="s">
        <v>665</v>
      </c>
      <c r="P44" s="502">
        <v>43985</v>
      </c>
      <c r="Q44" s="7"/>
      <c r="R44" s="345" t="s">
        <v>3188</v>
      </c>
      <c r="S44" s="437"/>
      <c r="T44" s="437"/>
      <c r="U44" s="437"/>
      <c r="V44" s="437"/>
      <c r="W44" s="437"/>
      <c r="X44" s="437"/>
      <c r="Y44" s="437"/>
      <c r="Z44" s="437"/>
      <c r="AA44" s="437"/>
    </row>
    <row r="45" spans="1:27" s="417" customFormat="1" ht="15" customHeight="1">
      <c r="A45" s="464">
        <v>17</v>
      </c>
      <c r="B45" s="465">
        <v>43985</v>
      </c>
      <c r="C45" s="466"/>
      <c r="D45" s="390" t="s">
        <v>3674</v>
      </c>
      <c r="E45" s="395" t="s">
        <v>3630</v>
      </c>
      <c r="F45" s="395">
        <v>144.5</v>
      </c>
      <c r="G45" s="395">
        <v>150.5</v>
      </c>
      <c r="H45" s="395">
        <v>141</v>
      </c>
      <c r="I45" s="395" t="s">
        <v>3675</v>
      </c>
      <c r="J45" s="65" t="s">
        <v>3683</v>
      </c>
      <c r="K45" s="65">
        <f>F45-H45</f>
        <v>3.5</v>
      </c>
      <c r="L45" s="391">
        <f t="shared" si="14"/>
        <v>2.4221453287197232E-2</v>
      </c>
      <c r="M45" s="467"/>
      <c r="N45" s="468"/>
      <c r="O45" s="65" t="s">
        <v>601</v>
      </c>
      <c r="P45" s="469">
        <v>43986</v>
      </c>
      <c r="Q45" s="7"/>
      <c r="R45" s="345" t="s">
        <v>604</v>
      </c>
      <c r="S45" s="437"/>
      <c r="T45" s="437"/>
      <c r="U45" s="437"/>
      <c r="V45" s="437"/>
      <c r="W45" s="437"/>
      <c r="X45" s="437"/>
      <c r="Y45" s="437"/>
      <c r="Z45" s="437"/>
      <c r="AA45" s="437"/>
    </row>
    <row r="46" spans="1:27" s="417" customFormat="1" ht="15" customHeight="1">
      <c r="A46" s="464">
        <v>18</v>
      </c>
      <c r="B46" s="465">
        <v>43986</v>
      </c>
      <c r="C46" s="466"/>
      <c r="D46" s="390" t="s">
        <v>187</v>
      </c>
      <c r="E46" s="395" t="s">
        <v>3630</v>
      </c>
      <c r="F46" s="395">
        <v>321</v>
      </c>
      <c r="G46" s="395">
        <v>332</v>
      </c>
      <c r="H46" s="395">
        <v>315.5</v>
      </c>
      <c r="I46" s="395">
        <v>302</v>
      </c>
      <c r="J46" s="65" t="s">
        <v>3690</v>
      </c>
      <c r="K46" s="65">
        <f>F46-H46</f>
        <v>5.5</v>
      </c>
      <c r="L46" s="391">
        <f t="shared" ref="L46:L49" si="15">K46/F46</f>
        <v>1.7133956386292833E-2</v>
      </c>
      <c r="M46" s="467"/>
      <c r="N46" s="468"/>
      <c r="O46" s="65" t="s">
        <v>601</v>
      </c>
      <c r="P46" s="472">
        <v>43986</v>
      </c>
      <c r="Q46" s="7"/>
      <c r="R46" s="345" t="s">
        <v>3188</v>
      </c>
      <c r="S46" s="437"/>
      <c r="T46" s="437"/>
      <c r="U46" s="437"/>
      <c r="V46" s="437"/>
      <c r="W46" s="437"/>
      <c r="X46" s="437"/>
      <c r="Y46" s="437"/>
      <c r="Z46" s="437"/>
      <c r="AA46" s="437"/>
    </row>
    <row r="47" spans="1:27" s="417" customFormat="1" ht="15" customHeight="1">
      <c r="A47" s="495">
        <v>19</v>
      </c>
      <c r="B47" s="496">
        <v>43987</v>
      </c>
      <c r="C47" s="497"/>
      <c r="D47" s="488" t="s">
        <v>115</v>
      </c>
      <c r="E47" s="489" t="s">
        <v>3630</v>
      </c>
      <c r="F47" s="489">
        <v>147.5</v>
      </c>
      <c r="G47" s="489">
        <v>152</v>
      </c>
      <c r="H47" s="489">
        <v>153</v>
      </c>
      <c r="I47" s="489" t="s">
        <v>3697</v>
      </c>
      <c r="J47" s="492" t="s">
        <v>3715</v>
      </c>
      <c r="K47" s="492">
        <f>F47-H47</f>
        <v>-5.5</v>
      </c>
      <c r="L47" s="498">
        <f t="shared" si="15"/>
        <v>-3.7288135593220341E-2</v>
      </c>
      <c r="M47" s="499"/>
      <c r="N47" s="500"/>
      <c r="O47" s="492" t="s">
        <v>665</v>
      </c>
      <c r="P47" s="501">
        <v>43990</v>
      </c>
      <c r="Q47" s="7"/>
      <c r="R47" s="345" t="s">
        <v>604</v>
      </c>
      <c r="S47" s="437"/>
      <c r="T47" s="437"/>
      <c r="U47" s="437"/>
      <c r="V47" s="437"/>
      <c r="W47" s="437"/>
      <c r="X47" s="437"/>
      <c r="Y47" s="437"/>
      <c r="Z47" s="437"/>
      <c r="AA47" s="437"/>
    </row>
    <row r="48" spans="1:27" s="417" customFormat="1" ht="15" customHeight="1">
      <c r="A48" s="464">
        <v>20</v>
      </c>
      <c r="B48" s="465">
        <v>43987</v>
      </c>
      <c r="C48" s="466"/>
      <c r="D48" s="390" t="s">
        <v>47</v>
      </c>
      <c r="E48" s="395" t="s">
        <v>3630</v>
      </c>
      <c r="F48" s="395">
        <v>192</v>
      </c>
      <c r="G48" s="395">
        <v>198</v>
      </c>
      <c r="H48" s="395">
        <v>188</v>
      </c>
      <c r="I48" s="395">
        <v>180</v>
      </c>
      <c r="J48" s="65" t="s">
        <v>3724</v>
      </c>
      <c r="K48" s="65">
        <f>F48-H48</f>
        <v>4</v>
      </c>
      <c r="L48" s="391">
        <f t="shared" si="15"/>
        <v>2.0833333333333332E-2</v>
      </c>
      <c r="M48" s="467"/>
      <c r="N48" s="468"/>
      <c r="O48" s="65" t="s">
        <v>601</v>
      </c>
      <c r="P48" s="469">
        <v>43991</v>
      </c>
      <c r="Q48" s="7"/>
      <c r="R48" s="345" t="s">
        <v>3188</v>
      </c>
      <c r="S48" s="437"/>
      <c r="T48" s="437"/>
      <c r="U48" s="437"/>
      <c r="V48" s="437"/>
      <c r="W48" s="437"/>
      <c r="X48" s="437"/>
      <c r="Y48" s="437"/>
      <c r="Z48" s="437"/>
      <c r="AA48" s="437"/>
    </row>
    <row r="49" spans="1:27" s="417" customFormat="1" ht="15" customHeight="1">
      <c r="A49" s="495">
        <v>21</v>
      </c>
      <c r="B49" s="496">
        <v>43990</v>
      </c>
      <c r="C49" s="497"/>
      <c r="D49" s="488" t="s">
        <v>147</v>
      </c>
      <c r="E49" s="489" t="s">
        <v>602</v>
      </c>
      <c r="F49" s="489">
        <v>920</v>
      </c>
      <c r="G49" s="489">
        <v>880</v>
      </c>
      <c r="H49" s="489">
        <v>887.5</v>
      </c>
      <c r="I49" s="489" t="s">
        <v>3701</v>
      </c>
      <c r="J49" s="492" t="s">
        <v>3722</v>
      </c>
      <c r="K49" s="492">
        <f>H49-F49</f>
        <v>-32.5</v>
      </c>
      <c r="L49" s="498">
        <f t="shared" si="15"/>
        <v>-3.5326086956521736E-2</v>
      </c>
      <c r="M49" s="499"/>
      <c r="N49" s="500"/>
      <c r="O49" s="492" t="s">
        <v>665</v>
      </c>
      <c r="P49" s="501">
        <v>43992</v>
      </c>
      <c r="Q49" s="7"/>
      <c r="R49" s="345" t="s">
        <v>3188</v>
      </c>
      <c r="S49" s="437"/>
      <c r="T49" s="437"/>
      <c r="U49" s="437"/>
      <c r="V49" s="437"/>
      <c r="W49" s="437"/>
      <c r="X49" s="437"/>
      <c r="Y49" s="437"/>
      <c r="Z49" s="437"/>
      <c r="AA49" s="437"/>
    </row>
    <row r="50" spans="1:27" s="417" customFormat="1" ht="15" customHeight="1">
      <c r="A50" s="464">
        <v>22</v>
      </c>
      <c r="B50" s="465">
        <v>43990</v>
      </c>
      <c r="C50" s="466"/>
      <c r="D50" s="390" t="s">
        <v>39</v>
      </c>
      <c r="E50" s="395" t="s">
        <v>3630</v>
      </c>
      <c r="F50" s="395">
        <v>1306</v>
      </c>
      <c r="G50" s="395">
        <v>1345</v>
      </c>
      <c r="H50" s="395">
        <v>1282.5</v>
      </c>
      <c r="I50" s="395" t="s">
        <v>3650</v>
      </c>
      <c r="J50" s="65" t="s">
        <v>3714</v>
      </c>
      <c r="K50" s="65">
        <f>F50-H50</f>
        <v>23.5</v>
      </c>
      <c r="L50" s="391">
        <f t="shared" ref="L50" si="16">K50/F50</f>
        <v>1.7993874425727412E-2</v>
      </c>
      <c r="M50" s="467"/>
      <c r="N50" s="468"/>
      <c r="O50" s="65" t="s">
        <v>601</v>
      </c>
      <c r="P50" s="472">
        <v>43990</v>
      </c>
      <c r="Q50" s="7"/>
      <c r="R50" s="345" t="s">
        <v>604</v>
      </c>
      <c r="S50" s="437"/>
      <c r="T50" s="437"/>
      <c r="U50" s="437"/>
      <c r="V50" s="437"/>
      <c r="W50" s="437"/>
      <c r="X50" s="437"/>
      <c r="Y50" s="437"/>
      <c r="Z50" s="437"/>
      <c r="AA50" s="437"/>
    </row>
    <row r="51" spans="1:27" s="417" customFormat="1" ht="15" customHeight="1">
      <c r="A51" s="464">
        <v>23</v>
      </c>
      <c r="B51" s="465">
        <v>43990</v>
      </c>
      <c r="C51" s="466"/>
      <c r="D51" s="390" t="s">
        <v>3703</v>
      </c>
      <c r="E51" s="395" t="s">
        <v>3630</v>
      </c>
      <c r="F51" s="395">
        <v>5820</v>
      </c>
      <c r="G51" s="395">
        <v>6030</v>
      </c>
      <c r="H51" s="395">
        <v>5720</v>
      </c>
      <c r="I51" s="395" t="s">
        <v>3704</v>
      </c>
      <c r="J51" s="65" t="s">
        <v>3705</v>
      </c>
      <c r="K51" s="65">
        <f>F51-H51</f>
        <v>100</v>
      </c>
      <c r="L51" s="391">
        <f t="shared" ref="L51:L52" si="17">K51/F51</f>
        <v>1.7182130584192441E-2</v>
      </c>
      <c r="M51" s="467"/>
      <c r="N51" s="468"/>
      <c r="O51" s="65" t="s">
        <v>601</v>
      </c>
      <c r="P51" s="472">
        <v>43990</v>
      </c>
      <c r="Q51" s="7"/>
      <c r="R51" s="345" t="s">
        <v>3188</v>
      </c>
      <c r="S51" s="437"/>
      <c r="T51" s="437"/>
      <c r="U51" s="437"/>
      <c r="V51" s="437"/>
      <c r="W51" s="437"/>
      <c r="X51" s="437"/>
      <c r="Y51" s="437"/>
      <c r="Z51" s="437"/>
      <c r="AA51" s="437"/>
    </row>
    <row r="52" spans="1:27" s="417" customFormat="1" ht="15" customHeight="1">
      <c r="A52" s="495">
        <v>24</v>
      </c>
      <c r="B52" s="496">
        <v>43990</v>
      </c>
      <c r="C52" s="497"/>
      <c r="D52" s="488" t="s">
        <v>527</v>
      </c>
      <c r="E52" s="489" t="s">
        <v>602</v>
      </c>
      <c r="F52" s="489">
        <v>404.5</v>
      </c>
      <c r="G52" s="489">
        <v>389</v>
      </c>
      <c r="H52" s="489">
        <v>388</v>
      </c>
      <c r="I52" s="489" t="s">
        <v>3706</v>
      </c>
      <c r="J52" s="492" t="s">
        <v>3762</v>
      </c>
      <c r="K52" s="492">
        <f>H52-F52</f>
        <v>-16.5</v>
      </c>
      <c r="L52" s="498">
        <f t="shared" si="17"/>
        <v>-4.0791100123609397E-2</v>
      </c>
      <c r="M52" s="499"/>
      <c r="N52" s="500"/>
      <c r="O52" s="492" t="s">
        <v>665</v>
      </c>
      <c r="P52" s="501">
        <v>43994</v>
      </c>
      <c r="Q52" s="7"/>
      <c r="R52" s="345" t="s">
        <v>604</v>
      </c>
      <c r="S52" s="437"/>
      <c r="T52" s="437"/>
      <c r="U52" s="437"/>
      <c r="V52" s="437"/>
      <c r="W52" s="437"/>
      <c r="X52" s="437"/>
      <c r="Y52" s="437"/>
      <c r="Z52" s="437"/>
      <c r="AA52" s="437"/>
    </row>
    <row r="53" spans="1:27" s="417" customFormat="1" ht="15" customHeight="1">
      <c r="A53" s="495">
        <v>25</v>
      </c>
      <c r="B53" s="496">
        <v>43990</v>
      </c>
      <c r="C53" s="497"/>
      <c r="D53" s="488" t="s">
        <v>111</v>
      </c>
      <c r="E53" s="489" t="s">
        <v>602</v>
      </c>
      <c r="F53" s="489">
        <v>1017.5</v>
      </c>
      <c r="G53" s="489">
        <v>988</v>
      </c>
      <c r="H53" s="489">
        <v>985</v>
      </c>
      <c r="I53" s="489" t="s">
        <v>3707</v>
      </c>
      <c r="J53" s="492" t="s">
        <v>3722</v>
      </c>
      <c r="K53" s="492">
        <f>H53-F53</f>
        <v>-32.5</v>
      </c>
      <c r="L53" s="498">
        <f t="shared" ref="L53" si="18">K53/F53</f>
        <v>-3.1941031941031942E-2</v>
      </c>
      <c r="M53" s="499"/>
      <c r="N53" s="500"/>
      <c r="O53" s="492" t="s">
        <v>665</v>
      </c>
      <c r="P53" s="501">
        <v>43991</v>
      </c>
      <c r="Q53" s="7"/>
      <c r="R53" s="345" t="s">
        <v>604</v>
      </c>
      <c r="S53" s="437"/>
      <c r="T53" s="437"/>
      <c r="U53" s="437"/>
      <c r="V53" s="437"/>
      <c r="W53" s="437"/>
      <c r="X53" s="437"/>
      <c r="Y53" s="437"/>
      <c r="Z53" s="437"/>
      <c r="AA53" s="437"/>
    </row>
    <row r="54" spans="1:27" s="417" customFormat="1" ht="15" customHeight="1">
      <c r="A54" s="495">
        <v>26</v>
      </c>
      <c r="B54" s="496">
        <v>43990</v>
      </c>
      <c r="C54" s="497"/>
      <c r="D54" s="488" t="s">
        <v>281</v>
      </c>
      <c r="E54" s="489" t="s">
        <v>602</v>
      </c>
      <c r="F54" s="489">
        <v>785</v>
      </c>
      <c r="G54" s="489">
        <v>755</v>
      </c>
      <c r="H54" s="489">
        <v>752.5</v>
      </c>
      <c r="I54" s="489" t="s">
        <v>3708</v>
      </c>
      <c r="J54" s="492" t="s">
        <v>3722</v>
      </c>
      <c r="K54" s="492">
        <f>H54-F54</f>
        <v>-32.5</v>
      </c>
      <c r="L54" s="498">
        <f t="shared" ref="L54" si="19">K54/F54</f>
        <v>-4.1401273885350316E-2</v>
      </c>
      <c r="M54" s="499"/>
      <c r="N54" s="500"/>
      <c r="O54" s="492" t="s">
        <v>665</v>
      </c>
      <c r="P54" s="501">
        <v>43992</v>
      </c>
      <c r="Q54" s="7"/>
      <c r="R54" s="345" t="s">
        <v>3188</v>
      </c>
      <c r="S54" s="437"/>
      <c r="T54" s="437"/>
      <c r="U54" s="437"/>
      <c r="V54" s="437"/>
      <c r="W54" s="437"/>
      <c r="X54" s="437"/>
      <c r="Y54" s="437"/>
      <c r="Z54" s="437"/>
      <c r="AA54" s="437"/>
    </row>
    <row r="55" spans="1:27" s="417" customFormat="1" ht="15" customHeight="1">
      <c r="A55" s="464">
        <v>27</v>
      </c>
      <c r="B55" s="465">
        <v>43991</v>
      </c>
      <c r="C55" s="466"/>
      <c r="D55" s="390" t="s">
        <v>3721</v>
      </c>
      <c r="E55" s="395" t="s">
        <v>3630</v>
      </c>
      <c r="F55" s="395">
        <v>1578</v>
      </c>
      <c r="G55" s="395">
        <v>1615</v>
      </c>
      <c r="H55" s="395">
        <v>1556.5</v>
      </c>
      <c r="I55" s="395">
        <v>1500</v>
      </c>
      <c r="J55" s="65" t="s">
        <v>3679</v>
      </c>
      <c r="K55" s="65">
        <f>F55-H55</f>
        <v>21.5</v>
      </c>
      <c r="L55" s="391">
        <f t="shared" ref="L55" si="20">K55/F55</f>
        <v>1.3624841571609633E-2</v>
      </c>
      <c r="M55" s="467"/>
      <c r="N55" s="468"/>
      <c r="O55" s="65" t="s">
        <v>601</v>
      </c>
      <c r="P55" s="472">
        <v>43991</v>
      </c>
      <c r="Q55" s="7"/>
      <c r="R55" s="345" t="s">
        <v>604</v>
      </c>
      <c r="S55" s="437"/>
      <c r="T55" s="437"/>
      <c r="U55" s="437"/>
      <c r="V55" s="437"/>
      <c r="W55" s="437"/>
      <c r="X55" s="437"/>
      <c r="Y55" s="437"/>
      <c r="Z55" s="437"/>
      <c r="AA55" s="437"/>
    </row>
    <row r="56" spans="1:27" s="417" customFormat="1" ht="15" customHeight="1">
      <c r="A56" s="464">
        <v>28</v>
      </c>
      <c r="B56" s="465">
        <v>43991</v>
      </c>
      <c r="C56" s="466"/>
      <c r="D56" s="390" t="s">
        <v>190</v>
      </c>
      <c r="E56" s="395" t="s">
        <v>3630</v>
      </c>
      <c r="F56" s="395">
        <v>1019</v>
      </c>
      <c r="G56" s="395">
        <v>1055</v>
      </c>
      <c r="H56" s="395">
        <v>997.5</v>
      </c>
      <c r="I56" s="395" t="s">
        <v>3726</v>
      </c>
      <c r="J56" s="65" t="s">
        <v>3679</v>
      </c>
      <c r="K56" s="65">
        <f>F56-H56</f>
        <v>21.5</v>
      </c>
      <c r="L56" s="391">
        <f t="shared" ref="L56:L57" si="21">K56/F56</f>
        <v>2.1099116781157997E-2</v>
      </c>
      <c r="M56" s="467"/>
      <c r="N56" s="468"/>
      <c r="O56" s="65" t="s">
        <v>601</v>
      </c>
      <c r="P56" s="472">
        <v>43991</v>
      </c>
      <c r="Q56" s="7"/>
      <c r="R56" s="345" t="s">
        <v>604</v>
      </c>
      <c r="S56" s="437"/>
      <c r="T56" s="437"/>
      <c r="U56" s="437"/>
      <c r="V56" s="437"/>
      <c r="W56" s="437"/>
      <c r="X56" s="437"/>
      <c r="Y56" s="437"/>
      <c r="Z56" s="437"/>
      <c r="AA56" s="437"/>
    </row>
    <row r="57" spans="1:27" s="417" customFormat="1" ht="15" customHeight="1">
      <c r="A57" s="464">
        <v>29</v>
      </c>
      <c r="B57" s="465">
        <v>43991</v>
      </c>
      <c r="C57" s="466"/>
      <c r="D57" s="390" t="s">
        <v>68</v>
      </c>
      <c r="E57" s="395" t="s">
        <v>3630</v>
      </c>
      <c r="F57" s="395">
        <v>363</v>
      </c>
      <c r="G57" s="395">
        <v>377</v>
      </c>
      <c r="H57" s="395">
        <v>354.5</v>
      </c>
      <c r="I57" s="395" t="s">
        <v>3723</v>
      </c>
      <c r="J57" s="65" t="s">
        <v>3727</v>
      </c>
      <c r="K57" s="65">
        <f>F57-H57</f>
        <v>8.5</v>
      </c>
      <c r="L57" s="391">
        <f t="shared" si="21"/>
        <v>2.3415977961432508E-2</v>
      </c>
      <c r="M57" s="467"/>
      <c r="N57" s="468"/>
      <c r="O57" s="65" t="s">
        <v>601</v>
      </c>
      <c r="P57" s="469">
        <v>43992</v>
      </c>
      <c r="Q57" s="7"/>
      <c r="R57" s="345" t="s">
        <v>604</v>
      </c>
      <c r="S57" s="437"/>
      <c r="T57" s="437"/>
      <c r="U57" s="437"/>
      <c r="V57" s="437"/>
      <c r="W57" s="437"/>
      <c r="X57" s="437"/>
      <c r="Y57" s="437"/>
      <c r="Z57" s="437"/>
      <c r="AA57" s="437"/>
    </row>
    <row r="58" spans="1:27" s="417" customFormat="1" ht="15" customHeight="1">
      <c r="A58" s="464">
        <v>30</v>
      </c>
      <c r="B58" s="465">
        <v>43992</v>
      </c>
      <c r="C58" s="466"/>
      <c r="D58" s="390" t="s">
        <v>190</v>
      </c>
      <c r="E58" s="395" t="s">
        <v>3630</v>
      </c>
      <c r="F58" s="395">
        <v>1006</v>
      </c>
      <c r="G58" s="395">
        <v>1045</v>
      </c>
      <c r="H58" s="395">
        <v>985</v>
      </c>
      <c r="I58" s="395" t="s">
        <v>3726</v>
      </c>
      <c r="J58" s="65" t="s">
        <v>651</v>
      </c>
      <c r="K58" s="65">
        <f>F58-H58</f>
        <v>21</v>
      </c>
      <c r="L58" s="391">
        <f t="shared" ref="L58:L60" si="22">K58/F58</f>
        <v>2.0874751491053677E-2</v>
      </c>
      <c r="M58" s="467"/>
      <c r="N58" s="468"/>
      <c r="O58" s="65" t="s">
        <v>601</v>
      </c>
      <c r="P58" s="472">
        <v>43992</v>
      </c>
      <c r="Q58" s="7"/>
      <c r="R58" s="345" t="s">
        <v>604</v>
      </c>
      <c r="S58" s="437"/>
      <c r="T58" s="437"/>
      <c r="U58" s="437"/>
      <c r="V58" s="437"/>
      <c r="W58" s="437"/>
      <c r="X58" s="437"/>
      <c r="Y58" s="437"/>
      <c r="Z58" s="437"/>
      <c r="AA58" s="437"/>
    </row>
    <row r="59" spans="1:27" s="417" customFormat="1" ht="15" customHeight="1">
      <c r="A59" s="464">
        <v>31</v>
      </c>
      <c r="B59" s="465">
        <v>43992</v>
      </c>
      <c r="C59" s="466"/>
      <c r="D59" s="390" t="s">
        <v>47</v>
      </c>
      <c r="E59" s="395" t="s">
        <v>3630</v>
      </c>
      <c r="F59" s="395">
        <v>192.75</v>
      </c>
      <c r="G59" s="395">
        <v>198</v>
      </c>
      <c r="H59" s="395">
        <v>184.5</v>
      </c>
      <c r="I59" s="395" t="s">
        <v>3728</v>
      </c>
      <c r="J59" s="65" t="s">
        <v>3763</v>
      </c>
      <c r="K59" s="65">
        <f t="shared" ref="K59:K60" si="23">F59-H59</f>
        <v>8.25</v>
      </c>
      <c r="L59" s="391">
        <f t="shared" si="22"/>
        <v>4.2801556420233464E-2</v>
      </c>
      <c r="M59" s="467"/>
      <c r="N59" s="468"/>
      <c r="O59" s="65" t="s">
        <v>601</v>
      </c>
      <c r="P59" s="469">
        <v>43994</v>
      </c>
      <c r="Q59" s="7"/>
      <c r="R59" s="345" t="s">
        <v>3188</v>
      </c>
      <c r="S59" s="437"/>
      <c r="T59" s="437"/>
      <c r="U59" s="437"/>
      <c r="V59" s="437"/>
      <c r="W59" s="437"/>
      <c r="X59" s="437"/>
      <c r="Y59" s="437"/>
      <c r="Z59" s="437"/>
      <c r="AA59" s="437"/>
    </row>
    <row r="60" spans="1:27" s="417" customFormat="1" ht="15" customHeight="1">
      <c r="A60" s="464">
        <v>32</v>
      </c>
      <c r="B60" s="465">
        <v>43992</v>
      </c>
      <c r="C60" s="466"/>
      <c r="D60" s="390" t="s">
        <v>42</v>
      </c>
      <c r="E60" s="395" t="s">
        <v>3630</v>
      </c>
      <c r="F60" s="395">
        <v>342.5</v>
      </c>
      <c r="G60" s="395">
        <v>353</v>
      </c>
      <c r="H60" s="395">
        <v>332</v>
      </c>
      <c r="I60" s="395" t="s">
        <v>3729</v>
      </c>
      <c r="J60" s="65" t="s">
        <v>3670</v>
      </c>
      <c r="K60" s="65">
        <f t="shared" si="23"/>
        <v>10.5</v>
      </c>
      <c r="L60" s="391">
        <f t="shared" si="22"/>
        <v>3.0656934306569343E-2</v>
      </c>
      <c r="M60" s="467"/>
      <c r="N60" s="468"/>
      <c r="O60" s="65" t="s">
        <v>601</v>
      </c>
      <c r="P60" s="469">
        <v>43994</v>
      </c>
      <c r="Q60" s="7"/>
      <c r="R60" s="345" t="s">
        <v>604</v>
      </c>
      <c r="S60" s="437"/>
      <c r="T60" s="437"/>
      <c r="U60" s="437"/>
      <c r="V60" s="437"/>
      <c r="W60" s="437"/>
      <c r="X60" s="437"/>
      <c r="Y60" s="437"/>
      <c r="Z60" s="437"/>
      <c r="AA60" s="437"/>
    </row>
    <row r="61" spans="1:27" s="417" customFormat="1" ht="15" customHeight="1">
      <c r="A61" s="464">
        <v>33</v>
      </c>
      <c r="B61" s="465">
        <v>43992</v>
      </c>
      <c r="C61" s="466"/>
      <c r="D61" s="390" t="s">
        <v>183</v>
      </c>
      <c r="E61" s="395" t="s">
        <v>602</v>
      </c>
      <c r="F61" s="395">
        <v>857.5</v>
      </c>
      <c r="G61" s="395">
        <v>835</v>
      </c>
      <c r="H61" s="395">
        <v>875.5</v>
      </c>
      <c r="I61" s="395">
        <v>900</v>
      </c>
      <c r="J61" s="65" t="s">
        <v>3730</v>
      </c>
      <c r="K61" s="65">
        <f>H61-F61</f>
        <v>18</v>
      </c>
      <c r="L61" s="391">
        <f t="shared" ref="L61:L62" si="24">K61/F61</f>
        <v>2.099125364431487E-2</v>
      </c>
      <c r="M61" s="467"/>
      <c r="N61" s="468"/>
      <c r="O61" s="65" t="s">
        <v>601</v>
      </c>
      <c r="P61" s="472">
        <v>43992</v>
      </c>
      <c r="Q61" s="7"/>
      <c r="R61" s="345" t="s">
        <v>604</v>
      </c>
      <c r="S61" s="437"/>
      <c r="T61" s="437"/>
      <c r="U61" s="437"/>
      <c r="V61" s="437"/>
      <c r="W61" s="437"/>
      <c r="X61" s="437"/>
      <c r="Y61" s="437"/>
      <c r="Z61" s="437"/>
      <c r="AA61" s="437"/>
    </row>
    <row r="62" spans="1:27" s="417" customFormat="1" ht="15" customHeight="1">
      <c r="A62" s="495">
        <v>34</v>
      </c>
      <c r="B62" s="496">
        <v>43992</v>
      </c>
      <c r="C62" s="497"/>
      <c r="D62" s="488" t="s">
        <v>92</v>
      </c>
      <c r="E62" s="489" t="s">
        <v>602</v>
      </c>
      <c r="F62" s="489">
        <v>2390</v>
      </c>
      <c r="G62" s="489">
        <v>2320</v>
      </c>
      <c r="H62" s="489">
        <v>2350</v>
      </c>
      <c r="I62" s="489" t="s">
        <v>3731</v>
      </c>
      <c r="J62" s="492" t="s">
        <v>3761</v>
      </c>
      <c r="K62" s="492">
        <f>H62-F62</f>
        <v>-40</v>
      </c>
      <c r="L62" s="498">
        <f t="shared" si="24"/>
        <v>-1.6736401673640166E-2</v>
      </c>
      <c r="M62" s="499"/>
      <c r="N62" s="500"/>
      <c r="O62" s="492" t="s">
        <v>665</v>
      </c>
      <c r="P62" s="501">
        <v>43994</v>
      </c>
      <c r="Q62" s="7"/>
      <c r="R62" s="345" t="s">
        <v>3188</v>
      </c>
      <c r="S62" s="437"/>
      <c r="T62" s="437"/>
      <c r="U62" s="437"/>
      <c r="V62" s="437"/>
      <c r="W62" s="437"/>
      <c r="X62" s="437"/>
      <c r="Y62" s="437"/>
      <c r="Z62" s="437"/>
      <c r="AA62" s="437"/>
    </row>
    <row r="63" spans="1:27" s="417" customFormat="1" ht="15" customHeight="1">
      <c r="A63" s="495">
        <v>35</v>
      </c>
      <c r="B63" s="496">
        <v>43993</v>
      </c>
      <c r="C63" s="497"/>
      <c r="D63" s="488" t="s">
        <v>348</v>
      </c>
      <c r="E63" s="489" t="s">
        <v>602</v>
      </c>
      <c r="F63" s="489">
        <v>225</v>
      </c>
      <c r="G63" s="489">
        <v>219</v>
      </c>
      <c r="H63" s="489">
        <v>219</v>
      </c>
      <c r="I63" s="489" t="s">
        <v>3745</v>
      </c>
      <c r="J63" s="492" t="s">
        <v>3746</v>
      </c>
      <c r="K63" s="492">
        <f>H63-F63</f>
        <v>-6</v>
      </c>
      <c r="L63" s="498">
        <f t="shared" ref="L63:L64" si="25">K63/F63</f>
        <v>-2.6666666666666668E-2</v>
      </c>
      <c r="M63" s="499"/>
      <c r="N63" s="500"/>
      <c r="O63" s="492" t="s">
        <v>665</v>
      </c>
      <c r="P63" s="501">
        <v>43993</v>
      </c>
      <c r="Q63" s="7"/>
      <c r="R63" s="345" t="s">
        <v>3188</v>
      </c>
      <c r="S63" s="437"/>
      <c r="T63" s="437"/>
      <c r="U63" s="437"/>
      <c r="V63" s="437"/>
      <c r="W63" s="437"/>
      <c r="X63" s="437"/>
      <c r="Y63" s="437"/>
      <c r="Z63" s="437"/>
      <c r="AA63" s="437"/>
    </row>
    <row r="64" spans="1:27" s="417" customFormat="1" ht="15" customHeight="1">
      <c r="A64" s="495">
        <v>36</v>
      </c>
      <c r="B64" s="496">
        <v>43993</v>
      </c>
      <c r="C64" s="497"/>
      <c r="D64" s="488" t="s">
        <v>301</v>
      </c>
      <c r="E64" s="489" t="s">
        <v>602</v>
      </c>
      <c r="F64" s="489">
        <v>186.5</v>
      </c>
      <c r="G64" s="489">
        <v>180</v>
      </c>
      <c r="H64" s="489">
        <v>183</v>
      </c>
      <c r="I64" s="489" t="s">
        <v>3747</v>
      </c>
      <c r="J64" s="492" t="s">
        <v>3764</v>
      </c>
      <c r="K64" s="492">
        <f>H64-F64</f>
        <v>-3.5</v>
      </c>
      <c r="L64" s="498">
        <f t="shared" si="25"/>
        <v>-1.876675603217158E-2</v>
      </c>
      <c r="M64" s="499"/>
      <c r="N64" s="500"/>
      <c r="O64" s="492" t="s">
        <v>665</v>
      </c>
      <c r="P64" s="501">
        <v>43994</v>
      </c>
      <c r="Q64" s="7"/>
      <c r="R64" s="345" t="s">
        <v>604</v>
      </c>
      <c r="S64" s="437"/>
      <c r="T64" s="437"/>
      <c r="U64" s="437"/>
      <c r="V64" s="437"/>
      <c r="W64" s="437"/>
      <c r="X64" s="437"/>
      <c r="Y64" s="437"/>
      <c r="Z64" s="437"/>
      <c r="AA64" s="437"/>
    </row>
    <row r="65" spans="1:34" s="417" customFormat="1" ht="15" customHeight="1">
      <c r="A65" s="398">
        <v>37</v>
      </c>
      <c r="B65" s="422">
        <v>43994</v>
      </c>
      <c r="C65" s="379"/>
      <c r="D65" s="380" t="s">
        <v>47</v>
      </c>
      <c r="E65" s="421" t="s">
        <v>3630</v>
      </c>
      <c r="F65" s="421" t="s">
        <v>3775</v>
      </c>
      <c r="G65" s="403">
        <v>197</v>
      </c>
      <c r="H65" s="403"/>
      <c r="I65" s="421" t="s">
        <v>3664</v>
      </c>
      <c r="J65" s="402" t="s">
        <v>603</v>
      </c>
      <c r="K65" s="402"/>
      <c r="L65" s="382"/>
      <c r="M65" s="475"/>
      <c r="N65" s="476"/>
      <c r="O65" s="402"/>
      <c r="P65" s="485"/>
      <c r="Q65" s="7"/>
      <c r="R65" s="345" t="s">
        <v>3188</v>
      </c>
      <c r="S65" s="437"/>
      <c r="T65" s="437"/>
      <c r="U65" s="437"/>
      <c r="V65" s="437"/>
      <c r="W65" s="437"/>
      <c r="X65" s="437"/>
      <c r="Y65" s="437"/>
      <c r="Z65" s="437"/>
      <c r="AA65" s="437"/>
    </row>
    <row r="66" spans="1:34" s="417" customFormat="1" ht="15" customHeight="1">
      <c r="A66" s="398">
        <v>38</v>
      </c>
      <c r="B66" s="422">
        <v>43994</v>
      </c>
      <c r="C66" s="379"/>
      <c r="D66" s="380" t="s">
        <v>42</v>
      </c>
      <c r="E66" s="421" t="s">
        <v>3630</v>
      </c>
      <c r="F66" s="421" t="s">
        <v>3776</v>
      </c>
      <c r="G66" s="403">
        <v>354</v>
      </c>
      <c r="H66" s="403"/>
      <c r="I66" s="421" t="s">
        <v>3777</v>
      </c>
      <c r="J66" s="402" t="s">
        <v>603</v>
      </c>
      <c r="K66" s="402"/>
      <c r="L66" s="382"/>
      <c r="M66" s="475"/>
      <c r="N66" s="476"/>
      <c r="O66" s="402"/>
      <c r="P66" s="485"/>
      <c r="Q66" s="7"/>
      <c r="R66" s="345" t="s">
        <v>3188</v>
      </c>
      <c r="S66" s="437"/>
      <c r="T66" s="437"/>
      <c r="U66" s="437"/>
      <c r="V66" s="437"/>
      <c r="W66" s="437"/>
      <c r="X66" s="437"/>
      <c r="Y66" s="437"/>
      <c r="Z66" s="437"/>
      <c r="AA66" s="437"/>
    </row>
    <row r="67" spans="1:34" s="417" customFormat="1" ht="15" customHeight="1">
      <c r="A67" s="398"/>
      <c r="B67" s="422"/>
      <c r="C67" s="379"/>
      <c r="D67" s="380"/>
      <c r="E67" s="421"/>
      <c r="F67" s="421"/>
      <c r="G67" s="403"/>
      <c r="H67" s="403"/>
      <c r="I67" s="421"/>
      <c r="J67" s="402"/>
      <c r="K67" s="402"/>
      <c r="L67" s="382"/>
      <c r="M67" s="475"/>
      <c r="N67" s="476"/>
      <c r="O67" s="402"/>
      <c r="P67" s="485"/>
      <c r="Q67" s="7"/>
      <c r="R67" s="345"/>
      <c r="S67" s="437"/>
      <c r="T67" s="437"/>
      <c r="U67" s="437"/>
      <c r="V67" s="437"/>
      <c r="W67" s="437"/>
      <c r="X67" s="437"/>
      <c r="Y67" s="437"/>
      <c r="Z67" s="437"/>
      <c r="AA67" s="437"/>
    </row>
    <row r="68" spans="1:34" s="417" customFormat="1" ht="15" customHeight="1">
      <c r="A68" s="398"/>
      <c r="B68" s="422"/>
      <c r="C68" s="379"/>
      <c r="D68" s="380"/>
      <c r="E68" s="421"/>
      <c r="F68" s="421"/>
      <c r="G68" s="403"/>
      <c r="H68" s="403"/>
      <c r="I68" s="421"/>
      <c r="J68" s="402"/>
      <c r="K68" s="402"/>
      <c r="L68" s="382"/>
      <c r="M68" s="475"/>
      <c r="N68" s="476"/>
      <c r="O68" s="402"/>
      <c r="P68" s="485"/>
      <c r="Q68" s="7"/>
      <c r="R68" s="345"/>
      <c r="S68" s="437"/>
      <c r="T68" s="437"/>
      <c r="U68" s="437"/>
      <c r="V68" s="437"/>
      <c r="W68" s="437"/>
      <c r="X68" s="437"/>
      <c r="Y68" s="437"/>
      <c r="Z68" s="437"/>
      <c r="AA68" s="437"/>
    </row>
    <row r="69" spans="1:34" ht="15" customHeight="1">
      <c r="A69" s="398"/>
      <c r="B69" s="422"/>
      <c r="C69" s="379"/>
      <c r="D69" s="428"/>
      <c r="E69" s="421"/>
      <c r="F69" s="470"/>
      <c r="G69" s="470"/>
      <c r="H69" s="470"/>
      <c r="I69" s="470"/>
      <c r="J69" s="471"/>
      <c r="K69" s="470"/>
      <c r="L69" s="470"/>
      <c r="M69" s="381"/>
      <c r="N69" s="383"/>
      <c r="O69" s="383"/>
      <c r="P69" s="384"/>
      <c r="Q69" s="11"/>
      <c r="R69" s="12"/>
      <c r="S69" s="16"/>
      <c r="T69" s="16"/>
      <c r="U69" s="16"/>
      <c r="V69" s="16"/>
      <c r="W69" s="16"/>
      <c r="X69" s="16"/>
      <c r="Y69" s="16"/>
      <c r="Z69" s="16"/>
      <c r="AA69" s="16"/>
    </row>
    <row r="70" spans="1:34" ht="44.25" customHeight="1">
      <c r="A70" s="23" t="s">
        <v>605</v>
      </c>
      <c r="B70" s="39"/>
      <c r="C70" s="39"/>
      <c r="D70" s="40"/>
      <c r="E70" s="36"/>
      <c r="F70" s="36"/>
      <c r="G70" s="35"/>
      <c r="H70" s="35"/>
      <c r="I70" s="36"/>
      <c r="J70" s="17"/>
      <c r="K70" s="80"/>
      <c r="L70" s="81"/>
      <c r="M70" s="80"/>
      <c r="N70" s="82"/>
      <c r="O70" s="80"/>
      <c r="P70" s="82"/>
      <c r="Q70" s="16"/>
      <c r="R70" s="12"/>
      <c r="S70" s="16"/>
      <c r="T70" s="16"/>
      <c r="U70" s="16"/>
      <c r="V70" s="16"/>
      <c r="W70" s="16"/>
      <c r="X70" s="16"/>
      <c r="Y70" s="16"/>
      <c r="Z70" s="5"/>
      <c r="AA70" s="5"/>
      <c r="AB70" s="5"/>
    </row>
    <row r="71" spans="1:34" s="6" customFormat="1">
      <c r="A71" s="29" t="s">
        <v>606</v>
      </c>
      <c r="B71" s="23"/>
      <c r="C71" s="23"/>
      <c r="D71" s="23"/>
      <c r="E71" s="5"/>
      <c r="F71" s="30" t="s">
        <v>607</v>
      </c>
      <c r="G71" s="41"/>
      <c r="H71" s="42"/>
      <c r="I71" s="83"/>
      <c r="J71" s="17"/>
      <c r="K71" s="84"/>
      <c r="L71" s="85"/>
      <c r="M71" s="86"/>
      <c r="N71" s="87"/>
      <c r="O71" s="88"/>
      <c r="P71" s="5"/>
      <c r="Q71" s="4"/>
      <c r="R71" s="12"/>
      <c r="Z71" s="9"/>
      <c r="AA71" s="9"/>
      <c r="AB71" s="9"/>
      <c r="AC71" s="9"/>
      <c r="AD71" s="9"/>
      <c r="AE71" s="9"/>
      <c r="AF71" s="9"/>
      <c r="AG71" s="9"/>
      <c r="AH71" s="9"/>
    </row>
    <row r="72" spans="1:34" s="9" customFormat="1" ht="14.25" customHeight="1">
      <c r="A72" s="29"/>
      <c r="B72" s="23"/>
      <c r="C72" s="23"/>
      <c r="D72" s="23"/>
      <c r="E72" s="32"/>
      <c r="F72" s="30" t="s">
        <v>609</v>
      </c>
      <c r="G72" s="41"/>
      <c r="H72" s="42"/>
      <c r="I72" s="83"/>
      <c r="J72" s="17"/>
      <c r="K72" s="84"/>
      <c r="L72" s="85"/>
      <c r="M72" s="86"/>
      <c r="N72" s="87"/>
      <c r="O72" s="88"/>
      <c r="P72" s="5"/>
      <c r="Q72" s="4"/>
      <c r="R72" s="12"/>
      <c r="S72" s="6"/>
      <c r="Y72" s="6"/>
      <c r="Z72" s="6"/>
    </row>
    <row r="73" spans="1:34" s="9" customFormat="1" ht="14.25" customHeight="1">
      <c r="A73" s="23"/>
      <c r="B73" s="23"/>
      <c r="C73" s="23"/>
      <c r="D73" s="23"/>
      <c r="E73" s="32"/>
      <c r="F73" s="17"/>
      <c r="G73" s="17"/>
      <c r="H73" s="31"/>
      <c r="I73" s="36"/>
      <c r="J73" s="72"/>
      <c r="K73" s="69"/>
      <c r="L73" s="70"/>
      <c r="M73" s="17"/>
      <c r="N73" s="73"/>
      <c r="O73" s="57"/>
      <c r="P73" s="8"/>
      <c r="Q73" s="4"/>
      <c r="R73" s="12"/>
      <c r="S73" s="6"/>
      <c r="Y73" s="6"/>
      <c r="Z73" s="6"/>
    </row>
    <row r="74" spans="1:34" s="9" customFormat="1" ht="15">
      <c r="A74" s="43" t="s">
        <v>616</v>
      </c>
      <c r="B74" s="43"/>
      <c r="C74" s="43"/>
      <c r="D74" s="43"/>
      <c r="E74" s="32"/>
      <c r="F74" s="17"/>
      <c r="G74" s="12"/>
      <c r="H74" s="17"/>
      <c r="I74" s="12"/>
      <c r="J74" s="89"/>
      <c r="K74" s="12"/>
      <c r="L74" s="12"/>
      <c r="M74" s="12"/>
      <c r="N74" s="12"/>
      <c r="O74" s="90"/>
      <c r="P74"/>
      <c r="Q74" s="4"/>
      <c r="R74" s="12"/>
      <c r="S74" s="6"/>
      <c r="Y74" s="6"/>
      <c r="Z74" s="6"/>
    </row>
    <row r="75" spans="1:34" s="9" customFormat="1" ht="38.25">
      <c r="A75" s="21" t="s">
        <v>16</v>
      </c>
      <c r="B75" s="21" t="s">
        <v>576</v>
      </c>
      <c r="C75" s="21"/>
      <c r="D75" s="22" t="s">
        <v>589</v>
      </c>
      <c r="E75" s="21" t="s">
        <v>590</v>
      </c>
      <c r="F75" s="21" t="s">
        <v>591</v>
      </c>
      <c r="G75" s="21" t="s">
        <v>611</v>
      </c>
      <c r="H75" s="21" t="s">
        <v>593</v>
      </c>
      <c r="I75" s="21" t="s">
        <v>594</v>
      </c>
      <c r="J75" s="20" t="s">
        <v>595</v>
      </c>
      <c r="K75" s="78" t="s">
        <v>617</v>
      </c>
      <c r="L75" s="78" t="s">
        <v>613</v>
      </c>
      <c r="M75" s="21" t="s">
        <v>614</v>
      </c>
      <c r="N75" s="20" t="s">
        <v>598</v>
      </c>
      <c r="O75" s="91" t="s">
        <v>599</v>
      </c>
      <c r="P75" s="5"/>
      <c r="Q75" s="4"/>
      <c r="R75" s="17"/>
      <c r="S75" s="6"/>
      <c r="Y75" s="6"/>
      <c r="Z75" s="6"/>
    </row>
    <row r="76" spans="1:34" s="9" customFormat="1" ht="14.25">
      <c r="A76" s="459">
        <v>1</v>
      </c>
      <c r="B76" s="449">
        <v>43986</v>
      </c>
      <c r="C76" s="449"/>
      <c r="D76" s="390" t="s">
        <v>3684</v>
      </c>
      <c r="E76" s="395" t="s">
        <v>3630</v>
      </c>
      <c r="F76" s="395">
        <v>10070</v>
      </c>
      <c r="G76" s="448">
        <v>10230</v>
      </c>
      <c r="H76" s="448">
        <v>9980</v>
      </c>
      <c r="I76" s="474" t="s">
        <v>3685</v>
      </c>
      <c r="J76" s="65" t="s">
        <v>3686</v>
      </c>
      <c r="K76" s="65">
        <f t="shared" ref="K76" si="26">L76*M76</f>
        <v>6750</v>
      </c>
      <c r="L76" s="65">
        <f>F76-H76</f>
        <v>90</v>
      </c>
      <c r="M76" s="65">
        <v>75</v>
      </c>
      <c r="N76" s="65" t="s">
        <v>601</v>
      </c>
      <c r="O76" s="503">
        <v>43986</v>
      </c>
      <c r="P76" s="404"/>
      <c r="Q76" s="404"/>
      <c r="R76" s="345" t="s">
        <v>604</v>
      </c>
      <c r="S76" s="40"/>
      <c r="Y76" s="6"/>
      <c r="Z76" s="6"/>
    </row>
    <row r="77" spans="1:34" s="9" customFormat="1" ht="14.25">
      <c r="A77" s="459">
        <v>2</v>
      </c>
      <c r="B77" s="449">
        <v>43987</v>
      </c>
      <c r="C77" s="456"/>
      <c r="D77" s="390" t="s">
        <v>3684</v>
      </c>
      <c r="E77" s="395" t="s">
        <v>3630</v>
      </c>
      <c r="F77" s="395">
        <v>10130</v>
      </c>
      <c r="G77" s="448">
        <v>10270</v>
      </c>
      <c r="H77" s="448">
        <v>10045</v>
      </c>
      <c r="I77" s="474" t="s">
        <v>3694</v>
      </c>
      <c r="J77" s="65" t="s">
        <v>3695</v>
      </c>
      <c r="K77" s="65">
        <f t="shared" ref="K77" si="27">L77*M77</f>
        <v>6375</v>
      </c>
      <c r="L77" s="65">
        <f>F77-H77</f>
        <v>85</v>
      </c>
      <c r="M77" s="65">
        <v>75</v>
      </c>
      <c r="N77" s="65" t="s">
        <v>601</v>
      </c>
      <c r="O77" s="503">
        <v>43987</v>
      </c>
      <c r="P77" s="404"/>
      <c r="Q77" s="404"/>
      <c r="R77" s="345" t="s">
        <v>604</v>
      </c>
      <c r="S77" s="40"/>
      <c r="Y77" s="6"/>
      <c r="Z77" s="6"/>
    </row>
    <row r="78" spans="1:34" s="9" customFormat="1" ht="14.25">
      <c r="A78" s="553"/>
      <c r="B78" s="554"/>
      <c r="C78" s="450"/>
      <c r="D78" s="401"/>
      <c r="E78" s="451"/>
      <c r="F78" s="452"/>
      <c r="G78" s="451"/>
      <c r="H78" s="451"/>
      <c r="I78" s="451"/>
      <c r="J78" s="554"/>
      <c r="K78" s="453"/>
      <c r="L78" s="549"/>
      <c r="M78" s="549"/>
      <c r="N78" s="549"/>
      <c r="O78" s="551"/>
      <c r="P78" s="404"/>
      <c r="Q78" s="404"/>
      <c r="R78" s="345"/>
      <c r="S78" s="40"/>
      <c r="Y78" s="6"/>
      <c r="Z78" s="6"/>
    </row>
    <row r="79" spans="1:34" s="9" customFormat="1" ht="14.25">
      <c r="A79" s="553"/>
      <c r="B79" s="554"/>
      <c r="C79" s="450"/>
      <c r="D79" s="401"/>
      <c r="E79" s="451"/>
      <c r="F79" s="454"/>
      <c r="G79" s="451"/>
      <c r="H79" s="451"/>
      <c r="I79" s="451"/>
      <c r="J79" s="554"/>
      <c r="K79" s="453"/>
      <c r="L79" s="550"/>
      <c r="M79" s="550"/>
      <c r="N79" s="550"/>
      <c r="O79" s="552"/>
      <c r="P79" s="4"/>
      <c r="Q79" s="4"/>
      <c r="R79" s="436"/>
      <c r="S79" s="6"/>
      <c r="Y79" s="6"/>
      <c r="Z79" s="6"/>
    </row>
    <row r="80" spans="1:34" s="9" customFormat="1" ht="14.25">
      <c r="A80" s="553"/>
      <c r="B80" s="554"/>
      <c r="C80" s="450"/>
      <c r="D80" s="401"/>
      <c r="E80" s="451"/>
      <c r="F80" s="452"/>
      <c r="G80" s="451"/>
      <c r="H80" s="451"/>
      <c r="I80" s="451"/>
      <c r="J80" s="554"/>
      <c r="K80" s="453"/>
      <c r="L80" s="549"/>
      <c r="M80" s="549"/>
      <c r="N80" s="549"/>
      <c r="O80" s="551"/>
      <c r="P80" s="4"/>
      <c r="Q80" s="4"/>
      <c r="R80" s="436"/>
      <c r="S80" s="6"/>
      <c r="Y80" s="6"/>
      <c r="Z80" s="6"/>
    </row>
    <row r="81" spans="1:34" s="9" customFormat="1" ht="14.25">
      <c r="A81" s="553"/>
      <c r="B81" s="554"/>
      <c r="C81" s="450"/>
      <c r="D81" s="401"/>
      <c r="E81" s="451"/>
      <c r="F81" s="454"/>
      <c r="G81" s="451"/>
      <c r="H81" s="451"/>
      <c r="I81" s="451"/>
      <c r="J81" s="554"/>
      <c r="K81" s="453"/>
      <c r="L81" s="550"/>
      <c r="M81" s="550"/>
      <c r="N81" s="550"/>
      <c r="O81" s="552"/>
      <c r="P81" s="4"/>
      <c r="Q81" s="4"/>
      <c r="R81" s="436"/>
      <c r="S81" s="6"/>
      <c r="Y81" s="6"/>
      <c r="Z81" s="6"/>
    </row>
    <row r="82" spans="1:34" s="9" customFormat="1" ht="14.25">
      <c r="A82" s="429"/>
      <c r="B82" s="430"/>
      <c r="C82" s="430"/>
      <c r="D82" s="431"/>
      <c r="E82" s="429"/>
      <c r="F82" s="432"/>
      <c r="G82" s="429"/>
      <c r="H82" s="429"/>
      <c r="I82" s="429"/>
      <c r="J82" s="433"/>
      <c r="K82" s="433"/>
      <c r="L82" s="434"/>
      <c r="M82" s="433"/>
      <c r="N82" s="433"/>
      <c r="O82" s="435"/>
      <c r="P82" s="4"/>
      <c r="Q82" s="4"/>
      <c r="R82" s="94"/>
      <c r="S82" s="6"/>
      <c r="Y82" s="6"/>
      <c r="Z82" s="6"/>
    </row>
    <row r="83" spans="1:34" s="9" customFormat="1" ht="15">
      <c r="A83" s="385"/>
      <c r="B83" s="386"/>
      <c r="C83" s="386"/>
      <c r="D83" s="387"/>
      <c r="E83" s="385"/>
      <c r="F83" s="396"/>
      <c r="G83" s="385"/>
      <c r="H83" s="385"/>
      <c r="I83" s="385"/>
      <c r="J83" s="386"/>
      <c r="K83" s="80"/>
      <c r="L83" s="385"/>
      <c r="M83" s="385"/>
      <c r="N83" s="385"/>
      <c r="O83" s="397"/>
      <c r="P83" s="4"/>
      <c r="Q83" s="4"/>
      <c r="R83" s="94"/>
      <c r="S83" s="6"/>
      <c r="Y83" s="6"/>
      <c r="Z83" s="6"/>
    </row>
    <row r="84" spans="1:34" s="6" customFormat="1">
      <c r="A84" s="44"/>
      <c r="B84" s="45"/>
      <c r="C84" s="46"/>
      <c r="D84" s="47"/>
      <c r="E84" s="48"/>
      <c r="F84" s="49"/>
      <c r="G84" s="49"/>
      <c r="H84" s="49"/>
      <c r="I84" s="49"/>
      <c r="J84" s="17"/>
      <c r="K84" s="92"/>
      <c r="L84" s="92"/>
      <c r="M84" s="17"/>
      <c r="N84" s="16"/>
      <c r="O84" s="93"/>
      <c r="P84" s="5"/>
      <c r="Q84" s="4"/>
      <c r="R84" s="17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6" customFormat="1" ht="15">
      <c r="A85" s="50" t="s">
        <v>618</v>
      </c>
      <c r="B85" s="50"/>
      <c r="C85" s="50"/>
      <c r="D85" s="50"/>
      <c r="E85" s="51"/>
      <c r="F85" s="49"/>
      <c r="G85" s="49"/>
      <c r="H85" s="49"/>
      <c r="I85" s="49"/>
      <c r="J85" s="53"/>
      <c r="K85" s="12"/>
      <c r="L85" s="12"/>
      <c r="M85" s="12"/>
      <c r="N85" s="11"/>
      <c r="O85" s="53"/>
      <c r="P85" s="5"/>
      <c r="Q85" s="4"/>
      <c r="R85" s="17"/>
      <c r="Z85" s="9"/>
      <c r="AA85" s="9"/>
      <c r="AB85" s="9"/>
      <c r="AC85" s="9"/>
      <c r="AD85" s="9"/>
      <c r="AE85" s="9"/>
      <c r="AF85" s="9"/>
      <c r="AG85" s="9"/>
      <c r="AH85" s="9"/>
    </row>
    <row r="86" spans="1:34" s="6" customFormat="1" ht="38.25">
      <c r="A86" s="21" t="s">
        <v>16</v>
      </c>
      <c r="B86" s="21" t="s">
        <v>576</v>
      </c>
      <c r="C86" s="21"/>
      <c r="D86" s="22" t="s">
        <v>589</v>
      </c>
      <c r="E86" s="21" t="s">
        <v>590</v>
      </c>
      <c r="F86" s="21" t="s">
        <v>591</v>
      </c>
      <c r="G86" s="52" t="s">
        <v>611</v>
      </c>
      <c r="H86" s="21" t="s">
        <v>593</v>
      </c>
      <c r="I86" s="21" t="s">
        <v>594</v>
      </c>
      <c r="J86" s="20" t="s">
        <v>595</v>
      </c>
      <c r="K86" s="20" t="s">
        <v>619</v>
      </c>
      <c r="L86" s="78" t="s">
        <v>613</v>
      </c>
      <c r="M86" s="21" t="s">
        <v>614</v>
      </c>
      <c r="N86" s="21" t="s">
        <v>598</v>
      </c>
      <c r="O86" s="22" t="s">
        <v>599</v>
      </c>
      <c r="P86" s="5"/>
      <c r="Q86" s="4"/>
      <c r="R86" s="17"/>
      <c r="Z86" s="9"/>
      <c r="AA86" s="9"/>
      <c r="AB86" s="9"/>
      <c r="AC86" s="9"/>
      <c r="AD86" s="9"/>
      <c r="AE86" s="9"/>
      <c r="AF86" s="9"/>
      <c r="AG86" s="9"/>
      <c r="AH86" s="9"/>
    </row>
    <row r="87" spans="1:34" s="40" customFormat="1" ht="14.25">
      <c r="A87" s="459">
        <v>1</v>
      </c>
      <c r="B87" s="449">
        <v>43983</v>
      </c>
      <c r="C87" s="449"/>
      <c r="D87" s="390" t="s">
        <v>3652</v>
      </c>
      <c r="E87" s="395" t="s">
        <v>602</v>
      </c>
      <c r="F87" s="395">
        <v>80.5</v>
      </c>
      <c r="G87" s="448">
        <v>40</v>
      </c>
      <c r="H87" s="448">
        <v>93.5</v>
      </c>
      <c r="I87" s="474" t="s">
        <v>3653</v>
      </c>
      <c r="J87" s="65" t="s">
        <v>3631</v>
      </c>
      <c r="K87" s="65">
        <f t="shared" ref="K87" si="28">L87*M87</f>
        <v>975</v>
      </c>
      <c r="L87" s="65">
        <f t="shared" ref="L87" si="29">H87-F87</f>
        <v>13</v>
      </c>
      <c r="M87" s="65">
        <v>75</v>
      </c>
      <c r="N87" s="65" t="s">
        <v>601</v>
      </c>
      <c r="O87" s="473">
        <v>43983</v>
      </c>
      <c r="P87" s="404"/>
      <c r="Q87" s="404"/>
      <c r="R87" s="345" t="s">
        <v>604</v>
      </c>
      <c r="Z87" s="417"/>
      <c r="AA87" s="417"/>
      <c r="AB87" s="417"/>
      <c r="AC87" s="417"/>
      <c r="AD87" s="417"/>
      <c r="AE87" s="417"/>
      <c r="AF87" s="417"/>
      <c r="AG87" s="417"/>
      <c r="AH87" s="417"/>
    </row>
    <row r="88" spans="1:34" s="40" customFormat="1" ht="14.25">
      <c r="A88" s="486">
        <v>2</v>
      </c>
      <c r="B88" s="487">
        <v>43983</v>
      </c>
      <c r="C88" s="487"/>
      <c r="D88" s="488" t="s">
        <v>3654</v>
      </c>
      <c r="E88" s="489" t="s">
        <v>602</v>
      </c>
      <c r="F88" s="489">
        <v>67</v>
      </c>
      <c r="G88" s="490">
        <v>40</v>
      </c>
      <c r="H88" s="490">
        <v>40</v>
      </c>
      <c r="I88" s="491" t="s">
        <v>3655</v>
      </c>
      <c r="J88" s="492" t="s">
        <v>3662</v>
      </c>
      <c r="K88" s="492">
        <f t="shared" ref="K88" si="30">L88*M88</f>
        <v>-2025</v>
      </c>
      <c r="L88" s="492">
        <f t="shared" ref="L88" si="31">H88-F88</f>
        <v>-27</v>
      </c>
      <c r="M88" s="492">
        <v>75</v>
      </c>
      <c r="N88" s="492" t="s">
        <v>665</v>
      </c>
      <c r="O88" s="493">
        <v>43984</v>
      </c>
      <c r="P88" s="404"/>
      <c r="Q88" s="404"/>
      <c r="R88" s="345" t="s">
        <v>604</v>
      </c>
      <c r="Z88" s="417"/>
      <c r="AA88" s="417"/>
      <c r="AB88" s="417"/>
      <c r="AC88" s="417"/>
      <c r="AD88" s="417"/>
      <c r="AE88" s="417"/>
      <c r="AF88" s="417"/>
      <c r="AG88" s="417"/>
      <c r="AH88" s="417"/>
    </row>
    <row r="89" spans="1:34" s="40" customFormat="1" ht="14.25">
      <c r="A89" s="486">
        <v>3</v>
      </c>
      <c r="B89" s="487">
        <v>43984</v>
      </c>
      <c r="C89" s="487"/>
      <c r="D89" s="488" t="s">
        <v>3652</v>
      </c>
      <c r="E89" s="489" t="s">
        <v>602</v>
      </c>
      <c r="F89" s="489">
        <v>52</v>
      </c>
      <c r="G89" s="490">
        <v>15</v>
      </c>
      <c r="H89" s="490">
        <v>15</v>
      </c>
      <c r="I89" s="491" t="s">
        <v>3661</v>
      </c>
      <c r="J89" s="492" t="s">
        <v>3693</v>
      </c>
      <c r="K89" s="492">
        <f t="shared" ref="K89" si="32">L89*M89</f>
        <v>-2775</v>
      </c>
      <c r="L89" s="492">
        <f t="shared" ref="L89" si="33">H89-F89</f>
        <v>-37</v>
      </c>
      <c r="M89" s="492">
        <v>75</v>
      </c>
      <c r="N89" s="492" t="s">
        <v>665</v>
      </c>
      <c r="O89" s="493">
        <v>43989</v>
      </c>
      <c r="P89" s="404"/>
      <c r="Q89" s="404"/>
      <c r="R89" s="345" t="s">
        <v>604</v>
      </c>
      <c r="Z89" s="417"/>
      <c r="AA89" s="417"/>
      <c r="AB89" s="417"/>
      <c r="AC89" s="417"/>
      <c r="AD89" s="417"/>
      <c r="AE89" s="417"/>
      <c r="AF89" s="417"/>
      <c r="AG89" s="417"/>
      <c r="AH89" s="417"/>
    </row>
    <row r="90" spans="1:34" s="40" customFormat="1" ht="14.25">
      <c r="A90" s="459">
        <v>4</v>
      </c>
      <c r="B90" s="449">
        <v>43985</v>
      </c>
      <c r="C90" s="449"/>
      <c r="D90" s="390" t="s">
        <v>3676</v>
      </c>
      <c r="E90" s="395" t="s">
        <v>602</v>
      </c>
      <c r="F90" s="395">
        <v>3.2</v>
      </c>
      <c r="G90" s="448">
        <v>1.4</v>
      </c>
      <c r="H90" s="448">
        <v>4.0999999999999996</v>
      </c>
      <c r="I90" s="474" t="s">
        <v>3677</v>
      </c>
      <c r="J90" s="65" t="s">
        <v>3678</v>
      </c>
      <c r="K90" s="65">
        <f t="shared" ref="K90" si="34">L90*M90</f>
        <v>2249.9999999999986</v>
      </c>
      <c r="L90" s="65">
        <f t="shared" ref="L90" si="35">H90-F90</f>
        <v>0.89999999999999947</v>
      </c>
      <c r="M90" s="65">
        <v>2500</v>
      </c>
      <c r="N90" s="65" t="s">
        <v>601</v>
      </c>
      <c r="O90" s="473">
        <v>43985</v>
      </c>
      <c r="P90" s="404"/>
      <c r="Q90" s="404"/>
      <c r="R90" s="345" t="s">
        <v>604</v>
      </c>
      <c r="Z90" s="417"/>
      <c r="AA90" s="417"/>
      <c r="AB90" s="417"/>
      <c r="AC90" s="417"/>
      <c r="AD90" s="417"/>
      <c r="AE90" s="417"/>
      <c r="AF90" s="417"/>
      <c r="AG90" s="417"/>
      <c r="AH90" s="417"/>
    </row>
    <row r="91" spans="1:34" s="40" customFormat="1" ht="14.25">
      <c r="A91" s="459">
        <v>5</v>
      </c>
      <c r="B91" s="449">
        <v>43986</v>
      </c>
      <c r="C91" s="449"/>
      <c r="D91" s="390" t="s">
        <v>3687</v>
      </c>
      <c r="E91" s="395" t="s">
        <v>602</v>
      </c>
      <c r="F91" s="395">
        <v>280</v>
      </c>
      <c r="G91" s="448">
        <v>90</v>
      </c>
      <c r="H91" s="448">
        <v>325</v>
      </c>
      <c r="I91" s="474" t="s">
        <v>3688</v>
      </c>
      <c r="J91" s="65" t="s">
        <v>3689</v>
      </c>
      <c r="K91" s="65">
        <f t="shared" ref="K91:K92" si="36">L91*M91</f>
        <v>900</v>
      </c>
      <c r="L91" s="65">
        <f t="shared" ref="L91:L92" si="37">H91-F91</f>
        <v>45</v>
      </c>
      <c r="M91" s="65">
        <v>20</v>
      </c>
      <c r="N91" s="65" t="s">
        <v>601</v>
      </c>
      <c r="O91" s="503">
        <v>43986</v>
      </c>
      <c r="P91" s="404"/>
      <c r="Q91" s="404"/>
      <c r="R91" s="345" t="s">
        <v>604</v>
      </c>
      <c r="Z91" s="417"/>
      <c r="AA91" s="417"/>
      <c r="AB91" s="417"/>
      <c r="AC91" s="417"/>
      <c r="AD91" s="417"/>
      <c r="AE91" s="417"/>
      <c r="AF91" s="417"/>
      <c r="AG91" s="417"/>
      <c r="AH91" s="417"/>
    </row>
    <row r="92" spans="1:34" s="40" customFormat="1" ht="14.25">
      <c r="A92" s="459">
        <v>6</v>
      </c>
      <c r="B92" s="449">
        <v>43987</v>
      </c>
      <c r="C92" s="449"/>
      <c r="D92" s="390" t="s">
        <v>3676</v>
      </c>
      <c r="E92" s="395" t="s">
        <v>602</v>
      </c>
      <c r="F92" s="395">
        <v>3</v>
      </c>
      <c r="G92" s="448">
        <v>1.4</v>
      </c>
      <c r="H92" s="448">
        <v>3.65</v>
      </c>
      <c r="I92" s="474" t="s">
        <v>3677</v>
      </c>
      <c r="J92" s="65" t="s">
        <v>3716</v>
      </c>
      <c r="K92" s="65">
        <f t="shared" si="36"/>
        <v>1624.9999999999998</v>
      </c>
      <c r="L92" s="65">
        <f t="shared" si="37"/>
        <v>0.64999999999999991</v>
      </c>
      <c r="M92" s="65">
        <v>2500</v>
      </c>
      <c r="N92" s="65" t="s">
        <v>601</v>
      </c>
      <c r="O92" s="473">
        <v>43985</v>
      </c>
      <c r="P92" s="404"/>
      <c r="Q92" s="404"/>
      <c r="R92" s="345" t="s">
        <v>604</v>
      </c>
      <c r="Z92" s="417"/>
      <c r="AA92" s="417"/>
      <c r="AB92" s="417"/>
      <c r="AC92" s="417"/>
      <c r="AD92" s="417"/>
      <c r="AE92" s="417"/>
      <c r="AF92" s="417"/>
      <c r="AG92" s="417"/>
      <c r="AH92" s="417"/>
    </row>
    <row r="93" spans="1:34" s="40" customFormat="1" ht="14.25">
      <c r="A93" s="486">
        <v>7</v>
      </c>
      <c r="B93" s="487">
        <v>43987</v>
      </c>
      <c r="C93" s="487"/>
      <c r="D93" s="488" t="s">
        <v>3687</v>
      </c>
      <c r="E93" s="489" t="s">
        <v>602</v>
      </c>
      <c r="F93" s="489">
        <v>265</v>
      </c>
      <c r="G93" s="490">
        <v>90</v>
      </c>
      <c r="H93" s="490">
        <v>72.5</v>
      </c>
      <c r="I93" s="491" t="s">
        <v>3698</v>
      </c>
      <c r="J93" s="492" t="s">
        <v>3702</v>
      </c>
      <c r="K93" s="492">
        <f t="shared" ref="K93:K94" si="38">L93*M93</f>
        <v>-3850</v>
      </c>
      <c r="L93" s="492">
        <f t="shared" ref="L93:L94" si="39">H93-F93</f>
        <v>-192.5</v>
      </c>
      <c r="M93" s="492">
        <v>20</v>
      </c>
      <c r="N93" s="492" t="s">
        <v>665</v>
      </c>
      <c r="O93" s="493">
        <v>43989</v>
      </c>
      <c r="P93" s="404"/>
      <c r="Q93" s="404"/>
      <c r="R93" s="345" t="s">
        <v>604</v>
      </c>
      <c r="Z93" s="417"/>
      <c r="AA93" s="417"/>
      <c r="AB93" s="417"/>
      <c r="AC93" s="417"/>
      <c r="AD93" s="417"/>
      <c r="AE93" s="417"/>
      <c r="AF93" s="417"/>
      <c r="AG93" s="417"/>
      <c r="AH93" s="417"/>
    </row>
    <row r="94" spans="1:34" s="40" customFormat="1" ht="14.25">
      <c r="A94" s="459">
        <v>8</v>
      </c>
      <c r="B94" s="449">
        <v>43991</v>
      </c>
      <c r="C94" s="449"/>
      <c r="D94" s="390" t="s">
        <v>3717</v>
      </c>
      <c r="E94" s="395" t="s">
        <v>602</v>
      </c>
      <c r="F94" s="395">
        <v>225</v>
      </c>
      <c r="G94" s="448"/>
      <c r="H94" s="448">
        <v>295</v>
      </c>
      <c r="I94" s="474" t="s">
        <v>3698</v>
      </c>
      <c r="J94" s="65" t="s">
        <v>776</v>
      </c>
      <c r="K94" s="65">
        <f t="shared" si="38"/>
        <v>1400</v>
      </c>
      <c r="L94" s="65">
        <f t="shared" si="39"/>
        <v>70</v>
      </c>
      <c r="M94" s="65">
        <v>20</v>
      </c>
      <c r="N94" s="65" t="s">
        <v>601</v>
      </c>
      <c r="O94" s="503">
        <v>43991</v>
      </c>
      <c r="P94" s="404"/>
      <c r="Q94" s="404"/>
      <c r="R94" s="345" t="s">
        <v>604</v>
      </c>
      <c r="Z94" s="417"/>
      <c r="AA94" s="417"/>
      <c r="AB94" s="417"/>
      <c r="AC94" s="417"/>
      <c r="AD94" s="417"/>
      <c r="AE94" s="417"/>
      <c r="AF94" s="417"/>
      <c r="AG94" s="417"/>
      <c r="AH94" s="417"/>
    </row>
    <row r="95" spans="1:34" s="40" customFormat="1" ht="14.25">
      <c r="A95" s="459">
        <v>9</v>
      </c>
      <c r="B95" s="449">
        <v>43992</v>
      </c>
      <c r="C95" s="449"/>
      <c r="D95" s="390" t="s">
        <v>3732</v>
      </c>
      <c r="E95" s="395" t="s">
        <v>602</v>
      </c>
      <c r="F95" s="395">
        <v>63</v>
      </c>
      <c r="G95" s="448">
        <v>18</v>
      </c>
      <c r="H95" s="448">
        <v>77</v>
      </c>
      <c r="I95" s="474" t="s">
        <v>3733</v>
      </c>
      <c r="J95" s="65" t="s">
        <v>3659</v>
      </c>
      <c r="K95" s="65">
        <f t="shared" ref="K95" si="40">L95*M95</f>
        <v>1050</v>
      </c>
      <c r="L95" s="65">
        <f t="shared" ref="L95" si="41">H95-F95</f>
        <v>14</v>
      </c>
      <c r="M95" s="65">
        <v>75</v>
      </c>
      <c r="N95" s="65" t="s">
        <v>601</v>
      </c>
      <c r="O95" s="503">
        <v>43992</v>
      </c>
      <c r="P95" s="404"/>
      <c r="Q95" s="404"/>
      <c r="R95" s="345" t="s">
        <v>604</v>
      </c>
      <c r="Z95" s="417"/>
      <c r="AA95" s="417"/>
      <c r="AB95" s="417"/>
      <c r="AC95" s="417"/>
      <c r="AD95" s="417"/>
      <c r="AE95" s="417"/>
      <c r="AF95" s="417"/>
      <c r="AG95" s="417"/>
      <c r="AH95" s="417"/>
    </row>
    <row r="96" spans="1:34" s="40" customFormat="1" ht="14.25">
      <c r="A96" s="459">
        <v>10</v>
      </c>
      <c r="B96" s="449">
        <v>43992</v>
      </c>
      <c r="C96" s="449"/>
      <c r="D96" s="390" t="s">
        <v>3734</v>
      </c>
      <c r="E96" s="395" t="s">
        <v>602</v>
      </c>
      <c r="F96" s="395">
        <v>39.5</v>
      </c>
      <c r="G96" s="448"/>
      <c r="H96" s="448">
        <v>52.5</v>
      </c>
      <c r="I96" s="474"/>
      <c r="J96" s="65" t="s">
        <v>3631</v>
      </c>
      <c r="K96" s="65">
        <f t="shared" ref="K96" si="42">L96*M96</f>
        <v>975</v>
      </c>
      <c r="L96" s="65">
        <f t="shared" ref="L96" si="43">H96-F96</f>
        <v>13</v>
      </c>
      <c r="M96" s="65">
        <v>75</v>
      </c>
      <c r="N96" s="65" t="s">
        <v>601</v>
      </c>
      <c r="O96" s="503">
        <v>43992</v>
      </c>
      <c r="P96" s="404"/>
      <c r="Q96" s="404"/>
      <c r="R96" s="345" t="s">
        <v>604</v>
      </c>
      <c r="Z96" s="417"/>
      <c r="AA96" s="417"/>
      <c r="AB96" s="417"/>
      <c r="AC96" s="417"/>
      <c r="AD96" s="417"/>
      <c r="AE96" s="417"/>
      <c r="AF96" s="417"/>
      <c r="AG96" s="417"/>
      <c r="AH96" s="417"/>
    </row>
    <row r="97" spans="1:34" s="40" customFormat="1" ht="14.25">
      <c r="A97" s="459">
        <v>11</v>
      </c>
      <c r="B97" s="449">
        <v>43992</v>
      </c>
      <c r="C97" s="449"/>
      <c r="D97" s="390" t="s">
        <v>3734</v>
      </c>
      <c r="E97" s="395" t="s">
        <v>602</v>
      </c>
      <c r="F97" s="395">
        <v>31</v>
      </c>
      <c r="G97" s="448"/>
      <c r="H97" s="448">
        <v>41</v>
      </c>
      <c r="I97" s="474"/>
      <c r="J97" s="65" t="s">
        <v>3648</v>
      </c>
      <c r="K97" s="65">
        <f t="shared" ref="K97" si="44">L97*M97</f>
        <v>750</v>
      </c>
      <c r="L97" s="65">
        <f t="shared" ref="L97" si="45">H97-F97</f>
        <v>10</v>
      </c>
      <c r="M97" s="65">
        <v>75</v>
      </c>
      <c r="N97" s="65" t="s">
        <v>601</v>
      </c>
      <c r="O97" s="503">
        <v>43992</v>
      </c>
      <c r="P97" s="404"/>
      <c r="Q97" s="404"/>
      <c r="R97" s="345" t="s">
        <v>604</v>
      </c>
      <c r="Z97" s="417"/>
      <c r="AA97" s="417"/>
      <c r="AB97" s="417"/>
      <c r="AC97" s="417"/>
      <c r="AD97" s="417"/>
      <c r="AE97" s="417"/>
      <c r="AF97" s="417"/>
      <c r="AG97" s="417"/>
      <c r="AH97" s="417"/>
    </row>
    <row r="98" spans="1:34" s="40" customFormat="1" ht="14.25">
      <c r="A98" s="459">
        <v>12</v>
      </c>
      <c r="B98" s="449">
        <v>43992</v>
      </c>
      <c r="C98" s="449"/>
      <c r="D98" s="390" t="s">
        <v>3734</v>
      </c>
      <c r="E98" s="395" t="s">
        <v>602</v>
      </c>
      <c r="F98" s="395">
        <v>31</v>
      </c>
      <c r="G98" s="448"/>
      <c r="H98" s="448">
        <v>41</v>
      </c>
      <c r="I98" s="474"/>
      <c r="J98" s="65" t="s">
        <v>3648</v>
      </c>
      <c r="K98" s="65">
        <f t="shared" ref="K98:K100" si="46">L98*M98</f>
        <v>750</v>
      </c>
      <c r="L98" s="65">
        <f t="shared" ref="L98:L100" si="47">H98-F98</f>
        <v>10</v>
      </c>
      <c r="M98" s="65">
        <v>75</v>
      </c>
      <c r="N98" s="65" t="s">
        <v>601</v>
      </c>
      <c r="O98" s="503">
        <v>43992</v>
      </c>
      <c r="P98" s="404"/>
      <c r="Q98" s="404"/>
      <c r="R98" s="345" t="s">
        <v>604</v>
      </c>
      <c r="Z98" s="417"/>
      <c r="AA98" s="417"/>
      <c r="AB98" s="417"/>
      <c r="AC98" s="417"/>
      <c r="AD98" s="417"/>
      <c r="AE98" s="417"/>
      <c r="AF98" s="417"/>
      <c r="AG98" s="417"/>
      <c r="AH98" s="417"/>
    </row>
    <row r="99" spans="1:34" s="40" customFormat="1" ht="14.25">
      <c r="A99" s="459">
        <v>13</v>
      </c>
      <c r="B99" s="449">
        <v>43993</v>
      </c>
      <c r="C99" s="456"/>
      <c r="D99" s="390" t="s">
        <v>3717</v>
      </c>
      <c r="E99" s="395" t="s">
        <v>602</v>
      </c>
      <c r="F99" s="395">
        <v>120</v>
      </c>
      <c r="G99" s="448"/>
      <c r="H99" s="448">
        <v>175</v>
      </c>
      <c r="I99" s="474" t="s">
        <v>3740</v>
      </c>
      <c r="J99" s="65" t="s">
        <v>725</v>
      </c>
      <c r="K99" s="65">
        <f t="shared" si="46"/>
        <v>1100</v>
      </c>
      <c r="L99" s="65">
        <f t="shared" si="47"/>
        <v>55</v>
      </c>
      <c r="M99" s="65">
        <v>20</v>
      </c>
      <c r="N99" s="65" t="s">
        <v>601</v>
      </c>
      <c r="O99" s="503">
        <v>43993</v>
      </c>
      <c r="P99" s="404"/>
      <c r="Q99" s="404"/>
      <c r="R99" s="345" t="s">
        <v>604</v>
      </c>
      <c r="Z99" s="417"/>
      <c r="AA99" s="417"/>
      <c r="AB99" s="417"/>
      <c r="AC99" s="417"/>
      <c r="AD99" s="417"/>
      <c r="AE99" s="417"/>
      <c r="AF99" s="417"/>
      <c r="AG99" s="417"/>
      <c r="AH99" s="417"/>
    </row>
    <row r="100" spans="1:34" s="40" customFormat="1" ht="14.25">
      <c r="A100" s="459">
        <v>14</v>
      </c>
      <c r="B100" s="449">
        <v>43993</v>
      </c>
      <c r="C100" s="449"/>
      <c r="D100" s="390" t="s">
        <v>3739</v>
      </c>
      <c r="E100" s="395" t="s">
        <v>602</v>
      </c>
      <c r="F100" s="395">
        <v>3.5</v>
      </c>
      <c r="G100" s="448">
        <v>1.4</v>
      </c>
      <c r="H100" s="448">
        <v>4.4000000000000004</v>
      </c>
      <c r="I100" s="474" t="s">
        <v>3742</v>
      </c>
      <c r="J100" s="65" t="s">
        <v>3741</v>
      </c>
      <c r="K100" s="65">
        <f t="shared" si="46"/>
        <v>2250.0000000000009</v>
      </c>
      <c r="L100" s="65">
        <f t="shared" si="47"/>
        <v>0.90000000000000036</v>
      </c>
      <c r="M100" s="65">
        <v>2500</v>
      </c>
      <c r="N100" s="65" t="s">
        <v>601</v>
      </c>
      <c r="O100" s="503">
        <v>43993</v>
      </c>
      <c r="P100" s="404"/>
      <c r="Q100" s="404"/>
      <c r="R100" s="345" t="s">
        <v>604</v>
      </c>
      <c r="Z100" s="417"/>
      <c r="AA100" s="417"/>
      <c r="AB100" s="417"/>
      <c r="AC100" s="417"/>
      <c r="AD100" s="417"/>
      <c r="AE100" s="417"/>
      <c r="AF100" s="417"/>
      <c r="AG100" s="417"/>
      <c r="AH100" s="417"/>
    </row>
    <row r="101" spans="1:34" s="40" customFormat="1" ht="14.25">
      <c r="A101" s="459">
        <v>15</v>
      </c>
      <c r="B101" s="449">
        <v>43993</v>
      </c>
      <c r="C101" s="449"/>
      <c r="D101" s="390" t="s">
        <v>3743</v>
      </c>
      <c r="E101" s="395" t="s">
        <v>602</v>
      </c>
      <c r="F101" s="395">
        <v>27</v>
      </c>
      <c r="G101" s="448">
        <v>19</v>
      </c>
      <c r="H101" s="448">
        <v>30.5</v>
      </c>
      <c r="I101" s="474" t="s">
        <v>3744</v>
      </c>
      <c r="J101" s="65" t="s">
        <v>3757</v>
      </c>
      <c r="K101" s="65">
        <f t="shared" ref="K101" si="48">L101*M101</f>
        <v>1767.5</v>
      </c>
      <c r="L101" s="65">
        <f t="shared" ref="L101" si="49">H101-F101</f>
        <v>3.5</v>
      </c>
      <c r="M101" s="65">
        <v>505</v>
      </c>
      <c r="N101" s="65" t="s">
        <v>601</v>
      </c>
      <c r="O101" s="503">
        <v>43993</v>
      </c>
      <c r="P101" s="404"/>
      <c r="Q101" s="404"/>
      <c r="R101" s="345" t="s">
        <v>604</v>
      </c>
      <c r="Z101" s="417"/>
      <c r="AA101" s="417"/>
      <c r="AB101" s="417"/>
      <c r="AC101" s="417"/>
      <c r="AD101" s="417"/>
      <c r="AE101" s="417"/>
      <c r="AF101" s="417"/>
      <c r="AG101" s="417"/>
      <c r="AH101" s="417"/>
    </row>
    <row r="102" spans="1:34" s="40" customFormat="1" ht="14.25">
      <c r="A102" s="459">
        <v>16</v>
      </c>
      <c r="B102" s="449">
        <v>43994</v>
      </c>
      <c r="C102" s="449"/>
      <c r="D102" s="390" t="s">
        <v>3765</v>
      </c>
      <c r="E102" s="395" t="s">
        <v>602</v>
      </c>
      <c r="F102" s="395">
        <v>127.5</v>
      </c>
      <c r="G102" s="448">
        <v>60</v>
      </c>
      <c r="H102" s="448">
        <v>147.5</v>
      </c>
      <c r="I102" s="474" t="s">
        <v>3771</v>
      </c>
      <c r="J102" s="65" t="s">
        <v>3691</v>
      </c>
      <c r="K102" s="65">
        <f t="shared" ref="K102" si="50">L102*M102</f>
        <v>1500</v>
      </c>
      <c r="L102" s="65">
        <f t="shared" ref="L102" si="51">H102-F102</f>
        <v>20</v>
      </c>
      <c r="M102" s="65">
        <v>75</v>
      </c>
      <c r="N102" s="65" t="s">
        <v>601</v>
      </c>
      <c r="O102" s="503">
        <v>43994</v>
      </c>
      <c r="P102" s="404"/>
      <c r="Q102" s="404"/>
      <c r="R102" s="345" t="s">
        <v>604</v>
      </c>
      <c r="Z102" s="417"/>
      <c r="AA102" s="417"/>
      <c r="AB102" s="417"/>
      <c r="AC102" s="417"/>
      <c r="AD102" s="417"/>
      <c r="AE102" s="417"/>
      <c r="AF102" s="417"/>
      <c r="AG102" s="417"/>
      <c r="AH102" s="417"/>
    </row>
    <row r="103" spans="1:34" s="40" customFormat="1" ht="14.25">
      <c r="A103" s="459">
        <v>17</v>
      </c>
      <c r="B103" s="449">
        <v>43994</v>
      </c>
      <c r="C103" s="449"/>
      <c r="D103" s="390" t="s">
        <v>3766</v>
      </c>
      <c r="E103" s="395" t="s">
        <v>602</v>
      </c>
      <c r="F103" s="395">
        <v>400</v>
      </c>
      <c r="G103" s="448">
        <v>250</v>
      </c>
      <c r="H103" s="448">
        <v>470</v>
      </c>
      <c r="I103" s="474" t="s">
        <v>3767</v>
      </c>
      <c r="J103" s="65" t="s">
        <v>776</v>
      </c>
      <c r="K103" s="65">
        <f t="shared" ref="K103" si="52">L103*M103</f>
        <v>1400</v>
      </c>
      <c r="L103" s="65">
        <f t="shared" ref="L103" si="53">H103-F103</f>
        <v>70</v>
      </c>
      <c r="M103" s="65">
        <v>20</v>
      </c>
      <c r="N103" s="65" t="s">
        <v>601</v>
      </c>
      <c r="O103" s="503">
        <v>43994</v>
      </c>
      <c r="P103" s="404"/>
      <c r="Q103" s="404"/>
      <c r="R103" s="345" t="s">
        <v>604</v>
      </c>
      <c r="Z103" s="417"/>
      <c r="AA103" s="417"/>
      <c r="AB103" s="417"/>
      <c r="AC103" s="417"/>
      <c r="AD103" s="417"/>
      <c r="AE103" s="417"/>
      <c r="AF103" s="417"/>
      <c r="AG103" s="417"/>
      <c r="AH103" s="417"/>
    </row>
    <row r="104" spans="1:34" s="40" customFormat="1" ht="14.25">
      <c r="A104" s="458">
        <v>18</v>
      </c>
      <c r="B104" s="456">
        <v>43994</v>
      </c>
      <c r="C104" s="456"/>
      <c r="D104" s="380" t="s">
        <v>3739</v>
      </c>
      <c r="E104" s="421" t="s">
        <v>602</v>
      </c>
      <c r="F104" s="421" t="s">
        <v>3768</v>
      </c>
      <c r="G104" s="457">
        <v>2.4</v>
      </c>
      <c r="H104" s="457"/>
      <c r="I104" s="512" t="s">
        <v>3772</v>
      </c>
      <c r="J104" s="402" t="s">
        <v>603</v>
      </c>
      <c r="K104" s="402"/>
      <c r="L104" s="402"/>
      <c r="M104" s="402"/>
      <c r="N104" s="402"/>
      <c r="O104" s="513"/>
      <c r="P104" s="404"/>
      <c r="Q104" s="404"/>
      <c r="R104" s="345" t="s">
        <v>604</v>
      </c>
      <c r="Z104" s="417"/>
      <c r="AA104" s="417"/>
      <c r="AB104" s="417"/>
      <c r="AC104" s="417"/>
      <c r="AD104" s="417"/>
      <c r="AE104" s="417"/>
      <c r="AF104" s="417"/>
      <c r="AG104" s="417"/>
      <c r="AH104" s="417"/>
    </row>
    <row r="105" spans="1:34" s="40" customFormat="1" ht="14.25">
      <c r="A105" s="459">
        <v>19</v>
      </c>
      <c r="B105" s="449">
        <v>43994</v>
      </c>
      <c r="C105" s="449"/>
      <c r="D105" s="390" t="s">
        <v>3769</v>
      </c>
      <c r="E105" s="395" t="s">
        <v>602</v>
      </c>
      <c r="F105" s="395">
        <v>390</v>
      </c>
      <c r="G105" s="448">
        <v>250</v>
      </c>
      <c r="H105" s="448">
        <v>450</v>
      </c>
      <c r="I105" s="474" t="s">
        <v>3767</v>
      </c>
      <c r="J105" s="65" t="s">
        <v>3149</v>
      </c>
      <c r="K105" s="65">
        <f t="shared" ref="K105:K107" si="54">L105*M105</f>
        <v>1200</v>
      </c>
      <c r="L105" s="65">
        <f t="shared" ref="L105:L107" si="55">H105-F105</f>
        <v>60</v>
      </c>
      <c r="M105" s="65">
        <v>20</v>
      </c>
      <c r="N105" s="65" t="s">
        <v>601</v>
      </c>
      <c r="O105" s="503">
        <v>43994</v>
      </c>
      <c r="P105" s="404"/>
      <c r="Q105" s="404"/>
      <c r="R105" s="345" t="s">
        <v>604</v>
      </c>
      <c r="Z105" s="417"/>
      <c r="AA105" s="417"/>
      <c r="AB105" s="417"/>
      <c r="AC105" s="417"/>
      <c r="AD105" s="417"/>
      <c r="AE105" s="417"/>
      <c r="AF105" s="417"/>
      <c r="AG105" s="417"/>
      <c r="AH105" s="417"/>
    </row>
    <row r="106" spans="1:34" s="40" customFormat="1" ht="14.25">
      <c r="A106" s="486">
        <v>20</v>
      </c>
      <c r="B106" s="487">
        <v>43994</v>
      </c>
      <c r="C106" s="487"/>
      <c r="D106" s="488" t="s">
        <v>3765</v>
      </c>
      <c r="E106" s="489" t="s">
        <v>602</v>
      </c>
      <c r="F106" s="489">
        <v>132.5</v>
      </c>
      <c r="G106" s="490">
        <v>60</v>
      </c>
      <c r="H106" s="490">
        <v>87.5</v>
      </c>
      <c r="I106" s="491" t="s">
        <v>3770</v>
      </c>
      <c r="J106" s="492" t="s">
        <v>3691</v>
      </c>
      <c r="K106" s="492">
        <f t="shared" si="54"/>
        <v>-3375</v>
      </c>
      <c r="L106" s="492">
        <f t="shared" si="55"/>
        <v>-45</v>
      </c>
      <c r="M106" s="492">
        <v>75</v>
      </c>
      <c r="N106" s="492" t="s">
        <v>665</v>
      </c>
      <c r="O106" s="534">
        <v>43994</v>
      </c>
      <c r="P106" s="404"/>
      <c r="Q106" s="404"/>
      <c r="R106" s="345" t="s">
        <v>604</v>
      </c>
      <c r="Z106" s="417"/>
      <c r="AA106" s="417"/>
      <c r="AB106" s="417"/>
      <c r="AC106" s="417"/>
      <c r="AD106" s="417"/>
      <c r="AE106" s="417"/>
      <c r="AF106" s="417"/>
      <c r="AG106" s="417"/>
      <c r="AH106" s="417"/>
    </row>
    <row r="107" spans="1:34" s="40" customFormat="1" ht="14.25">
      <c r="A107" s="486">
        <v>21</v>
      </c>
      <c r="B107" s="487">
        <v>43994</v>
      </c>
      <c r="C107" s="487"/>
      <c r="D107" s="488" t="s">
        <v>3769</v>
      </c>
      <c r="E107" s="489" t="s">
        <v>602</v>
      </c>
      <c r="F107" s="489">
        <v>390</v>
      </c>
      <c r="G107" s="490">
        <v>250</v>
      </c>
      <c r="H107" s="490">
        <v>250</v>
      </c>
      <c r="I107" s="491" t="s">
        <v>3767</v>
      </c>
      <c r="J107" s="492" t="s">
        <v>3691</v>
      </c>
      <c r="K107" s="492">
        <f t="shared" si="54"/>
        <v>-2800</v>
      </c>
      <c r="L107" s="492">
        <f t="shared" si="55"/>
        <v>-140</v>
      </c>
      <c r="M107" s="492">
        <v>20</v>
      </c>
      <c r="N107" s="492" t="s">
        <v>665</v>
      </c>
      <c r="O107" s="534">
        <v>43994</v>
      </c>
      <c r="P107" s="404"/>
      <c r="Q107" s="404"/>
      <c r="R107" s="345" t="s">
        <v>604</v>
      </c>
      <c r="Z107" s="417"/>
      <c r="AA107" s="417"/>
      <c r="AB107" s="417"/>
      <c r="AC107" s="417"/>
      <c r="AD107" s="417"/>
      <c r="AE107" s="417"/>
      <c r="AF107" s="417"/>
      <c r="AG107" s="417"/>
      <c r="AH107" s="417"/>
    </row>
    <row r="108" spans="1:34" s="40" customFormat="1" ht="14.25">
      <c r="A108" s="458">
        <v>22</v>
      </c>
      <c r="B108" s="456"/>
      <c r="C108" s="456"/>
      <c r="D108" s="380"/>
      <c r="E108" s="421"/>
      <c r="F108" s="421"/>
      <c r="G108" s="457"/>
      <c r="H108" s="457"/>
      <c r="I108" s="512"/>
      <c r="J108" s="402"/>
      <c r="K108" s="402"/>
      <c r="L108" s="402"/>
      <c r="M108" s="402"/>
      <c r="N108" s="402"/>
      <c r="O108" s="513"/>
      <c r="P108" s="404"/>
      <c r="Q108" s="404"/>
      <c r="R108" s="345"/>
      <c r="Z108" s="417"/>
      <c r="AA108" s="417"/>
      <c r="AB108" s="417"/>
      <c r="AC108" s="417"/>
      <c r="AD108" s="417"/>
      <c r="AE108" s="417"/>
      <c r="AF108" s="417"/>
      <c r="AG108" s="417"/>
      <c r="AH108" s="417"/>
    </row>
    <row r="109" spans="1:34" s="40" customFormat="1" ht="14.25">
      <c r="A109" s="458">
        <v>23</v>
      </c>
      <c r="B109" s="456"/>
      <c r="C109" s="456"/>
      <c r="D109" s="380"/>
      <c r="E109" s="421"/>
      <c r="F109" s="421"/>
      <c r="G109" s="457"/>
      <c r="H109" s="457"/>
      <c r="I109" s="512"/>
      <c r="J109" s="402"/>
      <c r="K109" s="402"/>
      <c r="L109" s="402"/>
      <c r="M109" s="402"/>
      <c r="N109" s="402"/>
      <c r="O109" s="513"/>
      <c r="P109" s="404"/>
      <c r="Q109" s="404"/>
      <c r="R109" s="345"/>
      <c r="Z109" s="417"/>
      <c r="AA109" s="417"/>
      <c r="AB109" s="417"/>
      <c r="AC109" s="417"/>
      <c r="AD109" s="417"/>
      <c r="AE109" s="417"/>
      <c r="AF109" s="417"/>
      <c r="AG109" s="417"/>
      <c r="AH109" s="417"/>
    </row>
    <row r="110" spans="1:34" s="40" customFormat="1" ht="14.25">
      <c r="A110" s="458"/>
      <c r="B110" s="456"/>
      <c r="C110" s="456"/>
      <c r="D110" s="380"/>
      <c r="E110" s="421"/>
      <c r="F110" s="421"/>
      <c r="G110" s="457"/>
      <c r="H110" s="457"/>
      <c r="I110" s="512"/>
      <c r="J110" s="402"/>
      <c r="K110" s="402"/>
      <c r="L110" s="402"/>
      <c r="M110" s="402"/>
      <c r="N110" s="402"/>
      <c r="O110" s="513"/>
      <c r="P110" s="404"/>
      <c r="Q110" s="404"/>
      <c r="R110" s="345"/>
      <c r="Z110" s="417"/>
      <c r="AA110" s="417"/>
      <c r="AB110" s="417"/>
      <c r="AC110" s="417"/>
      <c r="AD110" s="417"/>
      <c r="AE110" s="417"/>
      <c r="AF110" s="417"/>
      <c r="AG110" s="417"/>
      <c r="AH110" s="417"/>
    </row>
    <row r="111" spans="1:34" s="40" customFormat="1" ht="14.25">
      <c r="A111" s="458"/>
      <c r="B111" s="456"/>
      <c r="C111" s="456"/>
      <c r="D111" s="380"/>
      <c r="E111" s="421"/>
      <c r="F111" s="421"/>
      <c r="G111" s="457"/>
      <c r="H111" s="457"/>
      <c r="I111" s="421"/>
      <c r="J111" s="383"/>
      <c r="K111" s="383"/>
      <c r="L111" s="383"/>
      <c r="M111" s="383"/>
      <c r="N111" s="383"/>
      <c r="O111" s="399"/>
      <c r="P111" s="404"/>
      <c r="Q111" s="404"/>
      <c r="R111" s="345"/>
      <c r="Z111" s="417"/>
      <c r="AA111" s="417"/>
      <c r="AB111" s="417"/>
      <c r="AC111" s="417"/>
      <c r="AD111" s="417"/>
      <c r="AE111" s="417"/>
      <c r="AF111" s="417"/>
      <c r="AG111" s="417"/>
      <c r="AH111" s="417"/>
    </row>
    <row r="112" spans="1:34" s="40" customFormat="1" ht="14.25">
      <c r="A112" s="385"/>
      <c r="B112" s="386"/>
      <c r="C112" s="386"/>
      <c r="D112" s="387"/>
      <c r="E112" s="385"/>
      <c r="F112" s="418"/>
      <c r="G112" s="385"/>
      <c r="H112" s="385"/>
      <c r="I112" s="385"/>
      <c r="J112" s="386"/>
      <c r="K112" s="419"/>
      <c r="L112" s="385"/>
      <c r="M112" s="385"/>
      <c r="N112" s="385"/>
      <c r="O112" s="420"/>
      <c r="P112" s="404"/>
      <c r="Q112" s="404"/>
      <c r="R112" s="345"/>
      <c r="Z112" s="417"/>
      <c r="AA112" s="417"/>
      <c r="AB112" s="417"/>
      <c r="AC112" s="417"/>
      <c r="AD112" s="417"/>
      <c r="AE112" s="417"/>
      <c r="AF112" s="417"/>
      <c r="AG112" s="417"/>
      <c r="AH112" s="417"/>
    </row>
    <row r="113" spans="1:26" ht="15">
      <c r="A113" s="101" t="s">
        <v>620</v>
      </c>
      <c r="B113" s="102"/>
      <c r="C113" s="102"/>
      <c r="D113" s="103"/>
      <c r="E113" s="34"/>
      <c r="F113" s="32"/>
      <c r="G113" s="32"/>
      <c r="H113" s="74"/>
      <c r="I113" s="121"/>
      <c r="J113" s="122"/>
      <c r="K113" s="17"/>
      <c r="L113" s="17"/>
      <c r="M113" s="17"/>
      <c r="N113" s="11"/>
      <c r="O113" s="53"/>
      <c r="Q113" s="97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 ht="38.25">
      <c r="A114" s="20" t="s">
        <v>16</v>
      </c>
      <c r="B114" s="21" t="s">
        <v>576</v>
      </c>
      <c r="C114" s="21"/>
      <c r="D114" s="22" t="s">
        <v>589</v>
      </c>
      <c r="E114" s="21" t="s">
        <v>590</v>
      </c>
      <c r="F114" s="21" t="s">
        <v>591</v>
      </c>
      <c r="G114" s="21" t="s">
        <v>592</v>
      </c>
      <c r="H114" s="21" t="s">
        <v>593</v>
      </c>
      <c r="I114" s="21" t="s">
        <v>594</v>
      </c>
      <c r="J114" s="20" t="s">
        <v>595</v>
      </c>
      <c r="K114" s="21" t="s">
        <v>596</v>
      </c>
      <c r="L114" s="21" t="s">
        <v>597</v>
      </c>
      <c r="M114" s="21" t="s">
        <v>598</v>
      </c>
      <c r="N114" s="22" t="s">
        <v>599</v>
      </c>
      <c r="O114" s="21" t="s">
        <v>600</v>
      </c>
      <c r="P114" s="99"/>
      <c r="Q114" s="11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 s="8" customFormat="1">
      <c r="A115" s="405"/>
      <c r="B115" s="406"/>
      <c r="C115" s="407"/>
      <c r="D115" s="408"/>
      <c r="E115" s="409"/>
      <c r="F115" s="409"/>
      <c r="G115" s="410"/>
      <c r="H115" s="410"/>
      <c r="I115" s="409"/>
      <c r="J115" s="411"/>
      <c r="K115" s="412"/>
      <c r="L115" s="413"/>
      <c r="M115" s="414"/>
      <c r="N115" s="415"/>
      <c r="O115" s="416"/>
      <c r="P115" s="125"/>
      <c r="Q115"/>
      <c r="R115" s="96"/>
      <c r="T115" s="57"/>
      <c r="U115" s="57"/>
      <c r="V115" s="57"/>
      <c r="W115" s="57"/>
      <c r="X115" s="57"/>
      <c r="Y115" s="57"/>
      <c r="Z115" s="57"/>
    </row>
    <row r="116" spans="1:26">
      <c r="A116" s="23" t="s">
        <v>605</v>
      </c>
      <c r="B116" s="23"/>
      <c r="C116" s="23"/>
      <c r="D116" s="23"/>
      <c r="E116" s="5"/>
      <c r="F116" s="30" t="s">
        <v>607</v>
      </c>
      <c r="G116" s="83"/>
      <c r="H116" s="83"/>
      <c r="I116" s="38"/>
      <c r="J116" s="86"/>
      <c r="K116" s="84"/>
      <c r="L116" s="85"/>
      <c r="M116" s="86"/>
      <c r="N116" s="87"/>
      <c r="O116" s="126"/>
      <c r="P116" s="11"/>
      <c r="Q116" s="16"/>
      <c r="R116" s="98"/>
      <c r="S116" s="16"/>
      <c r="T116" s="16"/>
      <c r="U116" s="16"/>
      <c r="V116" s="16"/>
      <c r="W116" s="16"/>
      <c r="X116" s="16"/>
      <c r="Y116" s="16"/>
    </row>
    <row r="117" spans="1:26">
      <c r="A117" s="29" t="s">
        <v>606</v>
      </c>
      <c r="B117" s="23"/>
      <c r="C117" s="23"/>
      <c r="D117" s="23"/>
      <c r="E117" s="32"/>
      <c r="F117" s="30" t="s">
        <v>609</v>
      </c>
      <c r="G117" s="12"/>
      <c r="H117" s="12"/>
      <c r="I117" s="12"/>
      <c r="J117" s="53"/>
      <c r="K117" s="12"/>
      <c r="L117" s="12"/>
      <c r="M117" s="12"/>
      <c r="N117" s="11"/>
      <c r="O117" s="53"/>
      <c r="Q117" s="7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9"/>
      <c r="B118" s="23"/>
      <c r="C118" s="23"/>
      <c r="D118" s="23"/>
      <c r="E118" s="32"/>
      <c r="F118" s="30"/>
      <c r="G118" s="12"/>
      <c r="H118" s="12"/>
      <c r="I118" s="12"/>
      <c r="J118" s="53"/>
      <c r="K118" s="12"/>
      <c r="L118" s="12"/>
      <c r="M118" s="12"/>
      <c r="N118" s="11"/>
      <c r="O118" s="53"/>
      <c r="Q118" s="7"/>
      <c r="R118" s="83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9"/>
      <c r="B119" s="23"/>
      <c r="C119" s="23"/>
      <c r="D119" s="23"/>
      <c r="E119" s="32"/>
      <c r="F119" s="30"/>
      <c r="G119" s="12"/>
      <c r="H119" s="12"/>
      <c r="I119" s="12"/>
      <c r="J119" s="53"/>
      <c r="K119" s="12"/>
      <c r="L119" s="12"/>
      <c r="M119" s="12"/>
      <c r="N119" s="11"/>
      <c r="O119" s="53"/>
      <c r="Q119" s="7"/>
      <c r="R119" s="83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9"/>
      <c r="B120" s="23"/>
      <c r="C120" s="23"/>
      <c r="D120" s="23"/>
      <c r="E120" s="32"/>
      <c r="F120" s="30"/>
      <c r="G120" s="41"/>
      <c r="H120" s="42"/>
      <c r="I120" s="83"/>
      <c r="J120" s="17"/>
      <c r="K120" s="84"/>
      <c r="L120" s="85"/>
      <c r="M120" s="86"/>
      <c r="N120" s="87"/>
      <c r="O120" s="88"/>
      <c r="P120" s="5"/>
      <c r="Q120" s="11"/>
      <c r="R120" s="83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37"/>
      <c r="B121" s="45"/>
      <c r="C121" s="104"/>
      <c r="D121" s="6"/>
      <c r="E121" s="38"/>
      <c r="F121" s="83"/>
      <c r="G121" s="41"/>
      <c r="H121" s="42"/>
      <c r="I121" s="83"/>
      <c r="J121" s="17"/>
      <c r="K121" s="84"/>
      <c r="L121" s="85"/>
      <c r="M121" s="86"/>
      <c r="N121" s="87"/>
      <c r="O121" s="88"/>
      <c r="P121" s="5"/>
      <c r="Q121" s="11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 ht="15">
      <c r="A122" s="5"/>
      <c r="B122" s="105" t="s">
        <v>621</v>
      </c>
      <c r="C122" s="105"/>
      <c r="D122" s="105"/>
      <c r="E122" s="105"/>
      <c r="F122" s="17"/>
      <c r="G122" s="17"/>
      <c r="H122" s="106"/>
      <c r="I122" s="17"/>
      <c r="J122" s="75"/>
      <c r="K122" s="76"/>
      <c r="L122" s="17"/>
      <c r="M122" s="17"/>
      <c r="N122" s="16"/>
      <c r="O122" s="100"/>
      <c r="P122" s="7"/>
      <c r="Q122" s="11"/>
      <c r="R122" s="143"/>
      <c r="S122" s="16"/>
      <c r="T122" s="16"/>
      <c r="U122" s="16"/>
      <c r="V122" s="16"/>
      <c r="W122" s="16"/>
      <c r="X122" s="16"/>
      <c r="Y122" s="16"/>
      <c r="Z122" s="16"/>
    </row>
    <row r="123" spans="1:26" ht="38.25">
      <c r="A123" s="20" t="s">
        <v>16</v>
      </c>
      <c r="B123" s="21" t="s">
        <v>576</v>
      </c>
      <c r="C123" s="21"/>
      <c r="D123" s="22" t="s">
        <v>589</v>
      </c>
      <c r="E123" s="21" t="s">
        <v>590</v>
      </c>
      <c r="F123" s="21" t="s">
        <v>591</v>
      </c>
      <c r="G123" s="21" t="s">
        <v>622</v>
      </c>
      <c r="H123" s="21" t="s">
        <v>623</v>
      </c>
      <c r="I123" s="21" t="s">
        <v>594</v>
      </c>
      <c r="J123" s="61" t="s">
        <v>595</v>
      </c>
      <c r="K123" s="21" t="s">
        <v>596</v>
      </c>
      <c r="L123" s="21" t="s">
        <v>597</v>
      </c>
      <c r="M123" s="21" t="s">
        <v>598</v>
      </c>
      <c r="N123" s="22" t="s">
        <v>599</v>
      </c>
      <c r="O123" s="100"/>
      <c r="P123" s="7"/>
      <c r="Q123" s="11"/>
      <c r="R123" s="143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1</v>
      </c>
      <c r="B124" s="107">
        <v>41579</v>
      </c>
      <c r="C124" s="107"/>
      <c r="D124" s="108" t="s">
        <v>624</v>
      </c>
      <c r="E124" s="109" t="s">
        <v>625</v>
      </c>
      <c r="F124" s="110">
        <v>82</v>
      </c>
      <c r="G124" s="109" t="s">
        <v>626</v>
      </c>
      <c r="H124" s="109">
        <v>100</v>
      </c>
      <c r="I124" s="127">
        <v>100</v>
      </c>
      <c r="J124" s="128" t="s">
        <v>627</v>
      </c>
      <c r="K124" s="129">
        <f t="shared" ref="K124:K155" si="56">H124-F124</f>
        <v>18</v>
      </c>
      <c r="L124" s="130">
        <f t="shared" ref="L124:L155" si="57">K124/F124</f>
        <v>0.21951219512195122</v>
      </c>
      <c r="M124" s="131" t="s">
        <v>601</v>
      </c>
      <c r="N124" s="132">
        <v>42657</v>
      </c>
      <c r="O124" s="53"/>
      <c r="P124" s="11"/>
      <c r="Q124" s="16"/>
      <c r="R124" s="143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2</v>
      </c>
      <c r="B125" s="107">
        <v>41794</v>
      </c>
      <c r="C125" s="107"/>
      <c r="D125" s="108" t="s">
        <v>628</v>
      </c>
      <c r="E125" s="109" t="s">
        <v>602</v>
      </c>
      <c r="F125" s="110">
        <v>257</v>
      </c>
      <c r="G125" s="109" t="s">
        <v>626</v>
      </c>
      <c r="H125" s="109">
        <v>300</v>
      </c>
      <c r="I125" s="127">
        <v>300</v>
      </c>
      <c r="J125" s="128" t="s">
        <v>627</v>
      </c>
      <c r="K125" s="129">
        <f t="shared" si="56"/>
        <v>43</v>
      </c>
      <c r="L125" s="130">
        <f t="shared" si="57"/>
        <v>0.16731517509727625</v>
      </c>
      <c r="M125" s="131" t="s">
        <v>601</v>
      </c>
      <c r="N125" s="132">
        <v>41822</v>
      </c>
      <c r="O125" s="53"/>
      <c r="P125" s="11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3</v>
      </c>
      <c r="B126" s="107">
        <v>41828</v>
      </c>
      <c r="C126" s="107"/>
      <c r="D126" s="108" t="s">
        <v>629</v>
      </c>
      <c r="E126" s="109" t="s">
        <v>602</v>
      </c>
      <c r="F126" s="110">
        <v>393</v>
      </c>
      <c r="G126" s="109" t="s">
        <v>626</v>
      </c>
      <c r="H126" s="109">
        <v>468</v>
      </c>
      <c r="I126" s="127">
        <v>468</v>
      </c>
      <c r="J126" s="128" t="s">
        <v>627</v>
      </c>
      <c r="K126" s="129">
        <f t="shared" si="56"/>
        <v>75</v>
      </c>
      <c r="L126" s="130">
        <f t="shared" si="57"/>
        <v>0.19083969465648856</v>
      </c>
      <c r="M126" s="131" t="s">
        <v>601</v>
      </c>
      <c r="N126" s="132">
        <v>41863</v>
      </c>
      <c r="O126" s="53"/>
      <c r="P126" s="11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4</v>
      </c>
      <c r="B127" s="107">
        <v>41857</v>
      </c>
      <c r="C127" s="107"/>
      <c r="D127" s="108" t="s">
        <v>630</v>
      </c>
      <c r="E127" s="109" t="s">
        <v>602</v>
      </c>
      <c r="F127" s="110">
        <v>205</v>
      </c>
      <c r="G127" s="109" t="s">
        <v>626</v>
      </c>
      <c r="H127" s="109">
        <v>275</v>
      </c>
      <c r="I127" s="127">
        <v>250</v>
      </c>
      <c r="J127" s="128" t="s">
        <v>627</v>
      </c>
      <c r="K127" s="129">
        <f t="shared" si="56"/>
        <v>70</v>
      </c>
      <c r="L127" s="130">
        <f t="shared" si="57"/>
        <v>0.34146341463414637</v>
      </c>
      <c r="M127" s="131" t="s">
        <v>601</v>
      </c>
      <c r="N127" s="132">
        <v>41962</v>
      </c>
      <c r="O127" s="53"/>
      <c r="P127" s="11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5</v>
      </c>
      <c r="B128" s="107">
        <v>41886</v>
      </c>
      <c r="C128" s="107"/>
      <c r="D128" s="108" t="s">
        <v>631</v>
      </c>
      <c r="E128" s="109" t="s">
        <v>602</v>
      </c>
      <c r="F128" s="110">
        <v>162</v>
      </c>
      <c r="G128" s="109" t="s">
        <v>626</v>
      </c>
      <c r="H128" s="109">
        <v>190</v>
      </c>
      <c r="I128" s="127">
        <v>190</v>
      </c>
      <c r="J128" s="128" t="s">
        <v>627</v>
      </c>
      <c r="K128" s="129">
        <f t="shared" si="56"/>
        <v>28</v>
      </c>
      <c r="L128" s="130">
        <f t="shared" si="57"/>
        <v>0.1728395061728395</v>
      </c>
      <c r="M128" s="131" t="s">
        <v>601</v>
      </c>
      <c r="N128" s="132">
        <v>42006</v>
      </c>
      <c r="O128" s="53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6</v>
      </c>
      <c r="B129" s="107">
        <v>41886</v>
      </c>
      <c r="C129" s="107"/>
      <c r="D129" s="108" t="s">
        <v>632</v>
      </c>
      <c r="E129" s="109" t="s">
        <v>602</v>
      </c>
      <c r="F129" s="110">
        <v>75</v>
      </c>
      <c r="G129" s="109" t="s">
        <v>626</v>
      </c>
      <c r="H129" s="109">
        <v>91.5</v>
      </c>
      <c r="I129" s="127" t="s">
        <v>633</v>
      </c>
      <c r="J129" s="128" t="s">
        <v>634</v>
      </c>
      <c r="K129" s="129">
        <f t="shared" si="56"/>
        <v>16.5</v>
      </c>
      <c r="L129" s="130">
        <f t="shared" si="57"/>
        <v>0.22</v>
      </c>
      <c r="M129" s="131" t="s">
        <v>601</v>
      </c>
      <c r="N129" s="132">
        <v>41954</v>
      </c>
      <c r="O129" s="53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7</v>
      </c>
      <c r="B130" s="107">
        <v>41913</v>
      </c>
      <c r="C130" s="107"/>
      <c r="D130" s="108" t="s">
        <v>635</v>
      </c>
      <c r="E130" s="109" t="s">
        <v>602</v>
      </c>
      <c r="F130" s="110">
        <v>850</v>
      </c>
      <c r="G130" s="109" t="s">
        <v>626</v>
      </c>
      <c r="H130" s="109">
        <v>982.5</v>
      </c>
      <c r="I130" s="127">
        <v>1050</v>
      </c>
      <c r="J130" s="128" t="s">
        <v>636</v>
      </c>
      <c r="K130" s="129">
        <f t="shared" si="56"/>
        <v>132.5</v>
      </c>
      <c r="L130" s="130">
        <f t="shared" si="57"/>
        <v>0.15588235294117647</v>
      </c>
      <c r="M130" s="131" t="s">
        <v>601</v>
      </c>
      <c r="N130" s="132">
        <v>42039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8</v>
      </c>
      <c r="B131" s="107">
        <v>41913</v>
      </c>
      <c r="C131" s="107"/>
      <c r="D131" s="108" t="s">
        <v>637</v>
      </c>
      <c r="E131" s="109" t="s">
        <v>602</v>
      </c>
      <c r="F131" s="110">
        <v>475</v>
      </c>
      <c r="G131" s="109" t="s">
        <v>626</v>
      </c>
      <c r="H131" s="109">
        <v>515</v>
      </c>
      <c r="I131" s="127">
        <v>600</v>
      </c>
      <c r="J131" s="128" t="s">
        <v>638</v>
      </c>
      <c r="K131" s="129">
        <f t="shared" si="56"/>
        <v>40</v>
      </c>
      <c r="L131" s="130">
        <f t="shared" si="57"/>
        <v>8.4210526315789472E-2</v>
      </c>
      <c r="M131" s="131" t="s">
        <v>601</v>
      </c>
      <c r="N131" s="132">
        <v>41939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9</v>
      </c>
      <c r="B132" s="107">
        <v>41913</v>
      </c>
      <c r="C132" s="107"/>
      <c r="D132" s="108" t="s">
        <v>639</v>
      </c>
      <c r="E132" s="109" t="s">
        <v>602</v>
      </c>
      <c r="F132" s="110">
        <v>86</v>
      </c>
      <c r="G132" s="109" t="s">
        <v>626</v>
      </c>
      <c r="H132" s="109">
        <v>99</v>
      </c>
      <c r="I132" s="127">
        <v>140</v>
      </c>
      <c r="J132" s="128" t="s">
        <v>640</v>
      </c>
      <c r="K132" s="129">
        <f t="shared" si="56"/>
        <v>13</v>
      </c>
      <c r="L132" s="130">
        <f t="shared" si="57"/>
        <v>0.15116279069767441</v>
      </c>
      <c r="M132" s="131" t="s">
        <v>601</v>
      </c>
      <c r="N132" s="132">
        <v>41939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10</v>
      </c>
      <c r="B133" s="107">
        <v>41926</v>
      </c>
      <c r="C133" s="107"/>
      <c r="D133" s="108" t="s">
        <v>641</v>
      </c>
      <c r="E133" s="109" t="s">
        <v>602</v>
      </c>
      <c r="F133" s="110">
        <v>496.6</v>
      </c>
      <c r="G133" s="109" t="s">
        <v>626</v>
      </c>
      <c r="H133" s="109">
        <v>621</v>
      </c>
      <c r="I133" s="127">
        <v>580</v>
      </c>
      <c r="J133" s="128" t="s">
        <v>627</v>
      </c>
      <c r="K133" s="129">
        <f t="shared" si="56"/>
        <v>124.39999999999998</v>
      </c>
      <c r="L133" s="130">
        <f t="shared" si="57"/>
        <v>0.25050342327829234</v>
      </c>
      <c r="M133" s="131" t="s">
        <v>601</v>
      </c>
      <c r="N133" s="132">
        <v>42605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11</v>
      </c>
      <c r="B134" s="107">
        <v>41926</v>
      </c>
      <c r="C134" s="107"/>
      <c r="D134" s="108" t="s">
        <v>642</v>
      </c>
      <c r="E134" s="109" t="s">
        <v>602</v>
      </c>
      <c r="F134" s="110">
        <v>2481.9</v>
      </c>
      <c r="G134" s="109" t="s">
        <v>626</v>
      </c>
      <c r="H134" s="109">
        <v>2840</v>
      </c>
      <c r="I134" s="127">
        <v>2870</v>
      </c>
      <c r="J134" s="128" t="s">
        <v>643</v>
      </c>
      <c r="K134" s="129">
        <f t="shared" si="56"/>
        <v>358.09999999999991</v>
      </c>
      <c r="L134" s="130">
        <f t="shared" si="57"/>
        <v>0.14428462065353154</v>
      </c>
      <c r="M134" s="131" t="s">
        <v>601</v>
      </c>
      <c r="N134" s="132">
        <v>42017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12</v>
      </c>
      <c r="B135" s="107">
        <v>41928</v>
      </c>
      <c r="C135" s="107"/>
      <c r="D135" s="108" t="s">
        <v>644</v>
      </c>
      <c r="E135" s="109" t="s">
        <v>602</v>
      </c>
      <c r="F135" s="110">
        <v>84.5</v>
      </c>
      <c r="G135" s="109" t="s">
        <v>626</v>
      </c>
      <c r="H135" s="109">
        <v>93</v>
      </c>
      <c r="I135" s="127">
        <v>110</v>
      </c>
      <c r="J135" s="128" t="s">
        <v>645</v>
      </c>
      <c r="K135" s="129">
        <f t="shared" si="56"/>
        <v>8.5</v>
      </c>
      <c r="L135" s="130">
        <f t="shared" si="57"/>
        <v>0.10059171597633136</v>
      </c>
      <c r="M135" s="131" t="s">
        <v>601</v>
      </c>
      <c r="N135" s="132">
        <v>41939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13</v>
      </c>
      <c r="B136" s="107">
        <v>41928</v>
      </c>
      <c r="C136" s="107"/>
      <c r="D136" s="108" t="s">
        <v>646</v>
      </c>
      <c r="E136" s="109" t="s">
        <v>602</v>
      </c>
      <c r="F136" s="110">
        <v>401</v>
      </c>
      <c r="G136" s="109" t="s">
        <v>626</v>
      </c>
      <c r="H136" s="109">
        <v>428</v>
      </c>
      <c r="I136" s="127">
        <v>450</v>
      </c>
      <c r="J136" s="128" t="s">
        <v>647</v>
      </c>
      <c r="K136" s="129">
        <f t="shared" si="56"/>
        <v>27</v>
      </c>
      <c r="L136" s="130">
        <f t="shared" si="57"/>
        <v>6.7331670822942641E-2</v>
      </c>
      <c r="M136" s="131" t="s">
        <v>601</v>
      </c>
      <c r="N136" s="132">
        <v>42020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14</v>
      </c>
      <c r="B137" s="107">
        <v>41928</v>
      </c>
      <c r="C137" s="107"/>
      <c r="D137" s="108" t="s">
        <v>648</v>
      </c>
      <c r="E137" s="109" t="s">
        <v>602</v>
      </c>
      <c r="F137" s="110">
        <v>101</v>
      </c>
      <c r="G137" s="109" t="s">
        <v>626</v>
      </c>
      <c r="H137" s="109">
        <v>112</v>
      </c>
      <c r="I137" s="127">
        <v>120</v>
      </c>
      <c r="J137" s="128" t="s">
        <v>649</v>
      </c>
      <c r="K137" s="129">
        <f t="shared" si="56"/>
        <v>11</v>
      </c>
      <c r="L137" s="130">
        <f t="shared" si="57"/>
        <v>0.10891089108910891</v>
      </c>
      <c r="M137" s="131" t="s">
        <v>601</v>
      </c>
      <c r="N137" s="132">
        <v>41939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15</v>
      </c>
      <c r="B138" s="107">
        <v>41954</v>
      </c>
      <c r="C138" s="107"/>
      <c r="D138" s="108" t="s">
        <v>650</v>
      </c>
      <c r="E138" s="109" t="s">
        <v>602</v>
      </c>
      <c r="F138" s="110">
        <v>59</v>
      </c>
      <c r="G138" s="109" t="s">
        <v>626</v>
      </c>
      <c r="H138" s="109">
        <v>76</v>
      </c>
      <c r="I138" s="127">
        <v>76</v>
      </c>
      <c r="J138" s="128" t="s">
        <v>627</v>
      </c>
      <c r="K138" s="129">
        <f t="shared" si="56"/>
        <v>17</v>
      </c>
      <c r="L138" s="130">
        <f t="shared" si="57"/>
        <v>0.28813559322033899</v>
      </c>
      <c r="M138" s="131" t="s">
        <v>601</v>
      </c>
      <c r="N138" s="132">
        <v>43032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16</v>
      </c>
      <c r="B139" s="107">
        <v>41954</v>
      </c>
      <c r="C139" s="107"/>
      <c r="D139" s="108" t="s">
        <v>639</v>
      </c>
      <c r="E139" s="109" t="s">
        <v>602</v>
      </c>
      <c r="F139" s="110">
        <v>99</v>
      </c>
      <c r="G139" s="109" t="s">
        <v>626</v>
      </c>
      <c r="H139" s="109">
        <v>120</v>
      </c>
      <c r="I139" s="127">
        <v>120</v>
      </c>
      <c r="J139" s="128" t="s">
        <v>651</v>
      </c>
      <c r="K139" s="129">
        <f t="shared" si="56"/>
        <v>21</v>
      </c>
      <c r="L139" s="130">
        <f t="shared" si="57"/>
        <v>0.21212121212121213</v>
      </c>
      <c r="M139" s="131" t="s">
        <v>601</v>
      </c>
      <c r="N139" s="132">
        <v>41960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17</v>
      </c>
      <c r="B140" s="107">
        <v>41956</v>
      </c>
      <c r="C140" s="107"/>
      <c r="D140" s="108" t="s">
        <v>652</v>
      </c>
      <c r="E140" s="109" t="s">
        <v>602</v>
      </c>
      <c r="F140" s="110">
        <v>22</v>
      </c>
      <c r="G140" s="109" t="s">
        <v>626</v>
      </c>
      <c r="H140" s="109">
        <v>33.549999999999997</v>
      </c>
      <c r="I140" s="127">
        <v>32</v>
      </c>
      <c r="J140" s="128" t="s">
        <v>653</v>
      </c>
      <c r="K140" s="129">
        <f t="shared" si="56"/>
        <v>11.549999999999997</v>
      </c>
      <c r="L140" s="130">
        <f t="shared" si="57"/>
        <v>0.52499999999999991</v>
      </c>
      <c r="M140" s="131" t="s">
        <v>601</v>
      </c>
      <c r="N140" s="132">
        <v>42188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18</v>
      </c>
      <c r="B141" s="107">
        <v>41976</v>
      </c>
      <c r="C141" s="107"/>
      <c r="D141" s="108" t="s">
        <v>654</v>
      </c>
      <c r="E141" s="109" t="s">
        <v>602</v>
      </c>
      <c r="F141" s="110">
        <v>440</v>
      </c>
      <c r="G141" s="109" t="s">
        <v>626</v>
      </c>
      <c r="H141" s="109">
        <v>520</v>
      </c>
      <c r="I141" s="127">
        <v>520</v>
      </c>
      <c r="J141" s="128" t="s">
        <v>655</v>
      </c>
      <c r="K141" s="129">
        <f t="shared" si="56"/>
        <v>80</v>
      </c>
      <c r="L141" s="130">
        <f t="shared" si="57"/>
        <v>0.18181818181818182</v>
      </c>
      <c r="M141" s="131" t="s">
        <v>601</v>
      </c>
      <c r="N141" s="132">
        <v>42208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19</v>
      </c>
      <c r="B142" s="107">
        <v>41976</v>
      </c>
      <c r="C142" s="107"/>
      <c r="D142" s="108" t="s">
        <v>656</v>
      </c>
      <c r="E142" s="109" t="s">
        <v>602</v>
      </c>
      <c r="F142" s="110">
        <v>360</v>
      </c>
      <c r="G142" s="109" t="s">
        <v>626</v>
      </c>
      <c r="H142" s="109">
        <v>427</v>
      </c>
      <c r="I142" s="127">
        <v>425</v>
      </c>
      <c r="J142" s="128" t="s">
        <v>657</v>
      </c>
      <c r="K142" s="129">
        <f t="shared" si="56"/>
        <v>67</v>
      </c>
      <c r="L142" s="130">
        <f t="shared" si="57"/>
        <v>0.18611111111111112</v>
      </c>
      <c r="M142" s="131" t="s">
        <v>601</v>
      </c>
      <c r="N142" s="132">
        <v>42058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20</v>
      </c>
      <c r="B143" s="107">
        <v>42012</v>
      </c>
      <c r="C143" s="107"/>
      <c r="D143" s="108" t="s">
        <v>658</v>
      </c>
      <c r="E143" s="109" t="s">
        <v>602</v>
      </c>
      <c r="F143" s="110">
        <v>360</v>
      </c>
      <c r="G143" s="109" t="s">
        <v>626</v>
      </c>
      <c r="H143" s="109">
        <v>455</v>
      </c>
      <c r="I143" s="127">
        <v>420</v>
      </c>
      <c r="J143" s="128" t="s">
        <v>659</v>
      </c>
      <c r="K143" s="129">
        <f t="shared" si="56"/>
        <v>95</v>
      </c>
      <c r="L143" s="130">
        <f t="shared" si="57"/>
        <v>0.2638888888888889</v>
      </c>
      <c r="M143" s="131" t="s">
        <v>601</v>
      </c>
      <c r="N143" s="132">
        <v>42024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21</v>
      </c>
      <c r="B144" s="107">
        <v>42012</v>
      </c>
      <c r="C144" s="107"/>
      <c r="D144" s="108" t="s">
        <v>660</v>
      </c>
      <c r="E144" s="109" t="s">
        <v>602</v>
      </c>
      <c r="F144" s="110">
        <v>130</v>
      </c>
      <c r="G144" s="109"/>
      <c r="H144" s="109">
        <v>175.5</v>
      </c>
      <c r="I144" s="127">
        <v>165</v>
      </c>
      <c r="J144" s="128" t="s">
        <v>661</v>
      </c>
      <c r="K144" s="129">
        <f t="shared" si="56"/>
        <v>45.5</v>
      </c>
      <c r="L144" s="130">
        <f t="shared" si="57"/>
        <v>0.35</v>
      </c>
      <c r="M144" s="131" t="s">
        <v>601</v>
      </c>
      <c r="N144" s="132">
        <v>43088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22</v>
      </c>
      <c r="B145" s="107">
        <v>42040</v>
      </c>
      <c r="C145" s="107"/>
      <c r="D145" s="108" t="s">
        <v>391</v>
      </c>
      <c r="E145" s="109" t="s">
        <v>625</v>
      </c>
      <c r="F145" s="110">
        <v>98</v>
      </c>
      <c r="G145" s="109"/>
      <c r="H145" s="109">
        <v>120</v>
      </c>
      <c r="I145" s="127">
        <v>120</v>
      </c>
      <c r="J145" s="128" t="s">
        <v>627</v>
      </c>
      <c r="K145" s="129">
        <f t="shared" si="56"/>
        <v>22</v>
      </c>
      <c r="L145" s="130">
        <f t="shared" si="57"/>
        <v>0.22448979591836735</v>
      </c>
      <c r="M145" s="131" t="s">
        <v>601</v>
      </c>
      <c r="N145" s="132">
        <v>42753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23</v>
      </c>
      <c r="B146" s="107">
        <v>42040</v>
      </c>
      <c r="C146" s="107"/>
      <c r="D146" s="108" t="s">
        <v>662</v>
      </c>
      <c r="E146" s="109" t="s">
        <v>625</v>
      </c>
      <c r="F146" s="110">
        <v>196</v>
      </c>
      <c r="G146" s="109"/>
      <c r="H146" s="109">
        <v>262</v>
      </c>
      <c r="I146" s="127">
        <v>255</v>
      </c>
      <c r="J146" s="128" t="s">
        <v>627</v>
      </c>
      <c r="K146" s="129">
        <f t="shared" si="56"/>
        <v>66</v>
      </c>
      <c r="L146" s="130">
        <f t="shared" si="57"/>
        <v>0.33673469387755101</v>
      </c>
      <c r="M146" s="131" t="s">
        <v>601</v>
      </c>
      <c r="N146" s="132">
        <v>42599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5">
        <v>24</v>
      </c>
      <c r="B147" s="111">
        <v>42067</v>
      </c>
      <c r="C147" s="111"/>
      <c r="D147" s="112" t="s">
        <v>390</v>
      </c>
      <c r="E147" s="113" t="s">
        <v>625</v>
      </c>
      <c r="F147" s="114">
        <v>235</v>
      </c>
      <c r="G147" s="114"/>
      <c r="H147" s="115">
        <v>77</v>
      </c>
      <c r="I147" s="133" t="s">
        <v>663</v>
      </c>
      <c r="J147" s="134" t="s">
        <v>664</v>
      </c>
      <c r="K147" s="135">
        <f t="shared" si="56"/>
        <v>-158</v>
      </c>
      <c r="L147" s="136">
        <f t="shared" si="57"/>
        <v>-0.67234042553191486</v>
      </c>
      <c r="M147" s="137" t="s">
        <v>665</v>
      </c>
      <c r="N147" s="138">
        <v>43522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25</v>
      </c>
      <c r="B148" s="107">
        <v>42067</v>
      </c>
      <c r="C148" s="107"/>
      <c r="D148" s="108" t="s">
        <v>482</v>
      </c>
      <c r="E148" s="109" t="s">
        <v>625</v>
      </c>
      <c r="F148" s="110">
        <v>185</v>
      </c>
      <c r="G148" s="109"/>
      <c r="H148" s="109">
        <v>224</v>
      </c>
      <c r="I148" s="127" t="s">
        <v>666</v>
      </c>
      <c r="J148" s="128" t="s">
        <v>627</v>
      </c>
      <c r="K148" s="129">
        <f t="shared" si="56"/>
        <v>39</v>
      </c>
      <c r="L148" s="130">
        <f t="shared" si="57"/>
        <v>0.21081081081081082</v>
      </c>
      <c r="M148" s="131" t="s">
        <v>601</v>
      </c>
      <c r="N148" s="132">
        <v>42647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366">
        <v>26</v>
      </c>
      <c r="B149" s="116">
        <v>42090</v>
      </c>
      <c r="C149" s="116"/>
      <c r="D149" s="117" t="s">
        <v>667</v>
      </c>
      <c r="E149" s="118" t="s">
        <v>625</v>
      </c>
      <c r="F149" s="119">
        <v>49.5</v>
      </c>
      <c r="G149" s="120"/>
      <c r="H149" s="120">
        <v>15.85</v>
      </c>
      <c r="I149" s="120">
        <v>67</v>
      </c>
      <c r="J149" s="139" t="s">
        <v>668</v>
      </c>
      <c r="K149" s="120">
        <f t="shared" si="56"/>
        <v>-33.65</v>
      </c>
      <c r="L149" s="140">
        <f t="shared" si="57"/>
        <v>-0.67979797979797973</v>
      </c>
      <c r="M149" s="137" t="s">
        <v>665</v>
      </c>
      <c r="N149" s="141">
        <v>43627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27</v>
      </c>
      <c r="B150" s="107">
        <v>42093</v>
      </c>
      <c r="C150" s="107"/>
      <c r="D150" s="108" t="s">
        <v>669</v>
      </c>
      <c r="E150" s="109" t="s">
        <v>625</v>
      </c>
      <c r="F150" s="110">
        <v>183.5</v>
      </c>
      <c r="G150" s="109"/>
      <c r="H150" s="109">
        <v>219</v>
      </c>
      <c r="I150" s="127">
        <v>218</v>
      </c>
      <c r="J150" s="128" t="s">
        <v>670</v>
      </c>
      <c r="K150" s="129">
        <f t="shared" si="56"/>
        <v>35.5</v>
      </c>
      <c r="L150" s="130">
        <f t="shared" si="57"/>
        <v>0.19346049046321526</v>
      </c>
      <c r="M150" s="131" t="s">
        <v>601</v>
      </c>
      <c r="N150" s="132">
        <v>42103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28</v>
      </c>
      <c r="B151" s="107">
        <v>42114</v>
      </c>
      <c r="C151" s="107"/>
      <c r="D151" s="108" t="s">
        <v>671</v>
      </c>
      <c r="E151" s="109" t="s">
        <v>625</v>
      </c>
      <c r="F151" s="110">
        <f>(227+237)/2</f>
        <v>232</v>
      </c>
      <c r="G151" s="109"/>
      <c r="H151" s="109">
        <v>298</v>
      </c>
      <c r="I151" s="127">
        <v>298</v>
      </c>
      <c r="J151" s="128" t="s">
        <v>627</v>
      </c>
      <c r="K151" s="129">
        <f t="shared" si="56"/>
        <v>66</v>
      </c>
      <c r="L151" s="130">
        <f t="shared" si="57"/>
        <v>0.28448275862068967</v>
      </c>
      <c r="M151" s="131" t="s">
        <v>601</v>
      </c>
      <c r="N151" s="132">
        <v>42823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29</v>
      </c>
      <c r="B152" s="107">
        <v>42128</v>
      </c>
      <c r="C152" s="107"/>
      <c r="D152" s="108" t="s">
        <v>672</v>
      </c>
      <c r="E152" s="109" t="s">
        <v>602</v>
      </c>
      <c r="F152" s="110">
        <v>385</v>
      </c>
      <c r="G152" s="109"/>
      <c r="H152" s="109">
        <f>212.5+331</f>
        <v>543.5</v>
      </c>
      <c r="I152" s="127">
        <v>510</v>
      </c>
      <c r="J152" s="128" t="s">
        <v>673</v>
      </c>
      <c r="K152" s="129">
        <f t="shared" si="56"/>
        <v>158.5</v>
      </c>
      <c r="L152" s="130">
        <f t="shared" si="57"/>
        <v>0.41168831168831171</v>
      </c>
      <c r="M152" s="131" t="s">
        <v>601</v>
      </c>
      <c r="N152" s="132">
        <v>42235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30</v>
      </c>
      <c r="B153" s="107">
        <v>42128</v>
      </c>
      <c r="C153" s="107"/>
      <c r="D153" s="108" t="s">
        <v>674</v>
      </c>
      <c r="E153" s="109" t="s">
        <v>602</v>
      </c>
      <c r="F153" s="110">
        <v>115.5</v>
      </c>
      <c r="G153" s="109"/>
      <c r="H153" s="109">
        <v>146</v>
      </c>
      <c r="I153" s="127">
        <v>142</v>
      </c>
      <c r="J153" s="128" t="s">
        <v>675</v>
      </c>
      <c r="K153" s="129">
        <f t="shared" si="56"/>
        <v>30.5</v>
      </c>
      <c r="L153" s="130">
        <f t="shared" si="57"/>
        <v>0.26406926406926406</v>
      </c>
      <c r="M153" s="131" t="s">
        <v>601</v>
      </c>
      <c r="N153" s="132">
        <v>42202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31</v>
      </c>
      <c r="B154" s="107">
        <v>42151</v>
      </c>
      <c r="C154" s="107"/>
      <c r="D154" s="108" t="s">
        <v>676</v>
      </c>
      <c r="E154" s="109" t="s">
        <v>602</v>
      </c>
      <c r="F154" s="110">
        <v>237.5</v>
      </c>
      <c r="G154" s="109"/>
      <c r="H154" s="109">
        <v>279.5</v>
      </c>
      <c r="I154" s="127">
        <v>278</v>
      </c>
      <c r="J154" s="128" t="s">
        <v>627</v>
      </c>
      <c r="K154" s="129">
        <f t="shared" si="56"/>
        <v>42</v>
      </c>
      <c r="L154" s="130">
        <f t="shared" si="57"/>
        <v>0.17684210526315788</v>
      </c>
      <c r="M154" s="131" t="s">
        <v>601</v>
      </c>
      <c r="N154" s="132">
        <v>42222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32</v>
      </c>
      <c r="B155" s="107">
        <v>42174</v>
      </c>
      <c r="C155" s="107"/>
      <c r="D155" s="108" t="s">
        <v>646</v>
      </c>
      <c r="E155" s="109" t="s">
        <v>625</v>
      </c>
      <c r="F155" s="110">
        <v>340</v>
      </c>
      <c r="G155" s="109"/>
      <c r="H155" s="109">
        <v>448</v>
      </c>
      <c r="I155" s="127">
        <v>448</v>
      </c>
      <c r="J155" s="128" t="s">
        <v>627</v>
      </c>
      <c r="K155" s="129">
        <f t="shared" si="56"/>
        <v>108</v>
      </c>
      <c r="L155" s="130">
        <f t="shared" si="57"/>
        <v>0.31764705882352939</v>
      </c>
      <c r="M155" s="131" t="s">
        <v>601</v>
      </c>
      <c r="N155" s="132">
        <v>43018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33</v>
      </c>
      <c r="B156" s="107">
        <v>42191</v>
      </c>
      <c r="C156" s="107"/>
      <c r="D156" s="108" t="s">
        <v>677</v>
      </c>
      <c r="E156" s="109" t="s">
        <v>625</v>
      </c>
      <c r="F156" s="110">
        <v>390</v>
      </c>
      <c r="G156" s="109"/>
      <c r="H156" s="109">
        <v>460</v>
      </c>
      <c r="I156" s="127">
        <v>460</v>
      </c>
      <c r="J156" s="128" t="s">
        <v>627</v>
      </c>
      <c r="K156" s="129">
        <f t="shared" ref="K156:K176" si="58">H156-F156</f>
        <v>70</v>
      </c>
      <c r="L156" s="130">
        <f t="shared" ref="L156:L176" si="59">K156/F156</f>
        <v>0.17948717948717949</v>
      </c>
      <c r="M156" s="131" t="s">
        <v>601</v>
      </c>
      <c r="N156" s="132">
        <v>42478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5">
        <v>34</v>
      </c>
      <c r="B157" s="111">
        <v>42195</v>
      </c>
      <c r="C157" s="111"/>
      <c r="D157" s="112" t="s">
        <v>678</v>
      </c>
      <c r="E157" s="113" t="s">
        <v>625</v>
      </c>
      <c r="F157" s="114">
        <v>122.5</v>
      </c>
      <c r="G157" s="114"/>
      <c r="H157" s="115">
        <v>61</v>
      </c>
      <c r="I157" s="133">
        <v>172</v>
      </c>
      <c r="J157" s="134" t="s">
        <v>679</v>
      </c>
      <c r="K157" s="135">
        <f t="shared" si="58"/>
        <v>-61.5</v>
      </c>
      <c r="L157" s="136">
        <f t="shared" si="59"/>
        <v>-0.50204081632653064</v>
      </c>
      <c r="M157" s="137" t="s">
        <v>665</v>
      </c>
      <c r="N157" s="138">
        <v>43333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35</v>
      </c>
      <c r="B158" s="107">
        <v>42219</v>
      </c>
      <c r="C158" s="107"/>
      <c r="D158" s="108" t="s">
        <v>680</v>
      </c>
      <c r="E158" s="109" t="s">
        <v>625</v>
      </c>
      <c r="F158" s="110">
        <v>297.5</v>
      </c>
      <c r="G158" s="109"/>
      <c r="H158" s="109">
        <v>350</v>
      </c>
      <c r="I158" s="127">
        <v>360</v>
      </c>
      <c r="J158" s="128" t="s">
        <v>681</v>
      </c>
      <c r="K158" s="129">
        <f t="shared" si="58"/>
        <v>52.5</v>
      </c>
      <c r="L158" s="130">
        <f t="shared" si="59"/>
        <v>0.17647058823529413</v>
      </c>
      <c r="M158" s="131" t="s">
        <v>601</v>
      </c>
      <c r="N158" s="132">
        <v>42232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36</v>
      </c>
      <c r="B159" s="107">
        <v>42219</v>
      </c>
      <c r="C159" s="107"/>
      <c r="D159" s="108" t="s">
        <v>682</v>
      </c>
      <c r="E159" s="109" t="s">
        <v>625</v>
      </c>
      <c r="F159" s="110">
        <v>115.5</v>
      </c>
      <c r="G159" s="109"/>
      <c r="H159" s="109">
        <v>149</v>
      </c>
      <c r="I159" s="127">
        <v>140</v>
      </c>
      <c r="J159" s="142" t="s">
        <v>683</v>
      </c>
      <c r="K159" s="129">
        <f t="shared" si="58"/>
        <v>33.5</v>
      </c>
      <c r="L159" s="130">
        <f t="shared" si="59"/>
        <v>0.29004329004329005</v>
      </c>
      <c r="M159" s="131" t="s">
        <v>601</v>
      </c>
      <c r="N159" s="132">
        <v>42740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37</v>
      </c>
      <c r="B160" s="107">
        <v>42251</v>
      </c>
      <c r="C160" s="107"/>
      <c r="D160" s="108" t="s">
        <v>676</v>
      </c>
      <c r="E160" s="109" t="s">
        <v>625</v>
      </c>
      <c r="F160" s="110">
        <v>226</v>
      </c>
      <c r="G160" s="109"/>
      <c r="H160" s="109">
        <v>292</v>
      </c>
      <c r="I160" s="127">
        <v>292</v>
      </c>
      <c r="J160" s="128" t="s">
        <v>684</v>
      </c>
      <c r="K160" s="129">
        <f t="shared" si="58"/>
        <v>66</v>
      </c>
      <c r="L160" s="130">
        <f t="shared" si="59"/>
        <v>0.29203539823008851</v>
      </c>
      <c r="M160" s="131" t="s">
        <v>601</v>
      </c>
      <c r="N160" s="132">
        <v>42286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38</v>
      </c>
      <c r="B161" s="107">
        <v>42254</v>
      </c>
      <c r="C161" s="107"/>
      <c r="D161" s="108" t="s">
        <v>671</v>
      </c>
      <c r="E161" s="109" t="s">
        <v>625</v>
      </c>
      <c r="F161" s="110">
        <v>232.5</v>
      </c>
      <c r="G161" s="109"/>
      <c r="H161" s="109">
        <v>312.5</v>
      </c>
      <c r="I161" s="127">
        <v>310</v>
      </c>
      <c r="J161" s="128" t="s">
        <v>627</v>
      </c>
      <c r="K161" s="129">
        <f t="shared" si="58"/>
        <v>80</v>
      </c>
      <c r="L161" s="130">
        <f t="shared" si="59"/>
        <v>0.34408602150537637</v>
      </c>
      <c r="M161" s="131" t="s">
        <v>601</v>
      </c>
      <c r="N161" s="132">
        <v>42823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39</v>
      </c>
      <c r="B162" s="107">
        <v>42268</v>
      </c>
      <c r="C162" s="107"/>
      <c r="D162" s="108" t="s">
        <v>685</v>
      </c>
      <c r="E162" s="109" t="s">
        <v>625</v>
      </c>
      <c r="F162" s="110">
        <v>196.5</v>
      </c>
      <c r="G162" s="109"/>
      <c r="H162" s="109">
        <v>238</v>
      </c>
      <c r="I162" s="127">
        <v>238</v>
      </c>
      <c r="J162" s="128" t="s">
        <v>684</v>
      </c>
      <c r="K162" s="129">
        <f t="shared" si="58"/>
        <v>41.5</v>
      </c>
      <c r="L162" s="130">
        <f t="shared" si="59"/>
        <v>0.21119592875318066</v>
      </c>
      <c r="M162" s="131" t="s">
        <v>601</v>
      </c>
      <c r="N162" s="132">
        <v>42291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40</v>
      </c>
      <c r="B163" s="107">
        <v>42271</v>
      </c>
      <c r="C163" s="107"/>
      <c r="D163" s="108" t="s">
        <v>624</v>
      </c>
      <c r="E163" s="109" t="s">
        <v>625</v>
      </c>
      <c r="F163" s="110">
        <v>65</v>
      </c>
      <c r="G163" s="109"/>
      <c r="H163" s="109">
        <v>82</v>
      </c>
      <c r="I163" s="127">
        <v>82</v>
      </c>
      <c r="J163" s="128" t="s">
        <v>684</v>
      </c>
      <c r="K163" s="129">
        <f t="shared" si="58"/>
        <v>17</v>
      </c>
      <c r="L163" s="130">
        <f t="shared" si="59"/>
        <v>0.26153846153846155</v>
      </c>
      <c r="M163" s="131" t="s">
        <v>601</v>
      </c>
      <c r="N163" s="132">
        <v>42578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41</v>
      </c>
      <c r="B164" s="107">
        <v>42291</v>
      </c>
      <c r="C164" s="107"/>
      <c r="D164" s="108" t="s">
        <v>686</v>
      </c>
      <c r="E164" s="109" t="s">
        <v>625</v>
      </c>
      <c r="F164" s="110">
        <v>144</v>
      </c>
      <c r="G164" s="109"/>
      <c r="H164" s="109">
        <v>182.5</v>
      </c>
      <c r="I164" s="127">
        <v>181</v>
      </c>
      <c r="J164" s="128" t="s">
        <v>684</v>
      </c>
      <c r="K164" s="129">
        <f t="shared" si="58"/>
        <v>38.5</v>
      </c>
      <c r="L164" s="130">
        <f t="shared" si="59"/>
        <v>0.2673611111111111</v>
      </c>
      <c r="M164" s="131" t="s">
        <v>601</v>
      </c>
      <c r="N164" s="132">
        <v>42817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42</v>
      </c>
      <c r="B165" s="107">
        <v>42291</v>
      </c>
      <c r="C165" s="107"/>
      <c r="D165" s="108" t="s">
        <v>687</v>
      </c>
      <c r="E165" s="109" t="s">
        <v>625</v>
      </c>
      <c r="F165" s="110">
        <v>264</v>
      </c>
      <c r="G165" s="109"/>
      <c r="H165" s="109">
        <v>311</v>
      </c>
      <c r="I165" s="127">
        <v>311</v>
      </c>
      <c r="J165" s="128" t="s">
        <v>684</v>
      </c>
      <c r="K165" s="129">
        <f t="shared" si="58"/>
        <v>47</v>
      </c>
      <c r="L165" s="130">
        <f t="shared" si="59"/>
        <v>0.17803030303030304</v>
      </c>
      <c r="M165" s="131" t="s">
        <v>601</v>
      </c>
      <c r="N165" s="132">
        <v>42604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43</v>
      </c>
      <c r="B166" s="107">
        <v>42318</v>
      </c>
      <c r="C166" s="107"/>
      <c r="D166" s="108" t="s">
        <v>688</v>
      </c>
      <c r="E166" s="109" t="s">
        <v>602</v>
      </c>
      <c r="F166" s="110">
        <v>549.5</v>
      </c>
      <c r="G166" s="109"/>
      <c r="H166" s="109">
        <v>630</v>
      </c>
      <c r="I166" s="127">
        <v>630</v>
      </c>
      <c r="J166" s="128" t="s">
        <v>684</v>
      </c>
      <c r="K166" s="129">
        <f t="shared" si="58"/>
        <v>80.5</v>
      </c>
      <c r="L166" s="130">
        <f t="shared" si="59"/>
        <v>0.1464968152866242</v>
      </c>
      <c r="M166" s="131" t="s">
        <v>601</v>
      </c>
      <c r="N166" s="132">
        <v>42419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44</v>
      </c>
      <c r="B167" s="107">
        <v>42342</v>
      </c>
      <c r="C167" s="107"/>
      <c r="D167" s="108" t="s">
        <v>689</v>
      </c>
      <c r="E167" s="109" t="s">
        <v>625</v>
      </c>
      <c r="F167" s="110">
        <v>1027.5</v>
      </c>
      <c r="G167" s="109"/>
      <c r="H167" s="109">
        <v>1315</v>
      </c>
      <c r="I167" s="127">
        <v>1250</v>
      </c>
      <c r="J167" s="128" t="s">
        <v>684</v>
      </c>
      <c r="K167" s="129">
        <f t="shared" si="58"/>
        <v>287.5</v>
      </c>
      <c r="L167" s="130">
        <f t="shared" si="59"/>
        <v>0.27980535279805352</v>
      </c>
      <c r="M167" s="131" t="s">
        <v>601</v>
      </c>
      <c r="N167" s="132">
        <v>43244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45</v>
      </c>
      <c r="B168" s="107">
        <v>42367</v>
      </c>
      <c r="C168" s="107"/>
      <c r="D168" s="108" t="s">
        <v>690</v>
      </c>
      <c r="E168" s="109" t="s">
        <v>625</v>
      </c>
      <c r="F168" s="110">
        <v>465</v>
      </c>
      <c r="G168" s="109"/>
      <c r="H168" s="109">
        <v>540</v>
      </c>
      <c r="I168" s="127">
        <v>540</v>
      </c>
      <c r="J168" s="128" t="s">
        <v>684</v>
      </c>
      <c r="K168" s="129">
        <f t="shared" si="58"/>
        <v>75</v>
      </c>
      <c r="L168" s="130">
        <f t="shared" si="59"/>
        <v>0.16129032258064516</v>
      </c>
      <c r="M168" s="131" t="s">
        <v>601</v>
      </c>
      <c r="N168" s="132">
        <v>42530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46</v>
      </c>
      <c r="B169" s="107">
        <v>42380</v>
      </c>
      <c r="C169" s="107"/>
      <c r="D169" s="108" t="s">
        <v>391</v>
      </c>
      <c r="E169" s="109" t="s">
        <v>602</v>
      </c>
      <c r="F169" s="110">
        <v>81</v>
      </c>
      <c r="G169" s="109"/>
      <c r="H169" s="109">
        <v>110</v>
      </c>
      <c r="I169" s="127">
        <v>110</v>
      </c>
      <c r="J169" s="128" t="s">
        <v>684</v>
      </c>
      <c r="K169" s="129">
        <f t="shared" si="58"/>
        <v>29</v>
      </c>
      <c r="L169" s="130">
        <f t="shared" si="59"/>
        <v>0.35802469135802467</v>
      </c>
      <c r="M169" s="131" t="s">
        <v>601</v>
      </c>
      <c r="N169" s="132">
        <v>42745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47</v>
      </c>
      <c r="B170" s="107">
        <v>42382</v>
      </c>
      <c r="C170" s="107"/>
      <c r="D170" s="108" t="s">
        <v>691</v>
      </c>
      <c r="E170" s="109" t="s">
        <v>602</v>
      </c>
      <c r="F170" s="110">
        <v>417.5</v>
      </c>
      <c r="G170" s="109"/>
      <c r="H170" s="109">
        <v>547</v>
      </c>
      <c r="I170" s="127">
        <v>535</v>
      </c>
      <c r="J170" s="128" t="s">
        <v>684</v>
      </c>
      <c r="K170" s="129">
        <f t="shared" si="58"/>
        <v>129.5</v>
      </c>
      <c r="L170" s="130">
        <f t="shared" si="59"/>
        <v>0.31017964071856285</v>
      </c>
      <c r="M170" s="131" t="s">
        <v>601</v>
      </c>
      <c r="N170" s="132">
        <v>42578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48</v>
      </c>
      <c r="B171" s="107">
        <v>42408</v>
      </c>
      <c r="C171" s="107"/>
      <c r="D171" s="108" t="s">
        <v>692</v>
      </c>
      <c r="E171" s="109" t="s">
        <v>625</v>
      </c>
      <c r="F171" s="110">
        <v>650</v>
      </c>
      <c r="G171" s="109"/>
      <c r="H171" s="109">
        <v>800</v>
      </c>
      <c r="I171" s="127">
        <v>800</v>
      </c>
      <c r="J171" s="128" t="s">
        <v>684</v>
      </c>
      <c r="K171" s="129">
        <f t="shared" si="58"/>
        <v>150</v>
      </c>
      <c r="L171" s="130">
        <f t="shared" si="59"/>
        <v>0.23076923076923078</v>
      </c>
      <c r="M171" s="131" t="s">
        <v>601</v>
      </c>
      <c r="N171" s="132">
        <v>43154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49</v>
      </c>
      <c r="B172" s="107">
        <v>42433</v>
      </c>
      <c r="C172" s="107"/>
      <c r="D172" s="108" t="s">
        <v>198</v>
      </c>
      <c r="E172" s="109" t="s">
        <v>625</v>
      </c>
      <c r="F172" s="110">
        <v>437.5</v>
      </c>
      <c r="G172" s="109"/>
      <c r="H172" s="109">
        <v>504.5</v>
      </c>
      <c r="I172" s="127">
        <v>522</v>
      </c>
      <c r="J172" s="128" t="s">
        <v>693</v>
      </c>
      <c r="K172" s="129">
        <f t="shared" si="58"/>
        <v>67</v>
      </c>
      <c r="L172" s="130">
        <f t="shared" si="59"/>
        <v>0.15314285714285714</v>
      </c>
      <c r="M172" s="131" t="s">
        <v>601</v>
      </c>
      <c r="N172" s="132">
        <v>42480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50</v>
      </c>
      <c r="B173" s="107">
        <v>42438</v>
      </c>
      <c r="C173" s="107"/>
      <c r="D173" s="108" t="s">
        <v>694</v>
      </c>
      <c r="E173" s="109" t="s">
        <v>625</v>
      </c>
      <c r="F173" s="110">
        <v>189.5</v>
      </c>
      <c r="G173" s="109"/>
      <c r="H173" s="109">
        <v>218</v>
      </c>
      <c r="I173" s="127">
        <v>218</v>
      </c>
      <c r="J173" s="128" t="s">
        <v>684</v>
      </c>
      <c r="K173" s="129">
        <f t="shared" si="58"/>
        <v>28.5</v>
      </c>
      <c r="L173" s="130">
        <f t="shared" si="59"/>
        <v>0.15039577836411611</v>
      </c>
      <c r="M173" s="131" t="s">
        <v>601</v>
      </c>
      <c r="N173" s="132">
        <v>43034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366">
        <v>51</v>
      </c>
      <c r="B174" s="116">
        <v>42471</v>
      </c>
      <c r="C174" s="116"/>
      <c r="D174" s="117" t="s">
        <v>695</v>
      </c>
      <c r="E174" s="118" t="s">
        <v>625</v>
      </c>
      <c r="F174" s="119">
        <v>36.5</v>
      </c>
      <c r="G174" s="120"/>
      <c r="H174" s="120">
        <v>15.85</v>
      </c>
      <c r="I174" s="120">
        <v>60</v>
      </c>
      <c r="J174" s="139" t="s">
        <v>696</v>
      </c>
      <c r="K174" s="135">
        <f t="shared" si="58"/>
        <v>-20.65</v>
      </c>
      <c r="L174" s="169">
        <f t="shared" si="59"/>
        <v>-0.5657534246575342</v>
      </c>
      <c r="M174" s="137" t="s">
        <v>665</v>
      </c>
      <c r="N174" s="170">
        <v>43627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52</v>
      </c>
      <c r="B175" s="107">
        <v>42472</v>
      </c>
      <c r="C175" s="107"/>
      <c r="D175" s="108" t="s">
        <v>697</v>
      </c>
      <c r="E175" s="109" t="s">
        <v>625</v>
      </c>
      <c r="F175" s="110">
        <v>93</v>
      </c>
      <c r="G175" s="109"/>
      <c r="H175" s="109">
        <v>149</v>
      </c>
      <c r="I175" s="127">
        <v>140</v>
      </c>
      <c r="J175" s="142" t="s">
        <v>698</v>
      </c>
      <c r="K175" s="129">
        <f t="shared" si="58"/>
        <v>56</v>
      </c>
      <c r="L175" s="130">
        <f t="shared" si="59"/>
        <v>0.60215053763440862</v>
      </c>
      <c r="M175" s="131" t="s">
        <v>601</v>
      </c>
      <c r="N175" s="132">
        <v>42740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53</v>
      </c>
      <c r="B176" s="107">
        <v>42472</v>
      </c>
      <c r="C176" s="107"/>
      <c r="D176" s="108" t="s">
        <v>699</v>
      </c>
      <c r="E176" s="109" t="s">
        <v>625</v>
      </c>
      <c r="F176" s="110">
        <v>130</v>
      </c>
      <c r="G176" s="109"/>
      <c r="H176" s="109">
        <v>150</v>
      </c>
      <c r="I176" s="127" t="s">
        <v>700</v>
      </c>
      <c r="J176" s="128" t="s">
        <v>684</v>
      </c>
      <c r="K176" s="129">
        <f t="shared" si="58"/>
        <v>20</v>
      </c>
      <c r="L176" s="130">
        <f t="shared" si="59"/>
        <v>0.15384615384615385</v>
      </c>
      <c r="M176" s="131" t="s">
        <v>601</v>
      </c>
      <c r="N176" s="132">
        <v>42564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54</v>
      </c>
      <c r="B177" s="107">
        <v>42473</v>
      </c>
      <c r="C177" s="107"/>
      <c r="D177" s="108" t="s">
        <v>355</v>
      </c>
      <c r="E177" s="109" t="s">
        <v>625</v>
      </c>
      <c r="F177" s="110">
        <v>196</v>
      </c>
      <c r="G177" s="109"/>
      <c r="H177" s="109">
        <v>299</v>
      </c>
      <c r="I177" s="127">
        <v>299</v>
      </c>
      <c r="J177" s="128" t="s">
        <v>684</v>
      </c>
      <c r="K177" s="129">
        <v>103</v>
      </c>
      <c r="L177" s="130">
        <v>0.52551020408163296</v>
      </c>
      <c r="M177" s="131" t="s">
        <v>601</v>
      </c>
      <c r="N177" s="132">
        <v>42620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55</v>
      </c>
      <c r="B178" s="107">
        <v>42473</v>
      </c>
      <c r="C178" s="107"/>
      <c r="D178" s="108" t="s">
        <v>758</v>
      </c>
      <c r="E178" s="109" t="s">
        <v>625</v>
      </c>
      <c r="F178" s="110">
        <v>88</v>
      </c>
      <c r="G178" s="109"/>
      <c r="H178" s="109">
        <v>103</v>
      </c>
      <c r="I178" s="127">
        <v>103</v>
      </c>
      <c r="J178" s="128" t="s">
        <v>684</v>
      </c>
      <c r="K178" s="129">
        <v>15</v>
      </c>
      <c r="L178" s="130">
        <v>0.170454545454545</v>
      </c>
      <c r="M178" s="131" t="s">
        <v>601</v>
      </c>
      <c r="N178" s="132">
        <v>42530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56</v>
      </c>
      <c r="B179" s="107">
        <v>42492</v>
      </c>
      <c r="C179" s="107"/>
      <c r="D179" s="108" t="s">
        <v>701</v>
      </c>
      <c r="E179" s="109" t="s">
        <v>625</v>
      </c>
      <c r="F179" s="110">
        <v>127.5</v>
      </c>
      <c r="G179" s="109"/>
      <c r="H179" s="109">
        <v>148</v>
      </c>
      <c r="I179" s="127" t="s">
        <v>702</v>
      </c>
      <c r="J179" s="128" t="s">
        <v>684</v>
      </c>
      <c r="K179" s="129">
        <f>H179-F179</f>
        <v>20.5</v>
      </c>
      <c r="L179" s="130">
        <f>K179/F179</f>
        <v>0.16078431372549021</v>
      </c>
      <c r="M179" s="131" t="s">
        <v>601</v>
      </c>
      <c r="N179" s="132">
        <v>42564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57</v>
      </c>
      <c r="B180" s="107">
        <v>42493</v>
      </c>
      <c r="C180" s="107"/>
      <c r="D180" s="108" t="s">
        <v>703</v>
      </c>
      <c r="E180" s="109" t="s">
        <v>625</v>
      </c>
      <c r="F180" s="110">
        <v>675</v>
      </c>
      <c r="G180" s="109"/>
      <c r="H180" s="109">
        <v>815</v>
      </c>
      <c r="I180" s="127" t="s">
        <v>704</v>
      </c>
      <c r="J180" s="128" t="s">
        <v>684</v>
      </c>
      <c r="K180" s="129">
        <f>H180-F180</f>
        <v>140</v>
      </c>
      <c r="L180" s="130">
        <f>K180/F180</f>
        <v>0.2074074074074074</v>
      </c>
      <c r="M180" s="131" t="s">
        <v>601</v>
      </c>
      <c r="N180" s="132">
        <v>43154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5">
        <v>58</v>
      </c>
      <c r="B181" s="111">
        <v>42522</v>
      </c>
      <c r="C181" s="111"/>
      <c r="D181" s="112" t="s">
        <v>759</v>
      </c>
      <c r="E181" s="113" t="s">
        <v>625</v>
      </c>
      <c r="F181" s="114">
        <v>500</v>
      </c>
      <c r="G181" s="114"/>
      <c r="H181" s="115">
        <v>232.5</v>
      </c>
      <c r="I181" s="133" t="s">
        <v>760</v>
      </c>
      <c r="J181" s="134" t="s">
        <v>761</v>
      </c>
      <c r="K181" s="135">
        <f>H181-F181</f>
        <v>-267.5</v>
      </c>
      <c r="L181" s="136">
        <f>K181/F181</f>
        <v>-0.53500000000000003</v>
      </c>
      <c r="M181" s="137" t="s">
        <v>665</v>
      </c>
      <c r="N181" s="138">
        <v>43735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59</v>
      </c>
      <c r="B182" s="107">
        <v>42527</v>
      </c>
      <c r="C182" s="107"/>
      <c r="D182" s="108" t="s">
        <v>705</v>
      </c>
      <c r="E182" s="109" t="s">
        <v>625</v>
      </c>
      <c r="F182" s="110">
        <v>110</v>
      </c>
      <c r="G182" s="109"/>
      <c r="H182" s="109">
        <v>126.5</v>
      </c>
      <c r="I182" s="127">
        <v>125</v>
      </c>
      <c r="J182" s="128" t="s">
        <v>634</v>
      </c>
      <c r="K182" s="129">
        <f>H182-F182</f>
        <v>16.5</v>
      </c>
      <c r="L182" s="130">
        <f>K182/F182</f>
        <v>0.15</v>
      </c>
      <c r="M182" s="131" t="s">
        <v>601</v>
      </c>
      <c r="N182" s="132">
        <v>42552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60</v>
      </c>
      <c r="B183" s="107">
        <v>42538</v>
      </c>
      <c r="C183" s="107"/>
      <c r="D183" s="108" t="s">
        <v>706</v>
      </c>
      <c r="E183" s="109" t="s">
        <v>625</v>
      </c>
      <c r="F183" s="110">
        <v>44</v>
      </c>
      <c r="G183" s="109"/>
      <c r="H183" s="109">
        <v>69.5</v>
      </c>
      <c r="I183" s="127">
        <v>69.5</v>
      </c>
      <c r="J183" s="128" t="s">
        <v>707</v>
      </c>
      <c r="K183" s="129">
        <f>H183-F183</f>
        <v>25.5</v>
      </c>
      <c r="L183" s="130">
        <f>K183/F183</f>
        <v>0.57954545454545459</v>
      </c>
      <c r="M183" s="131" t="s">
        <v>601</v>
      </c>
      <c r="N183" s="132">
        <v>42977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61</v>
      </c>
      <c r="B184" s="107">
        <v>42549</v>
      </c>
      <c r="C184" s="107"/>
      <c r="D184" s="149" t="s">
        <v>762</v>
      </c>
      <c r="E184" s="109" t="s">
        <v>625</v>
      </c>
      <c r="F184" s="110">
        <v>262.5</v>
      </c>
      <c r="G184" s="109"/>
      <c r="H184" s="109">
        <v>340</v>
      </c>
      <c r="I184" s="127">
        <v>333</v>
      </c>
      <c r="J184" s="128" t="s">
        <v>763</v>
      </c>
      <c r="K184" s="129">
        <v>77.5</v>
      </c>
      <c r="L184" s="130">
        <v>0.29523809523809502</v>
      </c>
      <c r="M184" s="131" t="s">
        <v>601</v>
      </c>
      <c r="N184" s="132">
        <v>43017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62</v>
      </c>
      <c r="B185" s="107">
        <v>42549</v>
      </c>
      <c r="C185" s="107"/>
      <c r="D185" s="149" t="s">
        <v>764</v>
      </c>
      <c r="E185" s="109" t="s">
        <v>625</v>
      </c>
      <c r="F185" s="110">
        <v>840</v>
      </c>
      <c r="G185" s="109"/>
      <c r="H185" s="109">
        <v>1230</v>
      </c>
      <c r="I185" s="127">
        <v>1230</v>
      </c>
      <c r="J185" s="128" t="s">
        <v>684</v>
      </c>
      <c r="K185" s="129">
        <v>390</v>
      </c>
      <c r="L185" s="130">
        <v>0.46428571428571402</v>
      </c>
      <c r="M185" s="131" t="s">
        <v>601</v>
      </c>
      <c r="N185" s="132">
        <v>42649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367">
        <v>63</v>
      </c>
      <c r="B186" s="144">
        <v>42556</v>
      </c>
      <c r="C186" s="144"/>
      <c r="D186" s="145" t="s">
        <v>708</v>
      </c>
      <c r="E186" s="146" t="s">
        <v>625</v>
      </c>
      <c r="F186" s="147">
        <v>395</v>
      </c>
      <c r="G186" s="148"/>
      <c r="H186" s="148">
        <f>(468.5+342.5)/2</f>
        <v>405.5</v>
      </c>
      <c r="I186" s="148">
        <v>510</v>
      </c>
      <c r="J186" s="171" t="s">
        <v>709</v>
      </c>
      <c r="K186" s="172">
        <f t="shared" ref="K186:K192" si="60">H186-F186</f>
        <v>10.5</v>
      </c>
      <c r="L186" s="173">
        <f t="shared" ref="L186:L192" si="61">K186/F186</f>
        <v>2.6582278481012658E-2</v>
      </c>
      <c r="M186" s="174" t="s">
        <v>710</v>
      </c>
      <c r="N186" s="175">
        <v>43606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5">
        <v>64</v>
      </c>
      <c r="B187" s="111">
        <v>42584</v>
      </c>
      <c r="C187" s="111"/>
      <c r="D187" s="112" t="s">
        <v>711</v>
      </c>
      <c r="E187" s="113" t="s">
        <v>602</v>
      </c>
      <c r="F187" s="114">
        <f>169.5-12.8</f>
        <v>156.69999999999999</v>
      </c>
      <c r="G187" s="114"/>
      <c r="H187" s="115">
        <v>77</v>
      </c>
      <c r="I187" s="133" t="s">
        <v>712</v>
      </c>
      <c r="J187" s="393" t="s">
        <v>3403</v>
      </c>
      <c r="K187" s="135">
        <f t="shared" si="60"/>
        <v>-79.699999999999989</v>
      </c>
      <c r="L187" s="136">
        <f t="shared" si="61"/>
        <v>-0.50861518825781749</v>
      </c>
      <c r="M187" s="137" t="s">
        <v>665</v>
      </c>
      <c r="N187" s="138">
        <v>43522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5">
        <v>65</v>
      </c>
      <c r="B188" s="111">
        <v>42586</v>
      </c>
      <c r="C188" s="111"/>
      <c r="D188" s="112" t="s">
        <v>713</v>
      </c>
      <c r="E188" s="113" t="s">
        <v>625</v>
      </c>
      <c r="F188" s="114">
        <v>400</v>
      </c>
      <c r="G188" s="114"/>
      <c r="H188" s="115">
        <v>305</v>
      </c>
      <c r="I188" s="133">
        <v>475</v>
      </c>
      <c r="J188" s="134" t="s">
        <v>714</v>
      </c>
      <c r="K188" s="135">
        <f t="shared" si="60"/>
        <v>-95</v>
      </c>
      <c r="L188" s="136">
        <f t="shared" si="61"/>
        <v>-0.23749999999999999</v>
      </c>
      <c r="M188" s="137" t="s">
        <v>665</v>
      </c>
      <c r="N188" s="138">
        <v>43606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66</v>
      </c>
      <c r="B189" s="107">
        <v>42593</v>
      </c>
      <c r="C189" s="107"/>
      <c r="D189" s="108" t="s">
        <v>715</v>
      </c>
      <c r="E189" s="109" t="s">
        <v>625</v>
      </c>
      <c r="F189" s="110">
        <v>86.5</v>
      </c>
      <c r="G189" s="109"/>
      <c r="H189" s="109">
        <v>130</v>
      </c>
      <c r="I189" s="127">
        <v>130</v>
      </c>
      <c r="J189" s="142" t="s">
        <v>716</v>
      </c>
      <c r="K189" s="129">
        <f t="shared" si="60"/>
        <v>43.5</v>
      </c>
      <c r="L189" s="130">
        <f t="shared" si="61"/>
        <v>0.50289017341040465</v>
      </c>
      <c r="M189" s="131" t="s">
        <v>601</v>
      </c>
      <c r="N189" s="132">
        <v>43091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5">
        <v>67</v>
      </c>
      <c r="B190" s="111">
        <v>42600</v>
      </c>
      <c r="C190" s="111"/>
      <c r="D190" s="112" t="s">
        <v>382</v>
      </c>
      <c r="E190" s="113" t="s">
        <v>625</v>
      </c>
      <c r="F190" s="114">
        <v>133.5</v>
      </c>
      <c r="G190" s="114"/>
      <c r="H190" s="115">
        <v>126.5</v>
      </c>
      <c r="I190" s="133">
        <v>178</v>
      </c>
      <c r="J190" s="134" t="s">
        <v>717</v>
      </c>
      <c r="K190" s="135">
        <f t="shared" si="60"/>
        <v>-7</v>
      </c>
      <c r="L190" s="136">
        <f t="shared" si="61"/>
        <v>-5.2434456928838954E-2</v>
      </c>
      <c r="M190" s="137" t="s">
        <v>665</v>
      </c>
      <c r="N190" s="138">
        <v>42615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68</v>
      </c>
      <c r="B191" s="107">
        <v>42613</v>
      </c>
      <c r="C191" s="107"/>
      <c r="D191" s="108" t="s">
        <v>718</v>
      </c>
      <c r="E191" s="109" t="s">
        <v>625</v>
      </c>
      <c r="F191" s="110">
        <v>560</v>
      </c>
      <c r="G191" s="109"/>
      <c r="H191" s="109">
        <v>725</v>
      </c>
      <c r="I191" s="127">
        <v>725</v>
      </c>
      <c r="J191" s="128" t="s">
        <v>627</v>
      </c>
      <c r="K191" s="129">
        <f t="shared" si="60"/>
        <v>165</v>
      </c>
      <c r="L191" s="130">
        <f t="shared" si="61"/>
        <v>0.29464285714285715</v>
      </c>
      <c r="M191" s="131" t="s">
        <v>601</v>
      </c>
      <c r="N191" s="132">
        <v>42456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69</v>
      </c>
      <c r="B192" s="107">
        <v>42614</v>
      </c>
      <c r="C192" s="107"/>
      <c r="D192" s="108" t="s">
        <v>719</v>
      </c>
      <c r="E192" s="109" t="s">
        <v>625</v>
      </c>
      <c r="F192" s="110">
        <v>160.5</v>
      </c>
      <c r="G192" s="109"/>
      <c r="H192" s="109">
        <v>210</v>
      </c>
      <c r="I192" s="127">
        <v>210</v>
      </c>
      <c r="J192" s="128" t="s">
        <v>627</v>
      </c>
      <c r="K192" s="129">
        <f t="shared" si="60"/>
        <v>49.5</v>
      </c>
      <c r="L192" s="130">
        <f t="shared" si="61"/>
        <v>0.30841121495327101</v>
      </c>
      <c r="M192" s="131" t="s">
        <v>601</v>
      </c>
      <c r="N192" s="132">
        <v>42871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70</v>
      </c>
      <c r="B193" s="107">
        <v>42646</v>
      </c>
      <c r="C193" s="107"/>
      <c r="D193" s="149" t="s">
        <v>406</v>
      </c>
      <c r="E193" s="109" t="s">
        <v>625</v>
      </c>
      <c r="F193" s="110">
        <v>430</v>
      </c>
      <c r="G193" s="109"/>
      <c r="H193" s="109">
        <v>596</v>
      </c>
      <c r="I193" s="127">
        <v>575</v>
      </c>
      <c r="J193" s="128" t="s">
        <v>765</v>
      </c>
      <c r="K193" s="129">
        <v>166</v>
      </c>
      <c r="L193" s="130">
        <v>0.38604651162790699</v>
      </c>
      <c r="M193" s="131" t="s">
        <v>601</v>
      </c>
      <c r="N193" s="132">
        <v>42769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71</v>
      </c>
      <c r="B194" s="107">
        <v>42657</v>
      </c>
      <c r="C194" s="107"/>
      <c r="D194" s="108" t="s">
        <v>720</v>
      </c>
      <c r="E194" s="109" t="s">
        <v>625</v>
      </c>
      <c r="F194" s="110">
        <v>280</v>
      </c>
      <c r="G194" s="109"/>
      <c r="H194" s="109">
        <v>345</v>
      </c>
      <c r="I194" s="127">
        <v>345</v>
      </c>
      <c r="J194" s="128" t="s">
        <v>627</v>
      </c>
      <c r="K194" s="129">
        <f t="shared" ref="K194:K199" si="62">H194-F194</f>
        <v>65</v>
      </c>
      <c r="L194" s="130">
        <f>K194/F194</f>
        <v>0.23214285714285715</v>
      </c>
      <c r="M194" s="131" t="s">
        <v>601</v>
      </c>
      <c r="N194" s="132">
        <v>42814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72</v>
      </c>
      <c r="B195" s="107">
        <v>42657</v>
      </c>
      <c r="C195" s="107"/>
      <c r="D195" s="108" t="s">
        <v>721</v>
      </c>
      <c r="E195" s="109" t="s">
        <v>625</v>
      </c>
      <c r="F195" s="110">
        <v>245</v>
      </c>
      <c r="G195" s="109"/>
      <c r="H195" s="109">
        <v>325.5</v>
      </c>
      <c r="I195" s="127">
        <v>330</v>
      </c>
      <c r="J195" s="128" t="s">
        <v>722</v>
      </c>
      <c r="K195" s="129">
        <f t="shared" si="62"/>
        <v>80.5</v>
      </c>
      <c r="L195" s="130">
        <f>K195/F195</f>
        <v>0.32857142857142857</v>
      </c>
      <c r="M195" s="131" t="s">
        <v>601</v>
      </c>
      <c r="N195" s="132">
        <v>42769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73</v>
      </c>
      <c r="B196" s="107">
        <v>42660</v>
      </c>
      <c r="C196" s="107"/>
      <c r="D196" s="108" t="s">
        <v>350</v>
      </c>
      <c r="E196" s="109" t="s">
        <v>625</v>
      </c>
      <c r="F196" s="110">
        <v>125</v>
      </c>
      <c r="G196" s="109"/>
      <c r="H196" s="109">
        <v>160</v>
      </c>
      <c r="I196" s="127">
        <v>160</v>
      </c>
      <c r="J196" s="128" t="s">
        <v>684</v>
      </c>
      <c r="K196" s="129">
        <f t="shared" si="62"/>
        <v>35</v>
      </c>
      <c r="L196" s="130">
        <v>0.28000000000000003</v>
      </c>
      <c r="M196" s="131" t="s">
        <v>601</v>
      </c>
      <c r="N196" s="132">
        <v>42803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74</v>
      </c>
      <c r="B197" s="107">
        <v>42660</v>
      </c>
      <c r="C197" s="107"/>
      <c r="D197" s="108" t="s">
        <v>484</v>
      </c>
      <c r="E197" s="109" t="s">
        <v>625</v>
      </c>
      <c r="F197" s="110">
        <v>114</v>
      </c>
      <c r="G197" s="109"/>
      <c r="H197" s="109">
        <v>145</v>
      </c>
      <c r="I197" s="127">
        <v>145</v>
      </c>
      <c r="J197" s="128" t="s">
        <v>684</v>
      </c>
      <c r="K197" s="129">
        <f t="shared" si="62"/>
        <v>31</v>
      </c>
      <c r="L197" s="130">
        <f>K197/F197</f>
        <v>0.27192982456140352</v>
      </c>
      <c r="M197" s="131" t="s">
        <v>601</v>
      </c>
      <c r="N197" s="132">
        <v>42859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75</v>
      </c>
      <c r="B198" s="107">
        <v>42660</v>
      </c>
      <c r="C198" s="107"/>
      <c r="D198" s="108" t="s">
        <v>723</v>
      </c>
      <c r="E198" s="109" t="s">
        <v>625</v>
      </c>
      <c r="F198" s="110">
        <v>212</v>
      </c>
      <c r="G198" s="109"/>
      <c r="H198" s="109">
        <v>280</v>
      </c>
      <c r="I198" s="127">
        <v>276</v>
      </c>
      <c r="J198" s="128" t="s">
        <v>724</v>
      </c>
      <c r="K198" s="129">
        <f t="shared" si="62"/>
        <v>68</v>
      </c>
      <c r="L198" s="130">
        <f>K198/F198</f>
        <v>0.32075471698113206</v>
      </c>
      <c r="M198" s="131" t="s">
        <v>601</v>
      </c>
      <c r="N198" s="132">
        <v>42858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76</v>
      </c>
      <c r="B199" s="107">
        <v>42678</v>
      </c>
      <c r="C199" s="107"/>
      <c r="D199" s="108" t="s">
        <v>152</v>
      </c>
      <c r="E199" s="109" t="s">
        <v>625</v>
      </c>
      <c r="F199" s="110">
        <v>155</v>
      </c>
      <c r="G199" s="109"/>
      <c r="H199" s="109">
        <v>210</v>
      </c>
      <c r="I199" s="127">
        <v>210</v>
      </c>
      <c r="J199" s="128" t="s">
        <v>725</v>
      </c>
      <c r="K199" s="129">
        <f t="shared" si="62"/>
        <v>55</v>
      </c>
      <c r="L199" s="130">
        <f>K199/F199</f>
        <v>0.35483870967741937</v>
      </c>
      <c r="M199" s="131" t="s">
        <v>601</v>
      </c>
      <c r="N199" s="132">
        <v>42944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5">
        <v>77</v>
      </c>
      <c r="B200" s="111">
        <v>42710</v>
      </c>
      <c r="C200" s="111"/>
      <c r="D200" s="112" t="s">
        <v>766</v>
      </c>
      <c r="E200" s="113" t="s">
        <v>625</v>
      </c>
      <c r="F200" s="114">
        <v>150.5</v>
      </c>
      <c r="G200" s="114"/>
      <c r="H200" s="115">
        <v>72.5</v>
      </c>
      <c r="I200" s="133">
        <v>174</v>
      </c>
      <c r="J200" s="134" t="s">
        <v>767</v>
      </c>
      <c r="K200" s="135">
        <v>-78</v>
      </c>
      <c r="L200" s="136">
        <v>-0.51827242524916906</v>
      </c>
      <c r="M200" s="137" t="s">
        <v>665</v>
      </c>
      <c r="N200" s="138">
        <v>43333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78</v>
      </c>
      <c r="B201" s="107">
        <v>42712</v>
      </c>
      <c r="C201" s="107"/>
      <c r="D201" s="108" t="s">
        <v>126</v>
      </c>
      <c r="E201" s="109" t="s">
        <v>625</v>
      </c>
      <c r="F201" s="110">
        <v>380</v>
      </c>
      <c r="G201" s="109"/>
      <c r="H201" s="109">
        <v>478</v>
      </c>
      <c r="I201" s="127">
        <v>468</v>
      </c>
      <c r="J201" s="128" t="s">
        <v>684</v>
      </c>
      <c r="K201" s="129">
        <f>H201-F201</f>
        <v>98</v>
      </c>
      <c r="L201" s="130">
        <f>K201/F201</f>
        <v>0.25789473684210529</v>
      </c>
      <c r="M201" s="131" t="s">
        <v>601</v>
      </c>
      <c r="N201" s="132">
        <v>43025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79</v>
      </c>
      <c r="B202" s="107">
        <v>42734</v>
      </c>
      <c r="C202" s="107"/>
      <c r="D202" s="108" t="s">
        <v>249</v>
      </c>
      <c r="E202" s="109" t="s">
        <v>625</v>
      </c>
      <c r="F202" s="110">
        <v>305</v>
      </c>
      <c r="G202" s="109"/>
      <c r="H202" s="109">
        <v>375</v>
      </c>
      <c r="I202" s="127">
        <v>375</v>
      </c>
      <c r="J202" s="128" t="s">
        <v>684</v>
      </c>
      <c r="K202" s="129">
        <f>H202-F202</f>
        <v>70</v>
      </c>
      <c r="L202" s="130">
        <f>K202/F202</f>
        <v>0.22950819672131148</v>
      </c>
      <c r="M202" s="131" t="s">
        <v>601</v>
      </c>
      <c r="N202" s="132">
        <v>42768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80</v>
      </c>
      <c r="B203" s="107">
        <v>42739</v>
      </c>
      <c r="C203" s="107"/>
      <c r="D203" s="108" t="s">
        <v>352</v>
      </c>
      <c r="E203" s="109" t="s">
        <v>625</v>
      </c>
      <c r="F203" s="110">
        <v>99.5</v>
      </c>
      <c r="G203" s="109"/>
      <c r="H203" s="109">
        <v>158</v>
      </c>
      <c r="I203" s="127">
        <v>158</v>
      </c>
      <c r="J203" s="128" t="s">
        <v>684</v>
      </c>
      <c r="K203" s="129">
        <f>H203-F203</f>
        <v>58.5</v>
      </c>
      <c r="L203" s="130">
        <f>K203/F203</f>
        <v>0.5879396984924623</v>
      </c>
      <c r="M203" s="131" t="s">
        <v>601</v>
      </c>
      <c r="N203" s="132">
        <v>42898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81</v>
      </c>
      <c r="B204" s="107">
        <v>42739</v>
      </c>
      <c r="C204" s="107"/>
      <c r="D204" s="108" t="s">
        <v>352</v>
      </c>
      <c r="E204" s="109" t="s">
        <v>625</v>
      </c>
      <c r="F204" s="110">
        <v>99.5</v>
      </c>
      <c r="G204" s="109"/>
      <c r="H204" s="109">
        <v>158</v>
      </c>
      <c r="I204" s="127">
        <v>158</v>
      </c>
      <c r="J204" s="128" t="s">
        <v>684</v>
      </c>
      <c r="K204" s="129">
        <v>58.5</v>
      </c>
      <c r="L204" s="130">
        <v>0.58793969849246197</v>
      </c>
      <c r="M204" s="131" t="s">
        <v>601</v>
      </c>
      <c r="N204" s="132">
        <v>42898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82</v>
      </c>
      <c r="B205" s="107">
        <v>42786</v>
      </c>
      <c r="C205" s="107"/>
      <c r="D205" s="108" t="s">
        <v>170</v>
      </c>
      <c r="E205" s="109" t="s">
        <v>625</v>
      </c>
      <c r="F205" s="110">
        <v>140.5</v>
      </c>
      <c r="G205" s="109"/>
      <c r="H205" s="109">
        <v>220</v>
      </c>
      <c r="I205" s="127">
        <v>220</v>
      </c>
      <c r="J205" s="128" t="s">
        <v>684</v>
      </c>
      <c r="K205" s="129">
        <f>H205-F205</f>
        <v>79.5</v>
      </c>
      <c r="L205" s="130">
        <f>K205/F205</f>
        <v>0.5658362989323843</v>
      </c>
      <c r="M205" s="131" t="s">
        <v>601</v>
      </c>
      <c r="N205" s="132">
        <v>42864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83</v>
      </c>
      <c r="B206" s="107">
        <v>42786</v>
      </c>
      <c r="C206" s="107"/>
      <c r="D206" s="108" t="s">
        <v>768</v>
      </c>
      <c r="E206" s="109" t="s">
        <v>625</v>
      </c>
      <c r="F206" s="110">
        <v>202.5</v>
      </c>
      <c r="G206" s="109"/>
      <c r="H206" s="109">
        <v>234</v>
      </c>
      <c r="I206" s="127">
        <v>234</v>
      </c>
      <c r="J206" s="128" t="s">
        <v>684</v>
      </c>
      <c r="K206" s="129">
        <v>31.5</v>
      </c>
      <c r="L206" s="130">
        <v>0.155555555555556</v>
      </c>
      <c r="M206" s="131" t="s">
        <v>601</v>
      </c>
      <c r="N206" s="132">
        <v>42836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84</v>
      </c>
      <c r="B207" s="107">
        <v>42818</v>
      </c>
      <c r="C207" s="107"/>
      <c r="D207" s="108" t="s">
        <v>558</v>
      </c>
      <c r="E207" s="109" t="s">
        <v>625</v>
      </c>
      <c r="F207" s="110">
        <v>300.5</v>
      </c>
      <c r="G207" s="109"/>
      <c r="H207" s="109">
        <v>417.5</v>
      </c>
      <c r="I207" s="127">
        <v>420</v>
      </c>
      <c r="J207" s="128" t="s">
        <v>726</v>
      </c>
      <c r="K207" s="129">
        <f>H207-F207</f>
        <v>117</v>
      </c>
      <c r="L207" s="130">
        <f>K207/F207</f>
        <v>0.38935108153078202</v>
      </c>
      <c r="M207" s="131" t="s">
        <v>601</v>
      </c>
      <c r="N207" s="132">
        <v>43070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85</v>
      </c>
      <c r="B208" s="107">
        <v>42818</v>
      </c>
      <c r="C208" s="107"/>
      <c r="D208" s="108" t="s">
        <v>764</v>
      </c>
      <c r="E208" s="109" t="s">
        <v>625</v>
      </c>
      <c r="F208" s="110">
        <v>850</v>
      </c>
      <c r="G208" s="109"/>
      <c r="H208" s="109">
        <v>1042.5</v>
      </c>
      <c r="I208" s="127">
        <v>1023</v>
      </c>
      <c r="J208" s="128" t="s">
        <v>769</v>
      </c>
      <c r="K208" s="129">
        <v>192.5</v>
      </c>
      <c r="L208" s="130">
        <v>0.22647058823529401</v>
      </c>
      <c r="M208" s="131" t="s">
        <v>601</v>
      </c>
      <c r="N208" s="132">
        <v>42830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86</v>
      </c>
      <c r="B209" s="107">
        <v>42830</v>
      </c>
      <c r="C209" s="107"/>
      <c r="D209" s="108" t="s">
        <v>502</v>
      </c>
      <c r="E209" s="109" t="s">
        <v>625</v>
      </c>
      <c r="F209" s="110">
        <v>785</v>
      </c>
      <c r="G209" s="109"/>
      <c r="H209" s="109">
        <v>930</v>
      </c>
      <c r="I209" s="127">
        <v>920</v>
      </c>
      <c r="J209" s="128" t="s">
        <v>727</v>
      </c>
      <c r="K209" s="129">
        <f>H209-F209</f>
        <v>145</v>
      </c>
      <c r="L209" s="130">
        <f>K209/F209</f>
        <v>0.18471337579617833</v>
      </c>
      <c r="M209" s="131" t="s">
        <v>601</v>
      </c>
      <c r="N209" s="132">
        <v>42976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5">
        <v>87</v>
      </c>
      <c r="B210" s="111">
        <v>42831</v>
      </c>
      <c r="C210" s="111"/>
      <c r="D210" s="112" t="s">
        <v>770</v>
      </c>
      <c r="E210" s="113" t="s">
        <v>625</v>
      </c>
      <c r="F210" s="114">
        <v>40</v>
      </c>
      <c r="G210" s="114"/>
      <c r="H210" s="115">
        <v>13.1</v>
      </c>
      <c r="I210" s="133">
        <v>60</v>
      </c>
      <c r="J210" s="139" t="s">
        <v>771</v>
      </c>
      <c r="K210" s="135">
        <v>-26.9</v>
      </c>
      <c r="L210" s="136">
        <v>-0.67249999999999999</v>
      </c>
      <c r="M210" s="137" t="s">
        <v>665</v>
      </c>
      <c r="N210" s="138">
        <v>43138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88</v>
      </c>
      <c r="B211" s="107">
        <v>42837</v>
      </c>
      <c r="C211" s="107"/>
      <c r="D211" s="108" t="s">
        <v>89</v>
      </c>
      <c r="E211" s="109" t="s">
        <v>625</v>
      </c>
      <c r="F211" s="110">
        <v>289.5</v>
      </c>
      <c r="G211" s="109"/>
      <c r="H211" s="109">
        <v>354</v>
      </c>
      <c r="I211" s="127">
        <v>360</v>
      </c>
      <c r="J211" s="128" t="s">
        <v>728</v>
      </c>
      <c r="K211" s="129">
        <f t="shared" ref="K211:K219" si="63">H211-F211</f>
        <v>64.5</v>
      </c>
      <c r="L211" s="130">
        <f t="shared" ref="L211:L219" si="64">K211/F211</f>
        <v>0.22279792746113988</v>
      </c>
      <c r="M211" s="131" t="s">
        <v>601</v>
      </c>
      <c r="N211" s="132">
        <v>43040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89</v>
      </c>
      <c r="B212" s="107">
        <v>42845</v>
      </c>
      <c r="C212" s="107"/>
      <c r="D212" s="108" t="s">
        <v>439</v>
      </c>
      <c r="E212" s="109" t="s">
        <v>625</v>
      </c>
      <c r="F212" s="110">
        <v>700</v>
      </c>
      <c r="G212" s="109"/>
      <c r="H212" s="109">
        <v>840</v>
      </c>
      <c r="I212" s="127">
        <v>840</v>
      </c>
      <c r="J212" s="128" t="s">
        <v>729</v>
      </c>
      <c r="K212" s="129">
        <f t="shared" si="63"/>
        <v>140</v>
      </c>
      <c r="L212" s="130">
        <f t="shared" si="64"/>
        <v>0.2</v>
      </c>
      <c r="M212" s="131" t="s">
        <v>601</v>
      </c>
      <c r="N212" s="132">
        <v>42893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90</v>
      </c>
      <c r="B213" s="107">
        <v>42887</v>
      </c>
      <c r="C213" s="107"/>
      <c r="D213" s="149" t="s">
        <v>364</v>
      </c>
      <c r="E213" s="109" t="s">
        <v>625</v>
      </c>
      <c r="F213" s="110">
        <v>130</v>
      </c>
      <c r="G213" s="109"/>
      <c r="H213" s="109">
        <v>144.25</v>
      </c>
      <c r="I213" s="127">
        <v>170</v>
      </c>
      <c r="J213" s="128" t="s">
        <v>730</v>
      </c>
      <c r="K213" s="129">
        <f t="shared" si="63"/>
        <v>14.25</v>
      </c>
      <c r="L213" s="130">
        <f t="shared" si="64"/>
        <v>0.10961538461538461</v>
      </c>
      <c r="M213" s="131" t="s">
        <v>601</v>
      </c>
      <c r="N213" s="132">
        <v>43675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91</v>
      </c>
      <c r="B214" s="107">
        <v>42901</v>
      </c>
      <c r="C214" s="107"/>
      <c r="D214" s="149" t="s">
        <v>731</v>
      </c>
      <c r="E214" s="109" t="s">
        <v>625</v>
      </c>
      <c r="F214" s="110">
        <v>214.5</v>
      </c>
      <c r="G214" s="109"/>
      <c r="H214" s="109">
        <v>262</v>
      </c>
      <c r="I214" s="127">
        <v>262</v>
      </c>
      <c r="J214" s="128" t="s">
        <v>732</v>
      </c>
      <c r="K214" s="129">
        <f t="shared" si="63"/>
        <v>47.5</v>
      </c>
      <c r="L214" s="130">
        <f t="shared" si="64"/>
        <v>0.22144522144522144</v>
      </c>
      <c r="M214" s="131" t="s">
        <v>601</v>
      </c>
      <c r="N214" s="132">
        <v>42977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6">
        <v>92</v>
      </c>
      <c r="B215" s="155">
        <v>42933</v>
      </c>
      <c r="C215" s="155"/>
      <c r="D215" s="156" t="s">
        <v>733</v>
      </c>
      <c r="E215" s="157" t="s">
        <v>625</v>
      </c>
      <c r="F215" s="158">
        <v>370</v>
      </c>
      <c r="G215" s="157"/>
      <c r="H215" s="157">
        <v>447.5</v>
      </c>
      <c r="I215" s="179">
        <v>450</v>
      </c>
      <c r="J215" s="232" t="s">
        <v>684</v>
      </c>
      <c r="K215" s="129">
        <f t="shared" si="63"/>
        <v>77.5</v>
      </c>
      <c r="L215" s="181">
        <f t="shared" si="64"/>
        <v>0.20945945945945946</v>
      </c>
      <c r="M215" s="182" t="s">
        <v>601</v>
      </c>
      <c r="N215" s="183">
        <v>43035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93</v>
      </c>
      <c r="B216" s="155">
        <v>42943</v>
      </c>
      <c r="C216" s="155"/>
      <c r="D216" s="156" t="s">
        <v>168</v>
      </c>
      <c r="E216" s="157" t="s">
        <v>625</v>
      </c>
      <c r="F216" s="158">
        <v>657.5</v>
      </c>
      <c r="G216" s="157"/>
      <c r="H216" s="157">
        <v>825</v>
      </c>
      <c r="I216" s="179">
        <v>820</v>
      </c>
      <c r="J216" s="232" t="s">
        <v>684</v>
      </c>
      <c r="K216" s="129">
        <f t="shared" si="63"/>
        <v>167.5</v>
      </c>
      <c r="L216" s="181">
        <f t="shared" si="64"/>
        <v>0.25475285171102663</v>
      </c>
      <c r="M216" s="182" t="s">
        <v>601</v>
      </c>
      <c r="N216" s="183">
        <v>43090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94</v>
      </c>
      <c r="B217" s="107">
        <v>42964</v>
      </c>
      <c r="C217" s="107"/>
      <c r="D217" s="108" t="s">
        <v>369</v>
      </c>
      <c r="E217" s="109" t="s">
        <v>625</v>
      </c>
      <c r="F217" s="110">
        <v>605</v>
      </c>
      <c r="G217" s="109"/>
      <c r="H217" s="109">
        <v>750</v>
      </c>
      <c r="I217" s="127">
        <v>750</v>
      </c>
      <c r="J217" s="128" t="s">
        <v>727</v>
      </c>
      <c r="K217" s="129">
        <f t="shared" si="63"/>
        <v>145</v>
      </c>
      <c r="L217" s="130">
        <f t="shared" si="64"/>
        <v>0.23966942148760331</v>
      </c>
      <c r="M217" s="131" t="s">
        <v>601</v>
      </c>
      <c r="N217" s="132">
        <v>43027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68">
        <v>95</v>
      </c>
      <c r="B218" s="150">
        <v>42979</v>
      </c>
      <c r="C218" s="150"/>
      <c r="D218" s="151" t="s">
        <v>510</v>
      </c>
      <c r="E218" s="152" t="s">
        <v>625</v>
      </c>
      <c r="F218" s="153">
        <v>255</v>
      </c>
      <c r="G218" s="154"/>
      <c r="H218" s="154">
        <v>217.25</v>
      </c>
      <c r="I218" s="154">
        <v>320</v>
      </c>
      <c r="J218" s="176" t="s">
        <v>734</v>
      </c>
      <c r="K218" s="135">
        <f t="shared" si="63"/>
        <v>-37.75</v>
      </c>
      <c r="L218" s="177">
        <f t="shared" si="64"/>
        <v>-0.14803921568627451</v>
      </c>
      <c r="M218" s="137" t="s">
        <v>665</v>
      </c>
      <c r="N218" s="178">
        <v>43661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96</v>
      </c>
      <c r="B219" s="107">
        <v>42997</v>
      </c>
      <c r="C219" s="107"/>
      <c r="D219" s="108" t="s">
        <v>735</v>
      </c>
      <c r="E219" s="109" t="s">
        <v>625</v>
      </c>
      <c r="F219" s="110">
        <v>215</v>
      </c>
      <c r="G219" s="109"/>
      <c r="H219" s="109">
        <v>258</v>
      </c>
      <c r="I219" s="127">
        <v>258</v>
      </c>
      <c r="J219" s="128" t="s">
        <v>684</v>
      </c>
      <c r="K219" s="129">
        <f t="shared" si="63"/>
        <v>43</v>
      </c>
      <c r="L219" s="130">
        <f t="shared" si="64"/>
        <v>0.2</v>
      </c>
      <c r="M219" s="131" t="s">
        <v>601</v>
      </c>
      <c r="N219" s="132">
        <v>43040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97</v>
      </c>
      <c r="B220" s="107">
        <v>42997</v>
      </c>
      <c r="C220" s="107"/>
      <c r="D220" s="108" t="s">
        <v>735</v>
      </c>
      <c r="E220" s="109" t="s">
        <v>625</v>
      </c>
      <c r="F220" s="110">
        <v>215</v>
      </c>
      <c r="G220" s="109"/>
      <c r="H220" s="109">
        <v>258</v>
      </c>
      <c r="I220" s="127">
        <v>258</v>
      </c>
      <c r="J220" s="232" t="s">
        <v>684</v>
      </c>
      <c r="K220" s="129">
        <v>43</v>
      </c>
      <c r="L220" s="130">
        <v>0.2</v>
      </c>
      <c r="M220" s="131" t="s">
        <v>601</v>
      </c>
      <c r="N220" s="132">
        <v>43040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7">
        <v>98</v>
      </c>
      <c r="B221" s="208">
        <v>42998</v>
      </c>
      <c r="C221" s="208"/>
      <c r="D221" s="377" t="s">
        <v>2981</v>
      </c>
      <c r="E221" s="209" t="s">
        <v>625</v>
      </c>
      <c r="F221" s="210">
        <v>75</v>
      </c>
      <c r="G221" s="209"/>
      <c r="H221" s="209">
        <v>90</v>
      </c>
      <c r="I221" s="233">
        <v>90</v>
      </c>
      <c r="J221" s="128" t="s">
        <v>736</v>
      </c>
      <c r="K221" s="129">
        <f t="shared" ref="K221:K226" si="65">H221-F221</f>
        <v>15</v>
      </c>
      <c r="L221" s="130">
        <f t="shared" ref="L221:L226" si="66">K221/F221</f>
        <v>0.2</v>
      </c>
      <c r="M221" s="131" t="s">
        <v>601</v>
      </c>
      <c r="N221" s="132">
        <v>43019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6">
        <v>99</v>
      </c>
      <c r="B222" s="155">
        <v>43011</v>
      </c>
      <c r="C222" s="155"/>
      <c r="D222" s="156" t="s">
        <v>737</v>
      </c>
      <c r="E222" s="157" t="s">
        <v>625</v>
      </c>
      <c r="F222" s="158">
        <v>315</v>
      </c>
      <c r="G222" s="157"/>
      <c r="H222" s="157">
        <v>392</v>
      </c>
      <c r="I222" s="179">
        <v>384</v>
      </c>
      <c r="J222" s="232" t="s">
        <v>738</v>
      </c>
      <c r="K222" s="129">
        <f t="shared" si="65"/>
        <v>77</v>
      </c>
      <c r="L222" s="181">
        <f t="shared" si="66"/>
        <v>0.24444444444444444</v>
      </c>
      <c r="M222" s="182" t="s">
        <v>601</v>
      </c>
      <c r="N222" s="183">
        <v>43017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6">
        <v>100</v>
      </c>
      <c r="B223" s="155">
        <v>43013</v>
      </c>
      <c r="C223" s="155"/>
      <c r="D223" s="156" t="s">
        <v>739</v>
      </c>
      <c r="E223" s="157" t="s">
        <v>625</v>
      </c>
      <c r="F223" s="158">
        <v>145</v>
      </c>
      <c r="G223" s="157"/>
      <c r="H223" s="157">
        <v>179</v>
      </c>
      <c r="I223" s="179">
        <v>180</v>
      </c>
      <c r="J223" s="232" t="s">
        <v>615</v>
      </c>
      <c r="K223" s="129">
        <f t="shared" si="65"/>
        <v>34</v>
      </c>
      <c r="L223" s="181">
        <f t="shared" si="66"/>
        <v>0.23448275862068965</v>
      </c>
      <c r="M223" s="182" t="s">
        <v>601</v>
      </c>
      <c r="N223" s="183">
        <v>43025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6">
        <v>101</v>
      </c>
      <c r="B224" s="155">
        <v>43014</v>
      </c>
      <c r="C224" s="155"/>
      <c r="D224" s="156" t="s">
        <v>340</v>
      </c>
      <c r="E224" s="157" t="s">
        <v>625</v>
      </c>
      <c r="F224" s="158">
        <v>256</v>
      </c>
      <c r="G224" s="157"/>
      <c r="H224" s="157">
        <v>323</v>
      </c>
      <c r="I224" s="179">
        <v>320</v>
      </c>
      <c r="J224" s="232" t="s">
        <v>684</v>
      </c>
      <c r="K224" s="129">
        <f t="shared" si="65"/>
        <v>67</v>
      </c>
      <c r="L224" s="181">
        <f t="shared" si="66"/>
        <v>0.26171875</v>
      </c>
      <c r="M224" s="182" t="s">
        <v>601</v>
      </c>
      <c r="N224" s="183">
        <v>43067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6">
        <v>102</v>
      </c>
      <c r="B225" s="155">
        <v>43017</v>
      </c>
      <c r="C225" s="155"/>
      <c r="D225" s="156" t="s">
        <v>361</v>
      </c>
      <c r="E225" s="157" t="s">
        <v>625</v>
      </c>
      <c r="F225" s="158">
        <v>137.5</v>
      </c>
      <c r="G225" s="157"/>
      <c r="H225" s="157">
        <v>184</v>
      </c>
      <c r="I225" s="179">
        <v>183</v>
      </c>
      <c r="J225" s="180" t="s">
        <v>740</v>
      </c>
      <c r="K225" s="129">
        <f t="shared" si="65"/>
        <v>46.5</v>
      </c>
      <c r="L225" s="181">
        <f t="shared" si="66"/>
        <v>0.33818181818181819</v>
      </c>
      <c r="M225" s="182" t="s">
        <v>601</v>
      </c>
      <c r="N225" s="183">
        <v>43108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6">
        <v>103</v>
      </c>
      <c r="B226" s="155">
        <v>43018</v>
      </c>
      <c r="C226" s="155"/>
      <c r="D226" s="156" t="s">
        <v>741</v>
      </c>
      <c r="E226" s="157" t="s">
        <v>625</v>
      </c>
      <c r="F226" s="158">
        <v>125.5</v>
      </c>
      <c r="G226" s="157"/>
      <c r="H226" s="157">
        <v>158</v>
      </c>
      <c r="I226" s="179">
        <v>155</v>
      </c>
      <c r="J226" s="180" t="s">
        <v>742</v>
      </c>
      <c r="K226" s="129">
        <f t="shared" si="65"/>
        <v>32.5</v>
      </c>
      <c r="L226" s="181">
        <f t="shared" si="66"/>
        <v>0.25896414342629481</v>
      </c>
      <c r="M226" s="182" t="s">
        <v>601</v>
      </c>
      <c r="N226" s="183">
        <v>43067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6">
        <v>104</v>
      </c>
      <c r="B227" s="155">
        <v>43018</v>
      </c>
      <c r="C227" s="155"/>
      <c r="D227" s="156" t="s">
        <v>772</v>
      </c>
      <c r="E227" s="157" t="s">
        <v>625</v>
      </c>
      <c r="F227" s="158">
        <v>895</v>
      </c>
      <c r="G227" s="157"/>
      <c r="H227" s="157">
        <v>1122.5</v>
      </c>
      <c r="I227" s="179">
        <v>1078</v>
      </c>
      <c r="J227" s="180" t="s">
        <v>773</v>
      </c>
      <c r="K227" s="129">
        <v>227.5</v>
      </c>
      <c r="L227" s="181">
        <v>0.25418994413407803</v>
      </c>
      <c r="M227" s="182" t="s">
        <v>601</v>
      </c>
      <c r="N227" s="183">
        <v>43117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6">
        <v>105</v>
      </c>
      <c r="B228" s="155">
        <v>43020</v>
      </c>
      <c r="C228" s="155"/>
      <c r="D228" s="156" t="s">
        <v>348</v>
      </c>
      <c r="E228" s="157" t="s">
        <v>625</v>
      </c>
      <c r="F228" s="158">
        <v>525</v>
      </c>
      <c r="G228" s="157"/>
      <c r="H228" s="157">
        <v>629</v>
      </c>
      <c r="I228" s="179">
        <v>629</v>
      </c>
      <c r="J228" s="232" t="s">
        <v>684</v>
      </c>
      <c r="K228" s="129">
        <v>104</v>
      </c>
      <c r="L228" s="181">
        <v>0.19809523809523799</v>
      </c>
      <c r="M228" s="182" t="s">
        <v>601</v>
      </c>
      <c r="N228" s="183">
        <v>43119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6">
        <v>106</v>
      </c>
      <c r="B229" s="155">
        <v>43046</v>
      </c>
      <c r="C229" s="155"/>
      <c r="D229" s="156" t="s">
        <v>394</v>
      </c>
      <c r="E229" s="157" t="s">
        <v>625</v>
      </c>
      <c r="F229" s="158">
        <v>740</v>
      </c>
      <c r="G229" s="157"/>
      <c r="H229" s="157">
        <v>892.5</v>
      </c>
      <c r="I229" s="179">
        <v>900</v>
      </c>
      <c r="J229" s="180" t="s">
        <v>743</v>
      </c>
      <c r="K229" s="129">
        <f>H229-F229</f>
        <v>152.5</v>
      </c>
      <c r="L229" s="181">
        <f>K229/F229</f>
        <v>0.20608108108108109</v>
      </c>
      <c r="M229" s="182" t="s">
        <v>601</v>
      </c>
      <c r="N229" s="183">
        <v>43052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107</v>
      </c>
      <c r="B230" s="107">
        <v>43073</v>
      </c>
      <c r="C230" s="107"/>
      <c r="D230" s="108" t="s">
        <v>744</v>
      </c>
      <c r="E230" s="109" t="s">
        <v>625</v>
      </c>
      <c r="F230" s="110">
        <v>118.5</v>
      </c>
      <c r="G230" s="109"/>
      <c r="H230" s="109">
        <v>143.5</v>
      </c>
      <c r="I230" s="127">
        <v>145</v>
      </c>
      <c r="J230" s="142" t="s">
        <v>745</v>
      </c>
      <c r="K230" s="129">
        <f>H230-F230</f>
        <v>25</v>
      </c>
      <c r="L230" s="130">
        <f>K230/F230</f>
        <v>0.2109704641350211</v>
      </c>
      <c r="M230" s="131" t="s">
        <v>601</v>
      </c>
      <c r="N230" s="132">
        <v>43097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108</v>
      </c>
      <c r="B231" s="111">
        <v>43090</v>
      </c>
      <c r="C231" s="111"/>
      <c r="D231" s="159" t="s">
        <v>444</v>
      </c>
      <c r="E231" s="113" t="s">
        <v>625</v>
      </c>
      <c r="F231" s="114">
        <v>715</v>
      </c>
      <c r="G231" s="114"/>
      <c r="H231" s="115">
        <v>500</v>
      </c>
      <c r="I231" s="133">
        <v>872</v>
      </c>
      <c r="J231" s="139" t="s">
        <v>746</v>
      </c>
      <c r="K231" s="135">
        <f>H231-F231</f>
        <v>-215</v>
      </c>
      <c r="L231" s="136">
        <f>K231/F231</f>
        <v>-0.30069930069930068</v>
      </c>
      <c r="M231" s="137" t="s">
        <v>665</v>
      </c>
      <c r="N231" s="138">
        <v>43670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109</v>
      </c>
      <c r="B232" s="107">
        <v>43098</v>
      </c>
      <c r="C232" s="107"/>
      <c r="D232" s="108" t="s">
        <v>737</v>
      </c>
      <c r="E232" s="109" t="s">
        <v>625</v>
      </c>
      <c r="F232" s="110">
        <v>435</v>
      </c>
      <c r="G232" s="109"/>
      <c r="H232" s="109">
        <v>542.5</v>
      </c>
      <c r="I232" s="127">
        <v>539</v>
      </c>
      <c r="J232" s="142" t="s">
        <v>684</v>
      </c>
      <c r="K232" s="129">
        <v>107.5</v>
      </c>
      <c r="L232" s="130">
        <v>0.247126436781609</v>
      </c>
      <c r="M232" s="131" t="s">
        <v>601</v>
      </c>
      <c r="N232" s="132">
        <v>43206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110</v>
      </c>
      <c r="B233" s="107">
        <v>43098</v>
      </c>
      <c r="C233" s="107"/>
      <c r="D233" s="108" t="s">
        <v>572</v>
      </c>
      <c r="E233" s="109" t="s">
        <v>625</v>
      </c>
      <c r="F233" s="110">
        <v>885</v>
      </c>
      <c r="G233" s="109"/>
      <c r="H233" s="109">
        <v>1090</v>
      </c>
      <c r="I233" s="127">
        <v>1084</v>
      </c>
      <c r="J233" s="142" t="s">
        <v>684</v>
      </c>
      <c r="K233" s="129">
        <v>205</v>
      </c>
      <c r="L233" s="130">
        <v>0.23163841807909599</v>
      </c>
      <c r="M233" s="131" t="s">
        <v>601</v>
      </c>
      <c r="N233" s="132">
        <v>43213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69">
        <v>111</v>
      </c>
      <c r="B234" s="349">
        <v>43192</v>
      </c>
      <c r="C234" s="349"/>
      <c r="D234" s="117" t="s">
        <v>754</v>
      </c>
      <c r="E234" s="352" t="s">
        <v>625</v>
      </c>
      <c r="F234" s="355">
        <v>478.5</v>
      </c>
      <c r="G234" s="352"/>
      <c r="H234" s="352">
        <v>442</v>
      </c>
      <c r="I234" s="358">
        <v>613</v>
      </c>
      <c r="J234" s="393" t="s">
        <v>3405</v>
      </c>
      <c r="K234" s="135">
        <f>H234-F234</f>
        <v>-36.5</v>
      </c>
      <c r="L234" s="136">
        <f>K234/F234</f>
        <v>-7.6280041797283177E-2</v>
      </c>
      <c r="M234" s="137" t="s">
        <v>665</v>
      </c>
      <c r="N234" s="138">
        <v>43762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5">
        <v>112</v>
      </c>
      <c r="B235" s="111">
        <v>43194</v>
      </c>
      <c r="C235" s="111"/>
      <c r="D235" s="376" t="s">
        <v>2980</v>
      </c>
      <c r="E235" s="113" t="s">
        <v>625</v>
      </c>
      <c r="F235" s="114">
        <f>141.5-7.3</f>
        <v>134.19999999999999</v>
      </c>
      <c r="G235" s="114"/>
      <c r="H235" s="115">
        <v>77</v>
      </c>
      <c r="I235" s="133">
        <v>180</v>
      </c>
      <c r="J235" s="393" t="s">
        <v>3404</v>
      </c>
      <c r="K235" s="135">
        <f>H235-F235</f>
        <v>-57.199999999999989</v>
      </c>
      <c r="L235" s="136">
        <f>K235/F235</f>
        <v>-0.42622950819672129</v>
      </c>
      <c r="M235" s="137" t="s">
        <v>665</v>
      </c>
      <c r="N235" s="138">
        <v>43522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5">
        <v>113</v>
      </c>
      <c r="B236" s="111">
        <v>43209</v>
      </c>
      <c r="C236" s="111"/>
      <c r="D236" s="112" t="s">
        <v>747</v>
      </c>
      <c r="E236" s="113" t="s">
        <v>625</v>
      </c>
      <c r="F236" s="114">
        <v>430</v>
      </c>
      <c r="G236" s="114"/>
      <c r="H236" s="115">
        <v>220</v>
      </c>
      <c r="I236" s="133">
        <v>537</v>
      </c>
      <c r="J236" s="139" t="s">
        <v>748</v>
      </c>
      <c r="K236" s="135">
        <f>H236-F236</f>
        <v>-210</v>
      </c>
      <c r="L236" s="136">
        <f>K236/F236</f>
        <v>-0.48837209302325579</v>
      </c>
      <c r="M236" s="137" t="s">
        <v>665</v>
      </c>
      <c r="N236" s="138">
        <v>43252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70">
        <v>114</v>
      </c>
      <c r="B237" s="160">
        <v>43220</v>
      </c>
      <c r="C237" s="160"/>
      <c r="D237" s="161" t="s">
        <v>395</v>
      </c>
      <c r="E237" s="162" t="s">
        <v>625</v>
      </c>
      <c r="F237" s="164">
        <v>153.5</v>
      </c>
      <c r="G237" s="164"/>
      <c r="H237" s="164">
        <v>196</v>
      </c>
      <c r="I237" s="164">
        <v>196</v>
      </c>
      <c r="J237" s="361" t="s">
        <v>3496</v>
      </c>
      <c r="K237" s="184">
        <f>H237-F237</f>
        <v>42.5</v>
      </c>
      <c r="L237" s="185">
        <f>K237/F237</f>
        <v>0.27687296416938112</v>
      </c>
      <c r="M237" s="163" t="s">
        <v>601</v>
      </c>
      <c r="N237" s="186">
        <v>43605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115</v>
      </c>
      <c r="B238" s="111">
        <v>43306</v>
      </c>
      <c r="C238" s="111"/>
      <c r="D238" s="112" t="s">
        <v>770</v>
      </c>
      <c r="E238" s="113" t="s">
        <v>625</v>
      </c>
      <c r="F238" s="114">
        <v>27.5</v>
      </c>
      <c r="G238" s="114"/>
      <c r="H238" s="115">
        <v>13.1</v>
      </c>
      <c r="I238" s="133">
        <v>60</v>
      </c>
      <c r="J238" s="139" t="s">
        <v>774</v>
      </c>
      <c r="K238" s="135">
        <v>-14.4</v>
      </c>
      <c r="L238" s="136">
        <v>-0.52363636363636401</v>
      </c>
      <c r="M238" s="137" t="s">
        <v>665</v>
      </c>
      <c r="N238" s="138">
        <v>43138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69">
        <v>116</v>
      </c>
      <c r="B239" s="349">
        <v>43318</v>
      </c>
      <c r="C239" s="349"/>
      <c r="D239" s="117" t="s">
        <v>749</v>
      </c>
      <c r="E239" s="352" t="s">
        <v>625</v>
      </c>
      <c r="F239" s="352">
        <v>148.5</v>
      </c>
      <c r="G239" s="352"/>
      <c r="H239" s="352">
        <v>102</v>
      </c>
      <c r="I239" s="358">
        <v>182</v>
      </c>
      <c r="J239" s="139" t="s">
        <v>3495</v>
      </c>
      <c r="K239" s="135">
        <f>H239-F239</f>
        <v>-46.5</v>
      </c>
      <c r="L239" s="136">
        <f>K239/F239</f>
        <v>-0.31313131313131315</v>
      </c>
      <c r="M239" s="137" t="s">
        <v>665</v>
      </c>
      <c r="N239" s="138">
        <v>43661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117</v>
      </c>
      <c r="B240" s="107">
        <v>43335</v>
      </c>
      <c r="C240" s="107"/>
      <c r="D240" s="108" t="s">
        <v>775</v>
      </c>
      <c r="E240" s="109" t="s">
        <v>625</v>
      </c>
      <c r="F240" s="157">
        <v>285</v>
      </c>
      <c r="G240" s="109"/>
      <c r="H240" s="109">
        <v>355</v>
      </c>
      <c r="I240" s="127">
        <v>364</v>
      </c>
      <c r="J240" s="142" t="s">
        <v>776</v>
      </c>
      <c r="K240" s="129">
        <v>70</v>
      </c>
      <c r="L240" s="130">
        <v>0.24561403508771901</v>
      </c>
      <c r="M240" s="131" t="s">
        <v>601</v>
      </c>
      <c r="N240" s="132">
        <v>43455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118</v>
      </c>
      <c r="B241" s="107">
        <v>43341</v>
      </c>
      <c r="C241" s="107"/>
      <c r="D241" s="108" t="s">
        <v>385</v>
      </c>
      <c r="E241" s="109" t="s">
        <v>625</v>
      </c>
      <c r="F241" s="157">
        <v>525</v>
      </c>
      <c r="G241" s="109"/>
      <c r="H241" s="109">
        <v>585</v>
      </c>
      <c r="I241" s="127">
        <v>635</v>
      </c>
      <c r="J241" s="142" t="s">
        <v>750</v>
      </c>
      <c r="K241" s="129">
        <f t="shared" ref="K241:K253" si="67">H241-F241</f>
        <v>60</v>
      </c>
      <c r="L241" s="130">
        <f t="shared" ref="L241:L253" si="68">K241/F241</f>
        <v>0.11428571428571428</v>
      </c>
      <c r="M241" s="131" t="s">
        <v>601</v>
      </c>
      <c r="N241" s="132">
        <v>43662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119</v>
      </c>
      <c r="B242" s="107">
        <v>43395</v>
      </c>
      <c r="C242" s="107"/>
      <c r="D242" s="108" t="s">
        <v>369</v>
      </c>
      <c r="E242" s="109" t="s">
        <v>625</v>
      </c>
      <c r="F242" s="157">
        <v>475</v>
      </c>
      <c r="G242" s="109"/>
      <c r="H242" s="109">
        <v>574</v>
      </c>
      <c r="I242" s="127">
        <v>570</v>
      </c>
      <c r="J242" s="142" t="s">
        <v>684</v>
      </c>
      <c r="K242" s="129">
        <f t="shared" si="67"/>
        <v>99</v>
      </c>
      <c r="L242" s="130">
        <f t="shared" si="68"/>
        <v>0.20842105263157895</v>
      </c>
      <c r="M242" s="131" t="s">
        <v>601</v>
      </c>
      <c r="N242" s="132">
        <v>43403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6">
        <v>120</v>
      </c>
      <c r="B243" s="155">
        <v>43397</v>
      </c>
      <c r="C243" s="155"/>
      <c r="D243" s="427" t="s">
        <v>392</v>
      </c>
      <c r="E243" s="157" t="s">
        <v>625</v>
      </c>
      <c r="F243" s="157">
        <v>707.5</v>
      </c>
      <c r="G243" s="157"/>
      <c r="H243" s="157">
        <v>872</v>
      </c>
      <c r="I243" s="179">
        <v>872</v>
      </c>
      <c r="J243" s="180" t="s">
        <v>684</v>
      </c>
      <c r="K243" s="129">
        <f t="shared" si="67"/>
        <v>164.5</v>
      </c>
      <c r="L243" s="181">
        <f t="shared" si="68"/>
        <v>0.23250883392226149</v>
      </c>
      <c r="M243" s="182" t="s">
        <v>601</v>
      </c>
      <c r="N243" s="183">
        <v>43482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6">
        <v>121</v>
      </c>
      <c r="B244" s="155">
        <v>43398</v>
      </c>
      <c r="C244" s="155"/>
      <c r="D244" s="427" t="s">
        <v>349</v>
      </c>
      <c r="E244" s="157" t="s">
        <v>625</v>
      </c>
      <c r="F244" s="157">
        <v>162</v>
      </c>
      <c r="G244" s="157"/>
      <c r="H244" s="157">
        <v>204</v>
      </c>
      <c r="I244" s="179">
        <v>209</v>
      </c>
      <c r="J244" s="180" t="s">
        <v>3494</v>
      </c>
      <c r="K244" s="129">
        <f t="shared" si="67"/>
        <v>42</v>
      </c>
      <c r="L244" s="181">
        <f t="shared" si="68"/>
        <v>0.25925925925925924</v>
      </c>
      <c r="M244" s="182" t="s">
        <v>601</v>
      </c>
      <c r="N244" s="183">
        <v>43539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7">
        <v>122</v>
      </c>
      <c r="B245" s="208">
        <v>43399</v>
      </c>
      <c r="C245" s="208"/>
      <c r="D245" s="156" t="s">
        <v>496</v>
      </c>
      <c r="E245" s="209" t="s">
        <v>625</v>
      </c>
      <c r="F245" s="209">
        <v>240</v>
      </c>
      <c r="G245" s="209"/>
      <c r="H245" s="209">
        <v>297</v>
      </c>
      <c r="I245" s="233">
        <v>297</v>
      </c>
      <c r="J245" s="180" t="s">
        <v>684</v>
      </c>
      <c r="K245" s="234">
        <f t="shared" si="67"/>
        <v>57</v>
      </c>
      <c r="L245" s="235">
        <f t="shared" si="68"/>
        <v>0.23749999999999999</v>
      </c>
      <c r="M245" s="236" t="s">
        <v>601</v>
      </c>
      <c r="N245" s="237">
        <v>43417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123</v>
      </c>
      <c r="B246" s="107">
        <v>43439</v>
      </c>
      <c r="C246" s="107"/>
      <c r="D246" s="149" t="s">
        <v>751</v>
      </c>
      <c r="E246" s="109" t="s">
        <v>625</v>
      </c>
      <c r="F246" s="109">
        <v>202.5</v>
      </c>
      <c r="G246" s="109"/>
      <c r="H246" s="109">
        <v>255</v>
      </c>
      <c r="I246" s="127">
        <v>252</v>
      </c>
      <c r="J246" s="142" t="s">
        <v>684</v>
      </c>
      <c r="K246" s="129">
        <f t="shared" si="67"/>
        <v>52.5</v>
      </c>
      <c r="L246" s="130">
        <f t="shared" si="68"/>
        <v>0.25925925925925924</v>
      </c>
      <c r="M246" s="131" t="s">
        <v>601</v>
      </c>
      <c r="N246" s="132">
        <v>43542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7">
        <v>124</v>
      </c>
      <c r="B247" s="208">
        <v>43465</v>
      </c>
      <c r="C247" s="107"/>
      <c r="D247" s="427" t="s">
        <v>424</v>
      </c>
      <c r="E247" s="209" t="s">
        <v>625</v>
      </c>
      <c r="F247" s="209">
        <v>710</v>
      </c>
      <c r="G247" s="209"/>
      <c r="H247" s="209">
        <v>866</v>
      </c>
      <c r="I247" s="233">
        <v>866</v>
      </c>
      <c r="J247" s="180" t="s">
        <v>684</v>
      </c>
      <c r="K247" s="129">
        <f t="shared" si="67"/>
        <v>156</v>
      </c>
      <c r="L247" s="130">
        <f t="shared" si="68"/>
        <v>0.21971830985915494</v>
      </c>
      <c r="M247" s="131" t="s">
        <v>601</v>
      </c>
      <c r="N247" s="364">
        <v>43553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7">
        <v>125</v>
      </c>
      <c r="B248" s="208">
        <v>43522</v>
      </c>
      <c r="C248" s="208"/>
      <c r="D248" s="427" t="s">
        <v>142</v>
      </c>
      <c r="E248" s="209" t="s">
        <v>625</v>
      </c>
      <c r="F248" s="209">
        <v>337.25</v>
      </c>
      <c r="G248" s="209"/>
      <c r="H248" s="209">
        <v>398.5</v>
      </c>
      <c r="I248" s="233">
        <v>411</v>
      </c>
      <c r="J248" s="142" t="s">
        <v>3493</v>
      </c>
      <c r="K248" s="129">
        <f t="shared" si="67"/>
        <v>61.25</v>
      </c>
      <c r="L248" s="130">
        <f t="shared" si="68"/>
        <v>0.1816160118606375</v>
      </c>
      <c r="M248" s="131" t="s">
        <v>601</v>
      </c>
      <c r="N248" s="364">
        <v>43760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71">
        <v>126</v>
      </c>
      <c r="B249" s="165">
        <v>43559</v>
      </c>
      <c r="C249" s="165"/>
      <c r="D249" s="166" t="s">
        <v>411</v>
      </c>
      <c r="E249" s="167" t="s">
        <v>625</v>
      </c>
      <c r="F249" s="167">
        <v>130</v>
      </c>
      <c r="G249" s="167"/>
      <c r="H249" s="167">
        <v>65</v>
      </c>
      <c r="I249" s="187">
        <v>158</v>
      </c>
      <c r="J249" s="139" t="s">
        <v>752</v>
      </c>
      <c r="K249" s="135">
        <f t="shared" si="67"/>
        <v>-65</v>
      </c>
      <c r="L249" s="136">
        <f t="shared" si="68"/>
        <v>-0.5</v>
      </c>
      <c r="M249" s="137" t="s">
        <v>665</v>
      </c>
      <c r="N249" s="138">
        <v>43726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2">
        <v>127</v>
      </c>
      <c r="B250" s="188">
        <v>43017</v>
      </c>
      <c r="C250" s="188"/>
      <c r="D250" s="189" t="s">
        <v>170</v>
      </c>
      <c r="E250" s="190" t="s">
        <v>625</v>
      </c>
      <c r="F250" s="191">
        <v>141.5</v>
      </c>
      <c r="G250" s="192"/>
      <c r="H250" s="192">
        <v>183.5</v>
      </c>
      <c r="I250" s="192">
        <v>210</v>
      </c>
      <c r="J250" s="219" t="s">
        <v>3442</v>
      </c>
      <c r="K250" s="220">
        <f t="shared" si="67"/>
        <v>42</v>
      </c>
      <c r="L250" s="221">
        <f t="shared" si="68"/>
        <v>0.29681978798586572</v>
      </c>
      <c r="M250" s="191" t="s">
        <v>601</v>
      </c>
      <c r="N250" s="222">
        <v>43042</v>
      </c>
      <c r="O250" s="57"/>
      <c r="P250" s="16"/>
      <c r="Q250" s="16"/>
      <c r="R250" s="95" t="s">
        <v>753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71">
        <v>128</v>
      </c>
      <c r="B251" s="165">
        <v>43074</v>
      </c>
      <c r="C251" s="165"/>
      <c r="D251" s="166" t="s">
        <v>304</v>
      </c>
      <c r="E251" s="167" t="s">
        <v>625</v>
      </c>
      <c r="F251" s="168">
        <v>172</v>
      </c>
      <c r="G251" s="167"/>
      <c r="H251" s="167">
        <v>155.25</v>
      </c>
      <c r="I251" s="187">
        <v>230</v>
      </c>
      <c r="J251" s="393" t="s">
        <v>3402</v>
      </c>
      <c r="K251" s="135">
        <f t="shared" ref="K251" si="69">H251-F251</f>
        <v>-16.75</v>
      </c>
      <c r="L251" s="136">
        <f t="shared" ref="L251" si="70">K251/F251</f>
        <v>-9.7383720930232565E-2</v>
      </c>
      <c r="M251" s="137" t="s">
        <v>665</v>
      </c>
      <c r="N251" s="138">
        <v>43787</v>
      </c>
      <c r="O251" s="57"/>
      <c r="P251" s="16"/>
      <c r="Q251" s="16"/>
      <c r="R251" s="17" t="s">
        <v>753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72">
        <v>129</v>
      </c>
      <c r="B252" s="188">
        <v>43398</v>
      </c>
      <c r="C252" s="188"/>
      <c r="D252" s="189" t="s">
        <v>105</v>
      </c>
      <c r="E252" s="190" t="s">
        <v>625</v>
      </c>
      <c r="F252" s="192">
        <v>698.5</v>
      </c>
      <c r="G252" s="192"/>
      <c r="H252" s="192">
        <v>850</v>
      </c>
      <c r="I252" s="192">
        <v>890</v>
      </c>
      <c r="J252" s="223" t="s">
        <v>3490</v>
      </c>
      <c r="K252" s="220">
        <f t="shared" si="67"/>
        <v>151.5</v>
      </c>
      <c r="L252" s="221">
        <f t="shared" si="68"/>
        <v>0.21689334287759485</v>
      </c>
      <c r="M252" s="191" t="s">
        <v>601</v>
      </c>
      <c r="N252" s="222">
        <v>43453</v>
      </c>
      <c r="O252" s="57"/>
      <c r="P252" s="16"/>
      <c r="Q252" s="16"/>
      <c r="R252" s="95" t="s">
        <v>753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7">
        <v>130</v>
      </c>
      <c r="B253" s="160">
        <v>42877</v>
      </c>
      <c r="C253" s="160"/>
      <c r="D253" s="161" t="s">
        <v>384</v>
      </c>
      <c r="E253" s="162" t="s">
        <v>625</v>
      </c>
      <c r="F253" s="163">
        <v>127.6</v>
      </c>
      <c r="G253" s="164"/>
      <c r="H253" s="164">
        <v>138</v>
      </c>
      <c r="I253" s="164">
        <v>190</v>
      </c>
      <c r="J253" s="394" t="s">
        <v>3406</v>
      </c>
      <c r="K253" s="184">
        <f t="shared" si="67"/>
        <v>10.400000000000006</v>
      </c>
      <c r="L253" s="185">
        <f t="shared" si="68"/>
        <v>8.1504702194357417E-2</v>
      </c>
      <c r="M253" s="163" t="s">
        <v>601</v>
      </c>
      <c r="N253" s="186">
        <v>43774</v>
      </c>
      <c r="O253" s="57"/>
      <c r="P253" s="16"/>
      <c r="Q253" s="16"/>
      <c r="R253" s="17" t="s">
        <v>755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73">
        <v>131</v>
      </c>
      <c r="B254" s="196">
        <v>43158</v>
      </c>
      <c r="C254" s="196"/>
      <c r="D254" s="193" t="s">
        <v>756</v>
      </c>
      <c r="E254" s="197" t="s">
        <v>625</v>
      </c>
      <c r="F254" s="198">
        <v>317</v>
      </c>
      <c r="G254" s="197"/>
      <c r="H254" s="197"/>
      <c r="I254" s="226">
        <v>398</v>
      </c>
      <c r="J254" s="225"/>
      <c r="K254" s="195"/>
      <c r="L254" s="194"/>
      <c r="M254" s="225" t="s">
        <v>603</v>
      </c>
      <c r="N254" s="224"/>
      <c r="O254" s="57"/>
      <c r="P254" s="16"/>
      <c r="Q254" s="16"/>
      <c r="R254" s="95" t="s">
        <v>755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1">
        <v>132</v>
      </c>
      <c r="B255" s="165">
        <v>43164</v>
      </c>
      <c r="C255" s="165"/>
      <c r="D255" s="166" t="s">
        <v>136</v>
      </c>
      <c r="E255" s="167" t="s">
        <v>625</v>
      </c>
      <c r="F255" s="168">
        <f>510-14.4</f>
        <v>495.6</v>
      </c>
      <c r="G255" s="167"/>
      <c r="H255" s="167">
        <v>350</v>
      </c>
      <c r="I255" s="187">
        <v>672</v>
      </c>
      <c r="J255" s="393" t="s">
        <v>3463</v>
      </c>
      <c r="K255" s="135">
        <f t="shared" ref="K255" si="71">H255-F255</f>
        <v>-145.60000000000002</v>
      </c>
      <c r="L255" s="136">
        <f t="shared" ref="L255" si="72">K255/F255</f>
        <v>-0.29378531073446329</v>
      </c>
      <c r="M255" s="137" t="s">
        <v>665</v>
      </c>
      <c r="N255" s="138">
        <v>43887</v>
      </c>
      <c r="O255" s="57"/>
      <c r="P255" s="16"/>
      <c r="Q255" s="16"/>
      <c r="R255" s="17" t="s">
        <v>755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1">
        <v>133</v>
      </c>
      <c r="B256" s="165">
        <v>43237</v>
      </c>
      <c r="C256" s="165"/>
      <c r="D256" s="166" t="s">
        <v>490</v>
      </c>
      <c r="E256" s="167" t="s">
        <v>625</v>
      </c>
      <c r="F256" s="168">
        <v>230.3</v>
      </c>
      <c r="G256" s="167"/>
      <c r="H256" s="167">
        <v>102.5</v>
      </c>
      <c r="I256" s="187">
        <v>348</v>
      </c>
      <c r="J256" s="393" t="s">
        <v>3484</v>
      </c>
      <c r="K256" s="135">
        <f t="shared" ref="K256" si="73">H256-F256</f>
        <v>-127.80000000000001</v>
      </c>
      <c r="L256" s="136">
        <f t="shared" ref="L256" si="74">K256/F256</f>
        <v>-0.55492835432045162</v>
      </c>
      <c r="M256" s="137" t="s">
        <v>665</v>
      </c>
      <c r="N256" s="138">
        <v>43896</v>
      </c>
      <c r="O256" s="57"/>
      <c r="P256" s="16"/>
      <c r="Q256" s="16"/>
      <c r="R256" s="17" t="s">
        <v>753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16">
        <v>134</v>
      </c>
      <c r="B257" s="199">
        <v>43258</v>
      </c>
      <c r="C257" s="199"/>
      <c r="D257" s="202" t="s">
        <v>450</v>
      </c>
      <c r="E257" s="200" t="s">
        <v>625</v>
      </c>
      <c r="F257" s="198">
        <f>342.5-5.1</f>
        <v>337.4</v>
      </c>
      <c r="G257" s="200"/>
      <c r="H257" s="200"/>
      <c r="I257" s="227">
        <v>439</v>
      </c>
      <c r="J257" s="228"/>
      <c r="K257" s="229"/>
      <c r="L257" s="230"/>
      <c r="M257" s="228" t="s">
        <v>603</v>
      </c>
      <c r="N257" s="231"/>
      <c r="O257" s="57"/>
      <c r="P257" s="16"/>
      <c r="Q257" s="16"/>
      <c r="R257" s="95" t="s">
        <v>755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16">
        <v>135</v>
      </c>
      <c r="B258" s="199">
        <v>43285</v>
      </c>
      <c r="C258" s="199"/>
      <c r="D258" s="203" t="s">
        <v>50</v>
      </c>
      <c r="E258" s="200" t="s">
        <v>625</v>
      </c>
      <c r="F258" s="198">
        <f>127.5-5.53</f>
        <v>121.97</v>
      </c>
      <c r="G258" s="200"/>
      <c r="H258" s="200"/>
      <c r="I258" s="227">
        <v>170</v>
      </c>
      <c r="J258" s="228"/>
      <c r="K258" s="229"/>
      <c r="L258" s="230"/>
      <c r="M258" s="228" t="s">
        <v>603</v>
      </c>
      <c r="N258" s="231"/>
      <c r="O258" s="57"/>
      <c r="P258" s="16"/>
      <c r="Q258" s="16"/>
      <c r="R258" s="343" t="s">
        <v>755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71">
        <v>136</v>
      </c>
      <c r="B259" s="165">
        <v>43294</v>
      </c>
      <c r="C259" s="165"/>
      <c r="D259" s="166" t="s">
        <v>244</v>
      </c>
      <c r="E259" s="167" t="s">
        <v>625</v>
      </c>
      <c r="F259" s="168">
        <v>46.5</v>
      </c>
      <c r="G259" s="167"/>
      <c r="H259" s="167">
        <v>17</v>
      </c>
      <c r="I259" s="187">
        <v>59</v>
      </c>
      <c r="J259" s="393" t="s">
        <v>3462</v>
      </c>
      <c r="K259" s="135">
        <f t="shared" ref="K259" si="75">H259-F259</f>
        <v>-29.5</v>
      </c>
      <c r="L259" s="136">
        <f t="shared" ref="L259" si="76">K259/F259</f>
        <v>-0.63440860215053763</v>
      </c>
      <c r="M259" s="137" t="s">
        <v>665</v>
      </c>
      <c r="N259" s="138">
        <v>43887</v>
      </c>
      <c r="O259" s="57"/>
      <c r="P259" s="16"/>
      <c r="Q259" s="16"/>
      <c r="R259" s="17" t="s">
        <v>753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73">
        <v>137</v>
      </c>
      <c r="B260" s="196">
        <v>43396</v>
      </c>
      <c r="C260" s="196"/>
      <c r="D260" s="203" t="s">
        <v>426</v>
      </c>
      <c r="E260" s="200" t="s">
        <v>625</v>
      </c>
      <c r="F260" s="201">
        <v>156.5</v>
      </c>
      <c r="G260" s="200"/>
      <c r="H260" s="200"/>
      <c r="I260" s="227">
        <v>191</v>
      </c>
      <c r="J260" s="228"/>
      <c r="K260" s="229"/>
      <c r="L260" s="230"/>
      <c r="M260" s="228" t="s">
        <v>603</v>
      </c>
      <c r="N260" s="231"/>
      <c r="O260" s="57"/>
      <c r="P260" s="16"/>
      <c r="Q260" s="16"/>
      <c r="R260" s="345" t="s">
        <v>753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73">
        <v>138</v>
      </c>
      <c r="B261" s="196">
        <v>43439</v>
      </c>
      <c r="C261" s="196"/>
      <c r="D261" s="203" t="s">
        <v>331</v>
      </c>
      <c r="E261" s="200" t="s">
        <v>625</v>
      </c>
      <c r="F261" s="201">
        <v>259.5</v>
      </c>
      <c r="G261" s="200"/>
      <c r="H261" s="200"/>
      <c r="I261" s="227">
        <v>321</v>
      </c>
      <c r="J261" s="228"/>
      <c r="K261" s="229"/>
      <c r="L261" s="230"/>
      <c r="M261" s="228" t="s">
        <v>603</v>
      </c>
      <c r="N261" s="231"/>
      <c r="O261" s="16"/>
      <c r="P261" s="16"/>
      <c r="Q261" s="16"/>
      <c r="R261" s="343" t="s">
        <v>755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1">
        <v>139</v>
      </c>
      <c r="B262" s="165">
        <v>43439</v>
      </c>
      <c r="C262" s="165"/>
      <c r="D262" s="166" t="s">
        <v>777</v>
      </c>
      <c r="E262" s="167" t="s">
        <v>625</v>
      </c>
      <c r="F262" s="167">
        <v>715</v>
      </c>
      <c r="G262" s="167"/>
      <c r="H262" s="167">
        <v>445</v>
      </c>
      <c r="I262" s="187">
        <v>840</v>
      </c>
      <c r="J262" s="139" t="s">
        <v>2996</v>
      </c>
      <c r="K262" s="135">
        <f t="shared" ref="K262:K265" si="77">H262-F262</f>
        <v>-270</v>
      </c>
      <c r="L262" s="136">
        <f t="shared" ref="L262:L265" si="78">K262/F262</f>
        <v>-0.3776223776223776</v>
      </c>
      <c r="M262" s="137" t="s">
        <v>665</v>
      </c>
      <c r="N262" s="138">
        <v>43800</v>
      </c>
      <c r="O262" s="57"/>
      <c r="P262" s="16"/>
      <c r="Q262" s="16"/>
      <c r="R262" s="17" t="s">
        <v>753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7">
        <v>140</v>
      </c>
      <c r="B263" s="208">
        <v>43469</v>
      </c>
      <c r="C263" s="208"/>
      <c r="D263" s="156" t="s">
        <v>146</v>
      </c>
      <c r="E263" s="209" t="s">
        <v>625</v>
      </c>
      <c r="F263" s="209">
        <v>875</v>
      </c>
      <c r="G263" s="209"/>
      <c r="H263" s="209">
        <v>1165</v>
      </c>
      <c r="I263" s="233">
        <v>1185</v>
      </c>
      <c r="J263" s="142" t="s">
        <v>3491</v>
      </c>
      <c r="K263" s="129">
        <f t="shared" si="77"/>
        <v>290</v>
      </c>
      <c r="L263" s="130">
        <f t="shared" si="78"/>
        <v>0.33142857142857141</v>
      </c>
      <c r="M263" s="131" t="s">
        <v>601</v>
      </c>
      <c r="N263" s="364">
        <v>43847</v>
      </c>
      <c r="O263" s="57"/>
      <c r="P263" s="16"/>
      <c r="Q263" s="16"/>
      <c r="R263" s="17" t="s">
        <v>753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7">
        <v>141</v>
      </c>
      <c r="B264" s="208">
        <v>43559</v>
      </c>
      <c r="C264" s="208"/>
      <c r="D264" s="427" t="s">
        <v>346</v>
      </c>
      <c r="E264" s="209" t="s">
        <v>625</v>
      </c>
      <c r="F264" s="209">
        <f>387-14.63</f>
        <v>372.37</v>
      </c>
      <c r="G264" s="209"/>
      <c r="H264" s="209">
        <v>490</v>
      </c>
      <c r="I264" s="233">
        <v>490</v>
      </c>
      <c r="J264" s="142" t="s">
        <v>684</v>
      </c>
      <c r="K264" s="129">
        <f t="shared" si="77"/>
        <v>117.63</v>
      </c>
      <c r="L264" s="130">
        <f t="shared" si="78"/>
        <v>0.31589548030185027</v>
      </c>
      <c r="M264" s="131" t="s">
        <v>601</v>
      </c>
      <c r="N264" s="364">
        <v>43850</v>
      </c>
      <c r="O264" s="57"/>
      <c r="P264" s="16"/>
      <c r="Q264" s="16"/>
      <c r="R264" s="17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1">
        <v>142</v>
      </c>
      <c r="B265" s="165">
        <v>43578</v>
      </c>
      <c r="C265" s="165"/>
      <c r="D265" s="166" t="s">
        <v>778</v>
      </c>
      <c r="E265" s="167" t="s">
        <v>602</v>
      </c>
      <c r="F265" s="167">
        <v>220</v>
      </c>
      <c r="G265" s="167"/>
      <c r="H265" s="167">
        <v>127.5</v>
      </c>
      <c r="I265" s="187">
        <v>284</v>
      </c>
      <c r="J265" s="393" t="s">
        <v>3485</v>
      </c>
      <c r="K265" s="135">
        <f t="shared" si="77"/>
        <v>-92.5</v>
      </c>
      <c r="L265" s="136">
        <f t="shared" si="78"/>
        <v>-0.42045454545454547</v>
      </c>
      <c r="M265" s="137" t="s">
        <v>665</v>
      </c>
      <c r="N265" s="138">
        <v>43896</v>
      </c>
      <c r="O265" s="57"/>
      <c r="P265" s="16"/>
      <c r="Q265" s="16"/>
      <c r="R265" s="17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7">
        <v>143</v>
      </c>
      <c r="B266" s="208">
        <v>43622</v>
      </c>
      <c r="C266" s="208"/>
      <c r="D266" s="427" t="s">
        <v>497</v>
      </c>
      <c r="E266" s="209" t="s">
        <v>602</v>
      </c>
      <c r="F266" s="209">
        <v>332.8</v>
      </c>
      <c r="G266" s="209"/>
      <c r="H266" s="209">
        <v>405</v>
      </c>
      <c r="I266" s="233">
        <v>419</v>
      </c>
      <c r="J266" s="142" t="s">
        <v>3492</v>
      </c>
      <c r="K266" s="129">
        <f t="shared" ref="K266" si="79">H266-F266</f>
        <v>72.199999999999989</v>
      </c>
      <c r="L266" s="130">
        <f t="shared" ref="L266" si="80">K266/F266</f>
        <v>0.21694711538461534</v>
      </c>
      <c r="M266" s="131" t="s">
        <v>601</v>
      </c>
      <c r="N266" s="364">
        <v>43860</v>
      </c>
      <c r="O266" s="57"/>
      <c r="P266" s="16"/>
      <c r="Q266" s="16"/>
      <c r="R266" s="17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145">
        <v>144</v>
      </c>
      <c r="B267" s="144">
        <v>43641</v>
      </c>
      <c r="C267" s="144"/>
      <c r="D267" s="145" t="s">
        <v>140</v>
      </c>
      <c r="E267" s="146" t="s">
        <v>625</v>
      </c>
      <c r="F267" s="147">
        <v>386</v>
      </c>
      <c r="G267" s="148"/>
      <c r="H267" s="148">
        <v>395</v>
      </c>
      <c r="I267" s="148">
        <v>452</v>
      </c>
      <c r="J267" s="171" t="s">
        <v>3407</v>
      </c>
      <c r="K267" s="172">
        <f t="shared" ref="K267" si="81">H267-F267</f>
        <v>9</v>
      </c>
      <c r="L267" s="173">
        <f t="shared" ref="L267" si="82">K267/F267</f>
        <v>2.3316062176165803E-2</v>
      </c>
      <c r="M267" s="174" t="s">
        <v>710</v>
      </c>
      <c r="N267" s="175">
        <v>43868</v>
      </c>
      <c r="O267" s="16"/>
      <c r="P267" s="16"/>
      <c r="Q267" s="16"/>
      <c r="R267" s="345" t="s">
        <v>753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74">
        <v>145</v>
      </c>
      <c r="B268" s="196">
        <v>43707</v>
      </c>
      <c r="C268" s="196"/>
      <c r="D268" s="203" t="s">
        <v>261</v>
      </c>
      <c r="E268" s="200" t="s">
        <v>625</v>
      </c>
      <c r="F268" s="200" t="s">
        <v>757</v>
      </c>
      <c r="G268" s="200"/>
      <c r="H268" s="200"/>
      <c r="I268" s="227">
        <v>190</v>
      </c>
      <c r="J268" s="228"/>
      <c r="K268" s="229"/>
      <c r="L268" s="230"/>
      <c r="M268" s="359" t="s">
        <v>603</v>
      </c>
      <c r="N268" s="231"/>
      <c r="O268" s="16"/>
      <c r="P268" s="16"/>
      <c r="Q268" s="16"/>
      <c r="R268" s="345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7">
        <v>146</v>
      </c>
      <c r="B269" s="208">
        <v>43731</v>
      </c>
      <c r="C269" s="208"/>
      <c r="D269" s="156" t="s">
        <v>441</v>
      </c>
      <c r="E269" s="209" t="s">
        <v>625</v>
      </c>
      <c r="F269" s="209">
        <v>235</v>
      </c>
      <c r="G269" s="209"/>
      <c r="H269" s="209">
        <v>295</v>
      </c>
      <c r="I269" s="233">
        <v>296</v>
      </c>
      <c r="J269" s="142" t="s">
        <v>3149</v>
      </c>
      <c r="K269" s="129">
        <f t="shared" ref="K269" si="83">H269-F269</f>
        <v>60</v>
      </c>
      <c r="L269" s="130">
        <f t="shared" ref="L269" si="84">K269/F269</f>
        <v>0.25531914893617019</v>
      </c>
      <c r="M269" s="131" t="s">
        <v>601</v>
      </c>
      <c r="N269" s="364">
        <v>43844</v>
      </c>
      <c r="O269" s="57"/>
      <c r="P269" s="16"/>
      <c r="Q269" s="16"/>
      <c r="R269" s="17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7">
        <v>147</v>
      </c>
      <c r="B270" s="208">
        <v>43752</v>
      </c>
      <c r="C270" s="208"/>
      <c r="D270" s="156" t="s">
        <v>2979</v>
      </c>
      <c r="E270" s="209" t="s">
        <v>625</v>
      </c>
      <c r="F270" s="209">
        <v>277.5</v>
      </c>
      <c r="G270" s="209"/>
      <c r="H270" s="209">
        <v>333</v>
      </c>
      <c r="I270" s="233">
        <v>333</v>
      </c>
      <c r="J270" s="142" t="s">
        <v>3150</v>
      </c>
      <c r="K270" s="129">
        <f t="shared" ref="K270" si="85">H270-F270</f>
        <v>55.5</v>
      </c>
      <c r="L270" s="130">
        <f t="shared" ref="L270" si="86">K270/F270</f>
        <v>0.2</v>
      </c>
      <c r="M270" s="131" t="s">
        <v>601</v>
      </c>
      <c r="N270" s="364">
        <v>43846</v>
      </c>
      <c r="O270" s="57"/>
      <c r="P270" s="16"/>
      <c r="Q270" s="16"/>
      <c r="R270" s="17" t="s">
        <v>755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7">
        <v>148</v>
      </c>
      <c r="B271" s="208">
        <v>43752</v>
      </c>
      <c r="C271" s="208"/>
      <c r="D271" s="156" t="s">
        <v>2978</v>
      </c>
      <c r="E271" s="209" t="s">
        <v>625</v>
      </c>
      <c r="F271" s="209">
        <v>930</v>
      </c>
      <c r="G271" s="209"/>
      <c r="H271" s="209">
        <v>1165</v>
      </c>
      <c r="I271" s="233">
        <v>1200</v>
      </c>
      <c r="J271" s="142" t="s">
        <v>3152</v>
      </c>
      <c r="K271" s="129">
        <f t="shared" ref="K271" si="87">H271-F271</f>
        <v>235</v>
      </c>
      <c r="L271" s="130">
        <f t="shared" ref="L271" si="88">K271/F271</f>
        <v>0.25268817204301075</v>
      </c>
      <c r="M271" s="131" t="s">
        <v>601</v>
      </c>
      <c r="N271" s="364">
        <v>43847</v>
      </c>
      <c r="O271" s="57"/>
      <c r="P271" s="16"/>
      <c r="Q271" s="16"/>
      <c r="R271" s="17" t="s">
        <v>755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3">
        <v>149</v>
      </c>
      <c r="B272" s="348">
        <v>43753</v>
      </c>
      <c r="C272" s="213"/>
      <c r="D272" s="375" t="s">
        <v>2977</v>
      </c>
      <c r="E272" s="351" t="s">
        <v>625</v>
      </c>
      <c r="F272" s="354">
        <v>111</v>
      </c>
      <c r="G272" s="351"/>
      <c r="H272" s="351"/>
      <c r="I272" s="357">
        <v>141</v>
      </c>
      <c r="J272" s="239"/>
      <c r="K272" s="239"/>
      <c r="L272" s="124"/>
      <c r="M272" s="363" t="s">
        <v>603</v>
      </c>
      <c r="N272" s="241"/>
      <c r="O272" s="16"/>
      <c r="P272" s="16"/>
      <c r="Q272" s="16"/>
      <c r="R272" s="345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7">
        <v>150</v>
      </c>
      <c r="B273" s="208">
        <v>43753</v>
      </c>
      <c r="C273" s="208"/>
      <c r="D273" s="156" t="s">
        <v>2976</v>
      </c>
      <c r="E273" s="209" t="s">
        <v>625</v>
      </c>
      <c r="F273" s="210">
        <v>296</v>
      </c>
      <c r="G273" s="209"/>
      <c r="H273" s="209">
        <v>370</v>
      </c>
      <c r="I273" s="233">
        <v>370</v>
      </c>
      <c r="J273" s="142" t="s">
        <v>684</v>
      </c>
      <c r="K273" s="129">
        <f t="shared" ref="K273" si="89">H273-F273</f>
        <v>74</v>
      </c>
      <c r="L273" s="130">
        <f t="shared" ref="L273" si="90">K273/F273</f>
        <v>0.25</v>
      </c>
      <c r="M273" s="131" t="s">
        <v>601</v>
      </c>
      <c r="N273" s="364">
        <v>43853</v>
      </c>
      <c r="O273" s="57"/>
      <c r="P273" s="16"/>
      <c r="Q273" s="16"/>
      <c r="R273" s="17" t="s">
        <v>755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74">
        <v>151</v>
      </c>
      <c r="B274" s="212">
        <v>43754</v>
      </c>
      <c r="C274" s="212"/>
      <c r="D274" s="193" t="s">
        <v>2975</v>
      </c>
      <c r="E274" s="350" t="s">
        <v>625</v>
      </c>
      <c r="F274" s="353" t="s">
        <v>2941</v>
      </c>
      <c r="G274" s="350"/>
      <c r="H274" s="350"/>
      <c r="I274" s="356">
        <v>344</v>
      </c>
      <c r="J274" s="360"/>
      <c r="K274" s="242"/>
      <c r="L274" s="362"/>
      <c r="M274" s="344" t="s">
        <v>603</v>
      </c>
      <c r="N274" s="365"/>
      <c r="O274" s="16"/>
      <c r="P274" s="16"/>
      <c r="Q274" s="16"/>
      <c r="R274" s="345" t="s">
        <v>753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47">
        <v>152</v>
      </c>
      <c r="B275" s="213">
        <v>43832</v>
      </c>
      <c r="C275" s="213"/>
      <c r="D275" s="217" t="s">
        <v>2255</v>
      </c>
      <c r="E275" s="214" t="s">
        <v>625</v>
      </c>
      <c r="F275" s="215" t="s">
        <v>3137</v>
      </c>
      <c r="G275" s="214"/>
      <c r="H275" s="214"/>
      <c r="I275" s="238">
        <v>590</v>
      </c>
      <c r="J275" s="239"/>
      <c r="K275" s="239"/>
      <c r="L275" s="124"/>
      <c r="M275" s="344" t="s">
        <v>603</v>
      </c>
      <c r="N275" s="241"/>
      <c r="O275" s="16"/>
      <c r="P275" s="16"/>
      <c r="Q275" s="16"/>
      <c r="R275" s="345" t="s">
        <v>755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11">
        <v>153</v>
      </c>
      <c r="B276" s="213">
        <v>43966</v>
      </c>
      <c r="C276" s="213"/>
      <c r="D276" s="460" t="s">
        <v>66</v>
      </c>
      <c r="E276" s="461" t="s">
        <v>625</v>
      </c>
      <c r="F276" s="462" t="s">
        <v>3634</v>
      </c>
      <c r="G276" s="214"/>
      <c r="H276" s="214"/>
      <c r="I276" s="238">
        <v>86</v>
      </c>
      <c r="J276" s="239"/>
      <c r="K276" s="239"/>
      <c r="L276" s="124"/>
      <c r="M276" s="344" t="s">
        <v>603</v>
      </c>
      <c r="N276" s="241"/>
      <c r="O276" s="16"/>
      <c r="P276" s="16"/>
      <c r="Q276" s="16"/>
      <c r="R276" s="345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1"/>
      <c r="B277" s="201" t="s">
        <v>2982</v>
      </c>
      <c r="C277" s="213"/>
      <c r="D277" s="217"/>
      <c r="E277" s="214"/>
      <c r="F277" s="215"/>
      <c r="G277" s="214"/>
      <c r="H277" s="214"/>
      <c r="I277" s="238"/>
      <c r="J277" s="239"/>
      <c r="K277" s="239"/>
      <c r="L277" s="124"/>
      <c r="M277" s="240"/>
      <c r="N277" s="241"/>
      <c r="O277" s="16"/>
      <c r="P277" s="16"/>
      <c r="Q277" s="16"/>
      <c r="R277" s="345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11"/>
      <c r="B278" s="213"/>
      <c r="C278" s="213"/>
      <c r="D278" s="217"/>
      <c r="E278" s="214"/>
      <c r="F278" s="215"/>
      <c r="G278" s="214"/>
      <c r="H278" s="214"/>
      <c r="I278" s="238"/>
      <c r="J278" s="239"/>
      <c r="K278" s="239"/>
      <c r="L278" s="124"/>
      <c r="M278" s="240"/>
      <c r="N278" s="241"/>
      <c r="O278" s="16"/>
      <c r="P278" s="16"/>
      <c r="Q278" s="16"/>
      <c r="R278" s="345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1"/>
      <c r="B279" s="213"/>
      <c r="C279" s="213"/>
      <c r="D279" s="217"/>
      <c r="E279" s="214"/>
      <c r="F279" s="215"/>
      <c r="G279" s="214"/>
      <c r="H279" s="214"/>
      <c r="I279" s="238"/>
      <c r="J279" s="239"/>
      <c r="K279" s="239"/>
      <c r="L279" s="124"/>
      <c r="M279" s="240"/>
      <c r="N279" s="241"/>
      <c r="O279" s="16"/>
      <c r="P279" s="16"/>
      <c r="Q279" s="16"/>
      <c r="R279" s="345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1"/>
      <c r="B280" s="213"/>
      <c r="C280" s="213"/>
      <c r="D280" s="217"/>
      <c r="E280" s="214"/>
      <c r="F280" s="215"/>
      <c r="G280" s="214"/>
      <c r="H280" s="214"/>
      <c r="I280" s="238"/>
      <c r="J280" s="239"/>
      <c r="K280" s="239"/>
      <c r="L280" s="124"/>
      <c r="M280" s="240"/>
      <c r="N280" s="241"/>
      <c r="O280" s="16"/>
      <c r="P280" s="16"/>
      <c r="Q280" s="16"/>
      <c r="R280" s="345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11"/>
      <c r="B281" s="213"/>
      <c r="C281" s="213"/>
      <c r="D281" s="217"/>
      <c r="E281" s="214"/>
      <c r="F281" s="215"/>
      <c r="G281" s="214"/>
      <c r="H281" s="214"/>
      <c r="I281" s="238"/>
      <c r="J281" s="239"/>
      <c r="K281" s="239"/>
      <c r="L281" s="124"/>
      <c r="M281" s="240"/>
      <c r="N281" s="241"/>
      <c r="O281" s="16"/>
      <c r="P281" s="16"/>
      <c r="Q281" s="16"/>
      <c r="R281" s="345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11"/>
      <c r="B282" s="213"/>
      <c r="C282" s="213"/>
      <c r="D282" s="217"/>
      <c r="E282" s="214"/>
      <c r="F282" s="215"/>
      <c r="G282" s="214"/>
      <c r="H282" s="214"/>
      <c r="I282" s="238"/>
      <c r="J282" s="239"/>
      <c r="K282" s="239"/>
      <c r="L282" s="124"/>
      <c r="M282" s="240"/>
      <c r="N282" s="241"/>
      <c r="O282" s="16"/>
      <c r="P282" s="16"/>
      <c r="Q282" s="16"/>
      <c r="R282" s="345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11"/>
      <c r="B283" s="213"/>
      <c r="C283" s="213"/>
      <c r="D283" s="217"/>
      <c r="E283" s="214"/>
      <c r="F283" s="215"/>
      <c r="G283" s="214"/>
      <c r="H283" s="214"/>
      <c r="I283" s="238"/>
      <c r="J283" s="239"/>
      <c r="K283" s="239"/>
      <c r="L283" s="124"/>
      <c r="M283" s="240"/>
      <c r="N283" s="241"/>
      <c r="O283" s="16"/>
      <c r="P283" s="16"/>
      <c r="Q283" s="16"/>
      <c r="R283" s="345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11"/>
      <c r="B284" s="213"/>
      <c r="C284" s="213"/>
      <c r="D284" s="217"/>
      <c r="E284" s="214"/>
      <c r="F284" s="215"/>
      <c r="G284" s="214"/>
      <c r="H284" s="214"/>
      <c r="I284" s="238"/>
      <c r="J284" s="239"/>
      <c r="K284" s="239"/>
      <c r="L284" s="124"/>
      <c r="M284" s="240"/>
      <c r="N284" s="241"/>
      <c r="O284" s="16"/>
      <c r="P284" s="16"/>
      <c r="Q284" s="16"/>
      <c r="R284" s="345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11"/>
      <c r="B285" s="213"/>
      <c r="C285" s="213"/>
      <c r="D285" s="217"/>
      <c r="E285" s="214"/>
      <c r="F285" s="215"/>
      <c r="G285" s="214"/>
      <c r="H285" s="214"/>
      <c r="I285" s="238"/>
      <c r="J285" s="239"/>
      <c r="K285" s="239"/>
      <c r="L285" s="124"/>
      <c r="M285" s="240"/>
      <c r="N285" s="241"/>
      <c r="O285" s="16"/>
      <c r="P285" s="16"/>
      <c r="R285" s="345"/>
    </row>
    <row r="286" spans="1:26">
      <c r="A286" s="211"/>
      <c r="B286" s="213"/>
      <c r="C286" s="213"/>
      <c r="D286" s="217"/>
      <c r="E286" s="214"/>
      <c r="F286" s="215"/>
      <c r="G286" s="214"/>
      <c r="H286" s="214"/>
      <c r="I286" s="238"/>
      <c r="J286" s="239"/>
      <c r="K286" s="239"/>
      <c r="L286" s="124"/>
      <c r="M286" s="240"/>
      <c r="N286" s="241"/>
      <c r="O286" s="16"/>
      <c r="P286" s="16"/>
      <c r="R286" s="345"/>
    </row>
    <row r="287" spans="1:26">
      <c r="A287" s="211"/>
      <c r="B287" s="213"/>
      <c r="C287" s="213"/>
      <c r="D287" s="217"/>
      <c r="E287" s="214"/>
      <c r="F287" s="215"/>
      <c r="G287" s="214"/>
      <c r="H287" s="214"/>
      <c r="I287" s="238"/>
      <c r="J287" s="239"/>
      <c r="K287" s="239"/>
      <c r="L287" s="124"/>
      <c r="M287" s="240"/>
      <c r="N287" s="241"/>
      <c r="O287" s="16"/>
      <c r="P287" s="16"/>
      <c r="R287" s="345"/>
    </row>
    <row r="288" spans="1:26">
      <c r="A288" s="211"/>
      <c r="B288" s="213"/>
      <c r="C288" s="213"/>
      <c r="D288" s="217"/>
      <c r="E288" s="214"/>
      <c r="F288" s="215"/>
      <c r="G288" s="214"/>
      <c r="H288" s="214"/>
      <c r="I288" s="238"/>
      <c r="J288" s="239"/>
      <c r="K288" s="239"/>
      <c r="L288" s="124"/>
      <c r="M288" s="240"/>
      <c r="N288" s="241"/>
      <c r="O288" s="16"/>
      <c r="P288" s="16"/>
      <c r="R288" s="345"/>
    </row>
    <row r="289" spans="1:18">
      <c r="A289" s="211"/>
      <c r="B289" s="201"/>
      <c r="O289" s="16"/>
      <c r="P289" s="16"/>
      <c r="R289" s="345"/>
    </row>
    <row r="290" spans="1:18">
      <c r="R290" s="243"/>
    </row>
    <row r="291" spans="1:18">
      <c r="R291" s="243"/>
    </row>
    <row r="292" spans="1:18">
      <c r="R292" s="243"/>
    </row>
    <row r="293" spans="1:18">
      <c r="R293" s="243"/>
    </row>
    <row r="294" spans="1:18">
      <c r="R294" s="243"/>
    </row>
    <row r="295" spans="1:18">
      <c r="R295" s="243"/>
    </row>
    <row r="296" spans="1:18">
      <c r="R296" s="243"/>
    </row>
    <row r="297" spans="1:18">
      <c r="R297" s="243"/>
    </row>
    <row r="298" spans="1:18">
      <c r="R298" s="243"/>
    </row>
    <row r="299" spans="1:18">
      <c r="R299" s="243"/>
    </row>
    <row r="300" spans="1:18">
      <c r="R300" s="243"/>
    </row>
    <row r="306" spans="1:1">
      <c r="A306" s="218"/>
    </row>
    <row r="307" spans="1:1">
      <c r="A307" s="218"/>
    </row>
    <row r="308" spans="1:1">
      <c r="A308" s="214"/>
    </row>
  </sheetData>
  <autoFilter ref="R1:R308"/>
  <mergeCells count="14">
    <mergeCell ref="N78:N79"/>
    <mergeCell ref="O78:O79"/>
    <mergeCell ref="N80:N81"/>
    <mergeCell ref="O80:O81"/>
    <mergeCell ref="A80:A81"/>
    <mergeCell ref="B80:B81"/>
    <mergeCell ref="J80:J81"/>
    <mergeCell ref="L80:L81"/>
    <mergeCell ref="M80:M81"/>
    <mergeCell ref="A78:A79"/>
    <mergeCell ref="B78:B79"/>
    <mergeCell ref="J78:J79"/>
    <mergeCell ref="L78:L79"/>
    <mergeCell ref="M78:M79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3610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3611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3592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3593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3594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3595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3596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3597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3612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3613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3598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3599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3600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3601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3614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3615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3616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3602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3603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3604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3605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3617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3618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3619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3620</v>
      </c>
      <c r="N952"/>
    </row>
    <row r="953" spans="1:14">
      <c r="A953" t="s">
        <v>3621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3622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3606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3607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3608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3609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3623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3624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3625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3626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3627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3628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2020-06-15T02:36:21Z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