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F&amp;O)'!$R$1:$R$294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M34" i="6"/>
  <c r="L34"/>
  <c r="K34"/>
  <c r="K80"/>
  <c r="M80" s="1"/>
  <c r="L60"/>
  <c r="M60" s="1"/>
  <c r="K60"/>
  <c r="K79"/>
  <c r="M79" s="1"/>
  <c r="L58"/>
  <c r="K58"/>
  <c r="L37"/>
  <c r="M37" s="1"/>
  <c r="K37"/>
  <c r="P88"/>
  <c r="M88"/>
  <c r="L88"/>
  <c r="K88"/>
  <c r="P16"/>
  <c r="K78"/>
  <c r="M78" s="1"/>
  <c r="L59"/>
  <c r="M59" s="1"/>
  <c r="K59"/>
  <c r="K77"/>
  <c r="M77" s="1"/>
  <c r="L53"/>
  <c r="K53"/>
  <c r="L35"/>
  <c r="K35"/>
  <c r="K76"/>
  <c r="M76" s="1"/>
  <c r="L36"/>
  <c r="M36" s="1"/>
  <c r="K36"/>
  <c r="L57"/>
  <c r="K57"/>
  <c r="L56"/>
  <c r="K56"/>
  <c r="L54"/>
  <c r="K54"/>
  <c r="L50"/>
  <c r="M50" s="1"/>
  <c r="K50"/>
  <c r="L27"/>
  <c r="M27" s="1"/>
  <c r="K27"/>
  <c r="L13"/>
  <c r="K13"/>
  <c r="P14"/>
  <c r="P15"/>
  <c r="K75"/>
  <c r="M75" s="1"/>
  <c r="L52"/>
  <c r="K52"/>
  <c r="L33"/>
  <c r="K33"/>
  <c r="L32"/>
  <c r="K32"/>
  <c r="L30"/>
  <c r="K30"/>
  <c r="L11"/>
  <c r="K11"/>
  <c r="L51"/>
  <c r="K51"/>
  <c r="L28"/>
  <c r="K28"/>
  <c r="K74"/>
  <c r="M74" s="1"/>
  <c r="L49"/>
  <c r="K49"/>
  <c r="L12"/>
  <c r="K12"/>
  <c r="K73"/>
  <c r="M73" s="1"/>
  <c r="K72"/>
  <c r="M72" s="1"/>
  <c r="K71"/>
  <c r="M71" s="1"/>
  <c r="L48"/>
  <c r="L47"/>
  <c r="M58" l="1"/>
  <c r="M11"/>
  <c r="M13"/>
  <c r="M56"/>
  <c r="M35"/>
  <c r="M53"/>
  <c r="M32"/>
  <c r="M30"/>
  <c r="M57"/>
  <c r="M54"/>
  <c r="M28"/>
  <c r="M52"/>
  <c r="M33"/>
  <c r="M51"/>
  <c r="M49"/>
  <c r="M12"/>
  <c r="K48"/>
  <c r="M48" s="1"/>
  <c r="L26"/>
  <c r="K26"/>
  <c r="L31"/>
  <c r="K31"/>
  <c r="L29"/>
  <c r="K29"/>
  <c r="K47"/>
  <c r="M47" s="1"/>
  <c r="L10"/>
  <c r="K10"/>
  <c r="P87"/>
  <c r="L87"/>
  <c r="K87"/>
  <c r="H282"/>
  <c r="M31" l="1"/>
  <c r="M26"/>
  <c r="M29"/>
  <c r="M10"/>
  <c r="M87"/>
  <c r="K282" l="1"/>
  <c r="L282" s="1"/>
  <c r="K271"/>
  <c r="L271" s="1"/>
  <c r="K261"/>
  <c r="L261" s="1"/>
  <c r="K277" l="1"/>
  <c r="L277" s="1"/>
  <c r="K278" l="1"/>
  <c r="L278" s="1"/>
  <c r="K275" l="1"/>
  <c r="L275" s="1"/>
  <c r="K254"/>
  <c r="L254" s="1"/>
  <c r="K274"/>
  <c r="L274" s="1"/>
  <c r="K273"/>
  <c r="L273" s="1"/>
  <c r="K272"/>
  <c r="L272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F244"/>
  <c r="K244" s="1"/>
  <c r="L244" s="1"/>
  <c r="F243"/>
  <c r="K243" s="1"/>
  <c r="L243" s="1"/>
  <c r="K242"/>
  <c r="L242" s="1"/>
  <c r="F241"/>
  <c r="K241" s="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2"/>
  <c r="L222" s="1"/>
  <c r="F221"/>
  <c r="K221" s="1"/>
  <c r="L221" s="1"/>
  <c r="K220"/>
  <c r="L220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1"/>
  <c r="L191" s="1"/>
  <c r="K189"/>
  <c r="L189" s="1"/>
  <c r="K188"/>
  <c r="L188" s="1"/>
  <c r="K187"/>
  <c r="L187" s="1"/>
  <c r="K185"/>
  <c r="L185" s="1"/>
  <c r="K184"/>
  <c r="L184" s="1"/>
  <c r="K183"/>
  <c r="L183" s="1"/>
  <c r="K182"/>
  <c r="K181"/>
  <c r="L181" s="1"/>
  <c r="K180"/>
  <c r="L180" s="1"/>
  <c r="K178"/>
  <c r="L178" s="1"/>
  <c r="K177"/>
  <c r="L177" s="1"/>
  <c r="K176"/>
  <c r="L176" s="1"/>
  <c r="K175"/>
  <c r="L175" s="1"/>
  <c r="K174"/>
  <c r="L174" s="1"/>
  <c r="F173"/>
  <c r="K173" s="1"/>
  <c r="L173" s="1"/>
  <c r="H172"/>
  <c r="K172" s="1"/>
  <c r="L172" s="1"/>
  <c r="K169"/>
  <c r="L169" s="1"/>
  <c r="K168"/>
  <c r="L168" s="1"/>
  <c r="K167"/>
  <c r="L167" s="1"/>
  <c r="K166"/>
  <c r="L166" s="1"/>
  <c r="K165"/>
  <c r="L165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F137"/>
  <c r="K137" s="1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M7"/>
  <c r="D7" i="5"/>
  <c r="K6" i="4"/>
  <c r="K6" i="3"/>
  <c r="L6" i="2"/>
</calcChain>
</file>

<file path=xl/sharedStrings.xml><?xml version="1.0" encoding="utf-8"?>
<sst xmlns="http://schemas.openxmlformats.org/spreadsheetml/2006/main" count="2728" uniqueCount="1060">
  <si>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</si>
  <si>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</si>
  <si>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</si>
  <si>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</si>
  <si>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</si>
  <si>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</si>
  <si>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</si>
  <si>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</si>
  <si>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</si>
  <si>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</si>
  <si>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</si>
  <si>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</si>
  <si>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</si>
  <si>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</si>
  <si>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</si>
  <si>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</si>
  <si>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</si>
  <si>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</si>
  <si>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</si>
  <si>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</si>
  <si>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</si>
  <si>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</si>
  <si>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</si>
  <si>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</si>
  <si>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</si>
  <si>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</si>
  <si>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</si>
  <si>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</si>
  <si>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</si>
  <si>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</si>
  <si>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</si>
  <si>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</si>
  <si>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</si>
  <si>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</si>
  <si>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</si>
  <si>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</si>
  <si>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</si>
  <si>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</si>
  <si>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</si>
  <si>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</si>
  <si>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</si>
  <si>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</si>
  <si>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</si>
  <si>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</si>
  <si>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</si>
  <si>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</si>
  <si>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</si>
  <si>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</si>
  <si>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</si>
  <si>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</si>
  <si>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</si>
  <si>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</si>
  <si>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</si>
  <si>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</si>
  <si>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</si>
  <si>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</si>
  <si>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</si>
  <si>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</si>
  <si>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</si>
  <si>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</si>
  <si>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</si>
  <si>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</si>
  <si>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</si>
  <si>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</si>
  <si>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</si>
  <si>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</si>
  <si>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</si>
  <si>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</si>
  <si>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</si>
  <si>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</si>
  <si>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</si>
  <si>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</si>
  <si>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</si>
  <si>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</si>
  <si>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</si>
  <si>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</si>
  <si>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</si>
  <si>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</si>
  <si>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</si>
  <si>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</si>
  <si>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</si>
  <si>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</si>
  <si>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</si>
  <si>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</si>
  <si>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</si>
  <si>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</si>
  <si>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</si>
  <si>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</si>
  <si>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</si>
  <si>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</si>
  <si>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</si>
  <si>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</si>
  <si>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</si>
  <si>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</si>
  <si>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</si>
  <si>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</si>
  <si>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</si>
  <si>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</si>
  <si>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</si>
  <si>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</si>
  <si>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</si>
  <si>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</si>
  <si>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</si>
  <si>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</si>
  <si>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</si>
  <si>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</si>
  <si>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</si>
  <si>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</si>
  <si>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</si>
  <si>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</si>
  <si>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</si>
  <si>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</si>
  <si>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</si>
  <si>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</si>
  <si>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</si>
  <si>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</si>
  <si>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</si>
  <si>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</si>
  <si>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</si>
  <si>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</si>
  <si>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</si>
  <si>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</si>
  <si>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</si>
  <si>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</si>
  <si>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</si>
  <si>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</si>
  <si>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</si>
  <si>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</si>
  <si>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</si>
  <si>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</si>
  <si>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</si>
  <si>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</si>
  <si>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</si>
  <si>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</si>
  <si>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</si>
  <si>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</si>
  <si>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</si>
  <si>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</si>
  <si>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</si>
  <si>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</si>
  <si>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</si>
  <si>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</si>
  <si>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</si>
  <si>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</si>
  <si>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</si>
  <si>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</si>
  <si>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</si>
  <si>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</si>
  <si>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</si>
  <si>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</si>
  <si>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</si>
  <si>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</si>
  <si>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</si>
  <si>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</si>
  <si>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</si>
  <si>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</si>
  <si>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</si>
  <si>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</si>
  <si>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</si>
  <si>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</si>
  <si>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</si>
  <si>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</si>
  <si>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</si>
  <si>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</si>
  <si>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</si>
  <si>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</si>
  <si>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</si>
  <si>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</si>
  <si>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</si>
  <si>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</si>
  <si>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</si>
  <si>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</si>
  <si>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</si>
  <si>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</si>
  <si>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</si>
  <si>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</si>
  <si>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</si>
  <si>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</si>
  <si>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</si>
  <si>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</si>
  <si>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</si>
  <si>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</si>
  <si>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</si>
  <si>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</si>
  <si>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</si>
  <si>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</si>
  <si>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</si>
  <si>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</si>
  <si>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</si>
  <si>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</si>
  <si>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</si>
  <si>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</si>
  <si>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</si>
  <si>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</si>
  <si>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</si>
  <si>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</si>
  <si>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</si>
  <si>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</si>
  <si>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</si>
  <si>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</si>
  <si>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</si>
  <si>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</si>
  <si>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</si>
  <si>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</si>
  <si>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</si>
  <si>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</si>
  <si>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</si>
  <si>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</si>
  <si>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</si>
  <si>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</si>
  <si>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</si>
  <si>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</si>
  <si>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</si>
  <si>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</si>
  <si>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</si>
  <si>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</si>
  <si>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</si>
  <si>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</si>
  <si>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</si>
  <si>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</si>
  <si>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</si>
  <si>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</si>
  <si>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</si>
  <si>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</si>
  <si>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</si>
  <si>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</si>
  <si>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</si>
  <si>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</si>
  <si>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</si>
  <si>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</si>
  <si>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</si>
  <si>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</si>
  <si>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</si>
  <si>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</si>
  <si>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</si>
  <si>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</si>
  <si>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</si>
  <si>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</si>
  <si>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</si>
  <si>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</si>
  <si>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</si>
  <si>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</si>
  <si>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</si>
  <si>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</si>
  <si>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</si>
  <si>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</si>
  <si>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</si>
  <si>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</si>
  <si>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</si>
  <si>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</si>
  <si>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</si>
  <si>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</si>
  <si>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</si>
  <si>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</si>
  <si>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</si>
  <si>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</si>
  <si>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</si>
  <si>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</si>
  <si>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</si>
  <si>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</si>
  <si>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</si>
  <si>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</si>
  <si>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</si>
  <si>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</si>
  <si>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</si>
  <si>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</si>
  <si>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</si>
  <si>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</si>
  <si>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</si>
  <si>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</si>
  <si>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</si>
  <si>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</si>
  <si>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</si>
  <si>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</si>
  <si>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</si>
  <si>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</si>
  <si>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</si>
  <si>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</si>
  <si>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</si>
  <si>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</si>
  <si>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</si>
  <si>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</si>
  <si>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</si>
  <si>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</si>
  <si>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</si>
  <si>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</si>
  <si>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</si>
  <si>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</si>
  <si>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</si>
  <si>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</si>
  <si>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</si>
  <si>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</si>
  <si>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</si>
  <si>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</si>
  <si>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</si>
  <si>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</si>
  <si>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</si>
  <si>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</si>
  <si>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</si>
  <si>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</si>
  <si>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</si>
  <si>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</si>
  <si>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</si>
  <si>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</si>
  <si>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</si>
  <si>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</si>
  <si>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</si>
  <si>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</si>
  <si>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</si>
  <si>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</si>
  <si>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</si>
  <si>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</si>
  <si>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</si>
  <si>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</si>
  <si>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</si>
  <si>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</si>
  <si>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</si>
  <si>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</si>
  <si>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</si>
  <si>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</si>
  <si>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</si>
  <si>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</si>
  <si>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</si>
  <si>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</si>
  <si>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</si>
  <si>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</si>
  <si>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</si>
  <si>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</si>
  <si>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</si>
  <si>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</si>
  <si>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</si>
  <si>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</si>
  <si>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</si>
  <si>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</si>
  <si>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</si>
  <si>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</si>
  <si>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</si>
  <si>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</si>
  <si>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</si>
  <si>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</si>
  <si>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</si>
  <si>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</si>
  <si>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</si>
  <si>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</si>
  <si>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</si>
  <si>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</si>
  <si>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</si>
  <si>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</si>
  <si>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</si>
  <si>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</si>
  <si>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</si>
  <si>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</si>
  <si>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</si>
  <si>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</si>
  <si>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</si>
  <si>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</si>
  <si>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</si>
  <si>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</si>
  <si>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</si>
  <si>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</si>
  <si>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</si>
  <si>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</si>
  <si>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</si>
  <si>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</si>
  <si>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</si>
  <si>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</si>
  <si>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</si>
  <si>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</si>
  <si>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</si>
  <si>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</si>
  <si>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</si>
  <si>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</si>
  <si>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</si>
  <si>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</si>
  <si>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</si>
  <si>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</si>
  <si>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</si>
  <si>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</si>
  <si>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</si>
  <si>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</si>
  <si>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</si>
  <si>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</si>
  <si>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</si>
  <si>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</si>
  <si>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</si>
  <si>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</si>
  <si>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</si>
  <si>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</si>
  <si>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</si>
  <si>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</si>
  <si>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</si>
  <si>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</si>
  <si>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</si>
  <si>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</si>
  <si>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</si>
  <si>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</si>
  <si>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</si>
  <si>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</si>
  <si>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</si>
  <si>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</si>
  <si>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</si>
  <si>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</si>
  <si>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</si>
  <si>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</si>
  <si>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</si>
  <si>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</si>
  <si>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</si>
  <si>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</si>
  <si>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</si>
  <si>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</si>
  <si>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</si>
  <si>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</si>
  <si>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</si>
  <si>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</si>
  <si>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</si>
  <si>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</si>
  <si>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</si>
  <si>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</si>
  <si>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</si>
  <si>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</si>
  <si>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</si>
  <si>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</si>
  <si>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</si>
  <si>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</si>
  <si>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</si>
  <si>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</si>
  <si>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</si>
  <si>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</si>
  <si>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</si>
  <si>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</si>
  <si>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</si>
  <si>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</si>
  <si>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</si>
  <si>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</si>
  <si>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</si>
  <si>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</si>
  <si>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</si>
  <si>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</si>
  <si>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</si>
  <si>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</si>
  <si>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</si>
  <si>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</si>
  <si>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</si>
  <si>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</si>
  <si>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</si>
  <si>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</si>
  <si>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</si>
  <si>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</si>
  <si>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</si>
  <si>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</si>
  <si>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</si>
  <si>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</si>
  <si>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</si>
  <si>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</si>
  <si>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</si>
  <si>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</si>
  <si>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</si>
  <si>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</si>
  <si>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</si>
  <si>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</si>
  <si>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</si>
  <si>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</si>
  <si>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</si>
  <si>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</si>
  <si>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</si>
  <si>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</si>
  <si>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</si>
  <si>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</si>
  <si>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</si>
  <si>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</si>
  <si>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</si>
  <si>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</si>
  <si>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</si>
  <si>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</si>
  <si>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</si>
  <si>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</si>
  <si>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</si>
  <si>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</si>
  <si>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</si>
  <si>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</si>
  <si>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</si>
  <si>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</si>
  <si>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</si>
  <si>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</si>
  <si>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</si>
  <si>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</si>
  <si>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</si>
  <si>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</si>
  <si>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</si>
  <si>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</si>
  <si>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</si>
  <si>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</si>
  <si>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</si>
  <si>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</si>
  <si>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</si>
  <si>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</si>
  <si>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</si>
  <si>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</si>
  <si>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</si>
  <si>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</si>
  <si>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</si>
  <si>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</si>
  <si>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</si>
  <si>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</si>
  <si>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</si>
  <si>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</si>
  <si>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</si>
  <si>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</si>
  <si>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</si>
  <si>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</si>
  <si>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</si>
  <si>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</si>
  <si>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</si>
  <si>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</si>
  <si>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</si>
  <si>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</si>
  <si>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</si>
  <si>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</si>
  <si>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</si>
  <si>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</si>
  <si>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</si>
  <si>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</si>
  <si>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</si>
  <si>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</si>
  <si>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</si>
  <si>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</si>
  <si>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</si>
  <si>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</si>
  <si>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</si>
  <si>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</si>
  <si>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</si>
  <si>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</si>
  <si>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</si>
  <si>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</si>
  <si>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</si>
  <si>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</si>
  <si>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</si>
  <si>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</si>
  <si>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</si>
  <si>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</si>
  <si>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</si>
  <si>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</si>
  <si>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</si>
  <si>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</si>
  <si>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</si>
  <si>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</si>
  <si>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</si>
  <si>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</si>
  <si>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</si>
  <si>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</si>
  <si>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</si>
  <si>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</si>
  <si>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</si>
  <si>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</si>
  <si>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</si>
  <si>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</si>
  <si>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</si>
  <si>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</si>
  <si>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</si>
  <si>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</si>
  <si>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</si>
  <si>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</si>
  <si>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</si>
  <si>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</si>
  <si>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</si>
  <si>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</si>
  <si>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</si>
  <si>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</si>
  <si>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</si>
  <si>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</si>
  <si>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</si>
  <si>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</si>
  <si>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</si>
  <si>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</si>
  <si>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</si>
  <si>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</si>
  <si>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</si>
  <si>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</si>
  <si>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</si>
  <si>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</si>
  <si>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</si>
  <si>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</si>
  <si>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</si>
  <si>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</si>
  <si>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</si>
  <si>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</si>
  <si>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</si>
  <si>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</si>
  <si>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</si>
  <si>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</si>
  <si>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</si>
  <si>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</si>
  <si>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</si>
  <si>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</si>
  <si>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</si>
  <si>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</si>
  <si>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</si>
  <si>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</si>
  <si>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</si>
  <si>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</si>
  <si>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</si>
  <si>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</si>
  <si>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</si>
  <si>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</si>
  <si>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</si>
  <si>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</si>
  <si>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</si>
  <si>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</si>
  <si>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</si>
  <si>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</si>
  <si>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</si>
  <si>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</si>
  <si>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</si>
  <si>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</si>
  <si>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</si>
  <si>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</si>
  <si>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</si>
  <si>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</si>
  <si>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</si>
  <si>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</si>
  <si>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</si>
  <si>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</si>
  <si>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</si>
  <si>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</si>
  <si>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</si>
  <si>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</si>
  <si>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</si>
  <si>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</si>
  <si>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</si>
  <si>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</si>
  <si>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</si>
  <si>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</si>
  <si>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</si>
  <si>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</si>
  <si>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</si>
  <si>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</si>
  <si>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</si>
  <si>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</si>
  <si>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</si>
  <si>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</si>
  <si>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</si>
  <si>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</si>
  <si>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</si>
  <si>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</si>
  <si>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</si>
  <si>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</si>
  <si>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</si>
  <si>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</si>
  <si>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</si>
  <si>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</si>
  <si>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</si>
  <si>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</si>
  <si>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</si>
  <si>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</si>
  <si>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</si>
  <si>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</si>
  <si>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</si>
  <si>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</si>
  <si>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</si>
  <si>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</si>
  <si>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</si>
  <si>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</si>
  <si>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</si>
  <si>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</si>
  <si>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</si>
  <si>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</si>
  <si>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</si>
  <si>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</si>
  <si>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</si>
  <si>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</si>
  <si>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</si>
  <si>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</si>
  <si>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</si>
  <si>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</si>
  <si>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</si>
  <si>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</si>
  <si>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</si>
  <si>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</si>
  <si>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</si>
  <si>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</si>
  <si>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</si>
  <si>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</si>
  <si>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</si>
  <si>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</si>
  <si>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</si>
  <si>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</si>
  <si>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</si>
  <si>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</si>
  <si>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</si>
  <si>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</si>
  <si>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</si>
  <si>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</si>
  <si>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</si>
  <si>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</si>
  <si>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</si>
  <si>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</si>
  <si>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</si>
  <si>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</si>
  <si>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</si>
  <si>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</si>
  <si>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</si>
  <si>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</si>
  <si>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</si>
  <si>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</si>
  <si>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</si>
  <si>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</si>
  <si>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</si>
  <si>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</si>
  <si>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</si>
  <si>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</si>
  <si>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</si>
  <si>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</si>
  <si>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</si>
  <si>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</si>
  <si>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</si>
  <si>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</si>
  <si>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</si>
  <si>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</si>
  <si>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</si>
  <si>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</si>
  <si>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</si>
  <si>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</si>
  <si>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</si>
  <si>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</si>
  <si>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</si>
  <si>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</si>
  <si>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</si>
  <si>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</si>
  <si>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</si>
  <si>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</si>
  <si>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</si>
  <si>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</si>
  <si>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</si>
  <si>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</si>
  <si>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</si>
  <si>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</si>
  <si>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</si>
  <si>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</si>
  <si>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</si>
  <si>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</si>
  <si>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</si>
  <si>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</si>
  <si>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</si>
  <si>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</si>
  <si>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</si>
  <si>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</si>
  <si>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</si>
  <si>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</si>
  <si>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</si>
  <si>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</si>
  <si>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</si>
  <si>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</si>
  <si>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</si>
  <si>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</si>
  <si>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</si>
  <si>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</si>
  <si>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</si>
  <si>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</si>
  <si>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</si>
  <si>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</si>
  <si>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</si>
  <si>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</si>
  <si>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</si>
  <si>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</si>
  <si>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</si>
  <si>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</si>
  <si>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</si>
  <si>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</si>
  <si>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</si>
  <si>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</si>
  <si>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</si>
  <si>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</si>
  <si>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</si>
  <si>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</si>
  <si>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</si>
  <si>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</si>
  <si>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</si>
  <si>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</si>
  <si>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</si>
  <si>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</si>
  <si>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</si>
  <si>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</si>
  <si>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</si>
  <si>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</si>
  <si>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</si>
  <si>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</si>
  <si>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</si>
  <si>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</si>
  <si>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</si>
  <si>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</si>
  <si>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</si>
  <si>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</si>
  <si>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</si>
  <si>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</si>
  <si>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</si>
  <si>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</si>
  <si>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</si>
  <si>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</si>
  <si>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</si>
  <si>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</si>
  <si>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</si>
  <si>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</si>
  <si>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</si>
  <si>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</si>
  <si>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</si>
  <si>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</si>
  <si>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</si>
  <si>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</si>
  <si>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</si>
  <si>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</si>
  <si>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</si>
  <si>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</si>
  <si>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</si>
  <si>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</si>
  <si>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</si>
  <si>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</si>
  <si>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</si>
  <si>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</si>
  <si>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</si>
  <si>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</si>
  <si>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</si>
  <si>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</si>
  <si>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</si>
  <si>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</si>
  <si>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</si>
  <si>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</si>
  <si>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</si>
  <si>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</si>
  <si>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</si>
  <si>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</si>
  <si>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</si>
  <si>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</si>
  <si>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</si>
  <si>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</si>
  <si>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</si>
  <si>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</si>
  <si>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</si>
  <si>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</si>
  <si>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</si>
  <si>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</si>
  <si>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</si>
  <si>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</si>
  <si>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</si>
  <si>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</si>
  <si>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</si>
  <si>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</si>
  <si>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</si>
  <si>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</si>
  <si>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</si>
  <si>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</si>
  <si>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</si>
  <si>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</si>
  <si>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</si>
  <si>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</si>
  <si>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</si>
  <si>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</si>
  <si>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</si>
  <si>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</si>
  <si>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</si>
  <si>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</si>
  <si>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</si>
  <si>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</si>
  <si>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</si>
  <si>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</si>
  <si>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</si>
  <si>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</si>
  <si>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GRAVITON RESEARCH CAPITAL LLP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</si>
  <si>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</si>
  <si>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</si>
  <si>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</si>
  <si>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</si>
  <si>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</si>
  <si>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</si>
  <si>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</si>
  <si>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</si>
  <si>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</si>
  <si>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</si>
  <si>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</si>
  <si>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</si>
  <si>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</si>
  <si>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</si>
  <si>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</si>
  <si>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</si>
  <si>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</si>
  <si>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</si>
  <si>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</si>
  <si>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</si>
  <si>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</si>
  <si>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</si>
  <si>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</si>
  <si>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</si>
  <si>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</si>
  <si>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</si>
  <si>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</si>
  <si>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</si>
  <si>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</si>
  <si>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</si>
  <si>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</si>
  <si>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</si>
  <si>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Profit of Rs.25</t>
  </si>
  <si>
    <t>NIFTY 17000 CE 05-MAY</t>
  </si>
  <si>
    <t>150-170</t>
  </si>
  <si>
    <t>Loss of Rs.42.50</t>
  </si>
  <si>
    <t>VCL</t>
  </si>
  <si>
    <t>Vaxtex Cotfab Limited</t>
  </si>
  <si>
    <t>PREETI JAIN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</si>
  <si>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</si>
  <si>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</si>
  <si>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</si>
  <si>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</si>
  <si>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</si>
  <si>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</si>
  <si>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</si>
  <si>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</si>
  <si>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</si>
  <si>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Rs.75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</si>
  <si>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</si>
  <si>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</si>
  <si>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</si>
  <si>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</si>
  <si>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</si>
  <si>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</si>
  <si>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</si>
  <si>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</si>
  <si>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</si>
  <si>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</si>
  <si>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</si>
  <si>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</si>
  <si>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</si>
  <si>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</si>
  <si>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137-139</t>
  </si>
  <si>
    <t>MPHASIS MAY FUT</t>
  </si>
  <si>
    <t>2800-2850</t>
  </si>
  <si>
    <t>1680-1720</t>
  </si>
  <si>
    <t>NIFTY 16400 CE 12-MAY</t>
  </si>
  <si>
    <t>160-200</t>
  </si>
  <si>
    <t>Profit of Rs.21.5</t>
  </si>
  <si>
    <t>PIDILITIND MAY FUT</t>
  </si>
  <si>
    <t>2250-2300</t>
  </si>
  <si>
    <t>TCS MAY FUT</t>
  </si>
  <si>
    <t>3430-3440</t>
  </si>
  <si>
    <t>3540-3600</t>
  </si>
  <si>
    <t>VANRAJ DADBHAI KAHOR</t>
  </si>
  <si>
    <t>PANTH</t>
  </si>
  <si>
    <t>TRIVENIENT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</si>
  <si>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</si>
  <si>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</si>
  <si>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</si>
  <si>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</si>
  <si>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</si>
  <si>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</si>
  <si>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</si>
  <si>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</si>
  <si>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</si>
  <si>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</si>
  <si>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Loss of Rs.47.50</t>
  </si>
  <si>
    <t>ONTIC</t>
  </si>
  <si>
    <t>HANSABEN BHARATKUMAR PATEL</t>
  </si>
  <si>
    <t>RLFL</t>
  </si>
  <si>
    <t>SYLPH</t>
  </si>
  <si>
    <t>NIFTY 16300 CE 12-MAY</t>
  </si>
  <si>
    <t>140-170</t>
  </si>
  <si>
    <t>NIFTY MAY FUT</t>
  </si>
  <si>
    <t>16200-16300</t>
  </si>
  <si>
    <t>BANKNIFTY 34600 CE 12-MAY</t>
  </si>
  <si>
    <t>300-400</t>
  </si>
  <si>
    <t>Profit of Rs.50</t>
  </si>
  <si>
    <t>RELIANCE 2480 CE MAY</t>
  </si>
  <si>
    <t>70-90</t>
  </si>
  <si>
    <t>6750-6800</t>
  </si>
  <si>
    <t>7300-7500</t>
  </si>
  <si>
    <t>GSS</t>
  </si>
  <si>
    <t>ALPHA LEON ENTERPRISES LLP</t>
  </si>
  <si>
    <t>NEOINFRA</t>
  </si>
  <si>
    <t>NOEN ESTATES AND PROPERTIES PRIVATE LIMITED</t>
  </si>
  <si>
    <t>PRABHULAL LALLUBHAI PAREKH</t>
  </si>
  <si>
    <t>TINEAGRO</t>
  </si>
  <si>
    <t>ULTRACAB</t>
  </si>
  <si>
    <t>Indiabulls Hsg Fin Ltd</t>
  </si>
  <si>
    <t>Loss of Rs.26.50/-</t>
  </si>
  <si>
    <t>Loss of Rs.52/</t>
  </si>
  <si>
    <t>Profit of Rs.20/-</t>
  </si>
  <si>
    <t>Loss of Rs.50/-</t>
  </si>
  <si>
    <t>Loss of Rs.20</t>
  </si>
  <si>
    <t>16100-16200</t>
  </si>
  <si>
    <t>Loss of Rs.155/-</t>
  </si>
  <si>
    <t>SBIN MAY FUT</t>
  </si>
  <si>
    <t>462-463</t>
  </si>
  <si>
    <t>472-476</t>
  </si>
  <si>
    <t>1510-1520</t>
  </si>
  <si>
    <t>1540-1560</t>
  </si>
  <si>
    <t>BANKNIFTY 34200 CE 12-MAY</t>
  </si>
  <si>
    <t>230-300</t>
  </si>
  <si>
    <t>Loss of Rs.100</t>
  </si>
  <si>
    <t xml:space="preserve">INFY MAY FUT </t>
  </si>
  <si>
    <t>Loss of Rs.55/-</t>
  </si>
  <si>
    <t>ARNOLD</t>
  </si>
  <si>
    <t>SULOCHANA KISHORE TOSHNIWAL</t>
  </si>
  <si>
    <t>PREMLATA RAMESH SARAOGI</t>
  </si>
  <si>
    <t>RAHUL VILAS NAHATA</t>
  </si>
  <si>
    <t>RITU GARG</t>
  </si>
  <si>
    <t>CHOTHANI</t>
  </si>
  <si>
    <t>AVIRAT ENTERPRISE</t>
  </si>
  <si>
    <t>CROISSANCE</t>
  </si>
  <si>
    <t>KHUSHI ADVERTISING IDEAS PRIVATE LIMITED</t>
  </si>
  <si>
    <t>SHANTI PROPERTIES</t>
  </si>
  <si>
    <t>DHYAANI</t>
  </si>
  <si>
    <t>GIRIRAJ STOCK BROKING PRIVATE LIMITED</t>
  </si>
  <si>
    <t>PAVAN KIRITBHAI SHAH</t>
  </si>
  <si>
    <t>GLHRL</t>
  </si>
  <si>
    <t>NIRAJ RAJNIKANT SHAH</t>
  </si>
  <si>
    <t>KEDAR DILIP KOTHARI</t>
  </si>
  <si>
    <t>INDINFO</t>
  </si>
  <si>
    <t>INDOVATION</t>
  </si>
  <si>
    <t>PRACHI VIRAJ SHAH</t>
  </si>
  <si>
    <t>HIRAV PRAMOD PATEL</t>
  </si>
  <si>
    <t>ALKA DHARMESH SHAH</t>
  </si>
  <si>
    <t>IRONWOOD</t>
  </si>
  <si>
    <t>OLD FIR ADVISORS INDIA PRIVATE LIMITED</t>
  </si>
  <si>
    <t>KESHAV PORWAL</t>
  </si>
  <si>
    <t>PARTICIPACIONES INTERNACIONALES AUTOMETAL DOSSOCIEDAD LIMITADA</t>
  </si>
  <si>
    <t>ACACIA CONSERVATION FUND LP</t>
  </si>
  <si>
    <t>ACACIA INSTITUTIONAL PARTNERS, L.P</t>
  </si>
  <si>
    <t>NATURAL</t>
  </si>
  <si>
    <t>RAJESHKUMAR RAMESHCHANDRA GUPTA</t>
  </si>
  <si>
    <t>NAVKAR</t>
  </si>
  <si>
    <t>EFFICENT TIE UP PRIVATE LIMITED</t>
  </si>
  <si>
    <t>ANILKUMAR .</t>
  </si>
  <si>
    <t>NEWLIGHT</t>
  </si>
  <si>
    <t>SURYYA BANIK</t>
  </si>
  <si>
    <t>OMANSH</t>
  </si>
  <si>
    <t>MANAN NARANG HUF</t>
  </si>
  <si>
    <t>MANISH BIPINCHANDRA GOR</t>
  </si>
  <si>
    <t>JITENDRABHAI JAGDISHBHAI PARMAR</t>
  </si>
  <si>
    <t>VOHERA SECURITIES PRIVATE LIMITED</t>
  </si>
  <si>
    <t>HIMANSHU MEENA</t>
  </si>
  <si>
    <t>VISHNUBHAI CHIHALA</t>
  </si>
  <si>
    <t>SANKHYAIN</t>
  </si>
  <si>
    <t>PARTHA OJHA</t>
  </si>
  <si>
    <t>KRSNA SURAJ KALRA</t>
  </si>
  <si>
    <t>ASV TRADING PRIVATE LIMITED</t>
  </si>
  <si>
    <t>SANGITA PRAVINKUMAR TUNDIYA</t>
  </si>
  <si>
    <t>VISTARAMAR</t>
  </si>
  <si>
    <t>AMRENDRA KUMAR SINGH</t>
  </si>
  <si>
    <t>CREATIVE</t>
  </si>
  <si>
    <t>Creative Newtech Limited</t>
  </si>
  <si>
    <t>MULTIPLIER SHARE AND STOCK ADVISORS PVT LTD</t>
  </si>
  <si>
    <t>GICL</t>
  </si>
  <si>
    <t>Globe Intl Carriers Ltd</t>
  </si>
  <si>
    <t>MONA SHRENIK SHAH</t>
  </si>
  <si>
    <t>NBIFIN</t>
  </si>
  <si>
    <t>N.B.I. Ind. Fin. Co. Ltd</t>
  </si>
  <si>
    <t>DIGVIJAY FINLEASE LIMITED</t>
  </si>
  <si>
    <t>NEWA INVESTMENTS PVT. LTD.</t>
  </si>
  <si>
    <t>RAGINI FINANCE LIMITED</t>
  </si>
  <si>
    <t>I K AGENCIES PVT LTD</t>
  </si>
  <si>
    <t>QMIN PHARMA PRIVATE LIMITED</t>
  </si>
  <si>
    <t>VENUSREM</t>
  </si>
  <si>
    <t>Venus Remedies Limited</t>
  </si>
  <si>
    <t>GUTTIKONDA RAJASEKHAR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</si>
</sst>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5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1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0" fontId="32" fillId="24" borderId="21" xfId="0" applyNumberFormat="1" applyFont="1" applyFill="1" applyBorder="1" applyAlignment="1">
      <alignment horizontal="center" vertical="center" wrapText="1"/>
    </xf>
    <xf numFmtId="16" fontId="32" fillId="24" borderId="21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44694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44694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9" t="s">
        <v>16</v>
      </c>
      <c r="B9" s="451" t="s">
        <v>17</v>
      </c>
      <c r="C9" s="451" t="s">
        <v>18</v>
      </c>
      <c r="D9" s="451" t="s">
        <v>19</v>
      </c>
      <c r="E9" s="23" t="s">
        <v>20</v>
      </c>
      <c r="F9" s="23" t="s">
        <v>21</v>
      </c>
      <c r="G9" s="446" t="s">
        <v>22</v>
      </c>
      <c r="H9" s="447"/>
      <c r="I9" s="448"/>
      <c r="J9" s="446" t="s">
        <v>23</v>
      </c>
      <c r="K9" s="447"/>
      <c r="L9" s="448"/>
      <c r="M9" s="23"/>
      <c r="N9" s="24"/>
      <c r="O9" s="24"/>
      <c r="P9" s="24"/>
    </row>
    <row r="10" spans="1:16" ht="59.25" customHeight="1">
      <c r="A10" s="450"/>
      <c r="B10" s="452"/>
      <c r="C10" s="452"/>
      <c r="D10" s="45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15810.75</v>
      </c>
      <c r="F11" s="32">
        <v>15860.866666666667</v>
      </c>
      <c r="G11" s="33">
        <v>15682.883333333333</v>
      </c>
      <c r="H11" s="33">
        <v>15555.016666666666</v>
      </c>
      <c r="I11" s="33">
        <v>15377.033333333333</v>
      </c>
      <c r="J11" s="33">
        <v>15988.733333333334</v>
      </c>
      <c r="K11" s="33">
        <v>16166.716666666667</v>
      </c>
      <c r="L11" s="33">
        <v>16294.583333333334</v>
      </c>
      <c r="M11" s="34">
        <v>16038.85</v>
      </c>
      <c r="N11" s="34">
        <v>15733</v>
      </c>
      <c r="O11" s="35">
        <v>13461750</v>
      </c>
      <c r="P11" s="36">
        <v>2.9232992339098124E-2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33569.050000000003</v>
      </c>
      <c r="F12" s="37">
        <v>33760.300000000003</v>
      </c>
      <c r="G12" s="38">
        <v>33115.800000000003</v>
      </c>
      <c r="H12" s="38">
        <v>32662.550000000003</v>
      </c>
      <c r="I12" s="38">
        <v>32018.050000000003</v>
      </c>
      <c r="J12" s="38">
        <v>34213.550000000003</v>
      </c>
      <c r="K12" s="38">
        <v>34858.050000000003</v>
      </c>
      <c r="L12" s="38">
        <v>35311.300000000003</v>
      </c>
      <c r="M12" s="28">
        <v>34404.800000000003</v>
      </c>
      <c r="N12" s="28">
        <v>33307.050000000003</v>
      </c>
      <c r="O12" s="39">
        <v>3755250</v>
      </c>
      <c r="P12" s="40">
        <v>-2.350707942740499E-2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15521</v>
      </c>
      <c r="F13" s="37">
        <v>15603.65</v>
      </c>
      <c r="G13" s="38">
        <v>15417.349999999999</v>
      </c>
      <c r="H13" s="38">
        <v>15313.699999999999</v>
      </c>
      <c r="I13" s="38">
        <v>15127.399999999998</v>
      </c>
      <c r="J13" s="38">
        <v>15707.3</v>
      </c>
      <c r="K13" s="38">
        <v>15893.599999999999</v>
      </c>
      <c r="L13" s="38">
        <v>15997.25</v>
      </c>
      <c r="M13" s="28">
        <v>15789.95</v>
      </c>
      <c r="N13" s="28">
        <v>15500</v>
      </c>
      <c r="O13" s="39">
        <v>6320</v>
      </c>
      <c r="P13" s="40">
        <v>1.935483870967742E-2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6439.8</v>
      </c>
      <c r="F14" s="37">
        <v>6446.5666666666666</v>
      </c>
      <c r="G14" s="38">
        <v>6393.2333333333336</v>
      </c>
      <c r="H14" s="38">
        <v>6346.666666666667</v>
      </c>
      <c r="I14" s="38">
        <v>6293.3333333333339</v>
      </c>
      <c r="J14" s="38">
        <v>6493.1333333333332</v>
      </c>
      <c r="K14" s="38">
        <v>6546.4666666666672</v>
      </c>
      <c r="L14" s="38">
        <v>6593.0333333333328</v>
      </c>
      <c r="M14" s="28">
        <v>6499.9</v>
      </c>
      <c r="N14" s="28">
        <v>6400</v>
      </c>
      <c r="O14" s="39">
        <v>2175</v>
      </c>
      <c r="P14" s="40">
        <v>-3.3333333333333333E-2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742.45</v>
      </c>
      <c r="F15" s="37">
        <v>736.30000000000007</v>
      </c>
      <c r="G15" s="38">
        <v>715.00000000000011</v>
      </c>
      <c r="H15" s="38">
        <v>687.55000000000007</v>
      </c>
      <c r="I15" s="38">
        <v>666.25000000000011</v>
      </c>
      <c r="J15" s="38">
        <v>763.75000000000011</v>
      </c>
      <c r="K15" s="38">
        <v>785.05000000000007</v>
      </c>
      <c r="L15" s="38">
        <v>812.50000000000011</v>
      </c>
      <c r="M15" s="28">
        <v>757.6</v>
      </c>
      <c r="N15" s="28">
        <v>708.85</v>
      </c>
      <c r="O15" s="39">
        <v>3327750</v>
      </c>
      <c r="P15" s="40">
        <v>6.1680801850424053E-3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2235.0500000000002</v>
      </c>
      <c r="F16" s="37">
        <v>2244.166666666667</v>
      </c>
      <c r="G16" s="38">
        <v>2212.6833333333338</v>
      </c>
      <c r="H16" s="38">
        <v>2190.3166666666671</v>
      </c>
      <c r="I16" s="38">
        <v>2158.8333333333339</v>
      </c>
      <c r="J16" s="38">
        <v>2266.5333333333338</v>
      </c>
      <c r="K16" s="38">
        <v>2298.0166666666673</v>
      </c>
      <c r="L16" s="38">
        <v>2320.3833333333337</v>
      </c>
      <c r="M16" s="28">
        <v>2275.65</v>
      </c>
      <c r="N16" s="28">
        <v>2221.8000000000002</v>
      </c>
      <c r="O16" s="39">
        <v>349250</v>
      </c>
      <c r="P16" s="40">
        <v>-6.7423230974632847E-2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16775.25</v>
      </c>
      <c r="F17" s="37">
        <v>16633.083333333332</v>
      </c>
      <c r="G17" s="38">
        <v>16360.266666666663</v>
      </c>
      <c r="H17" s="38">
        <v>15945.283333333331</v>
      </c>
      <c r="I17" s="38">
        <v>15672.466666666662</v>
      </c>
      <c r="J17" s="38">
        <v>17048.066666666666</v>
      </c>
      <c r="K17" s="38">
        <v>17320.883333333339</v>
      </c>
      <c r="L17" s="38">
        <v>17735.866666666665</v>
      </c>
      <c r="M17" s="28">
        <v>16905.900000000001</v>
      </c>
      <c r="N17" s="28">
        <v>16218.1</v>
      </c>
      <c r="O17" s="39">
        <v>30715</v>
      </c>
      <c r="P17" s="40">
        <v>1.7389864193441538E-2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99.75</v>
      </c>
      <c r="F18" s="37">
        <v>99.933333333333337</v>
      </c>
      <c r="G18" s="38">
        <v>97.966666666666669</v>
      </c>
      <c r="H18" s="38">
        <v>96.183333333333337</v>
      </c>
      <c r="I18" s="38">
        <v>94.216666666666669</v>
      </c>
      <c r="J18" s="38">
        <v>101.71666666666667</v>
      </c>
      <c r="K18" s="38">
        <v>103.68333333333334</v>
      </c>
      <c r="L18" s="38">
        <v>105.46666666666667</v>
      </c>
      <c r="M18" s="28">
        <v>101.9</v>
      </c>
      <c r="N18" s="28">
        <v>98.15</v>
      </c>
      <c r="O18" s="39">
        <v>21242200</v>
      </c>
      <c r="P18" s="40">
        <v>9.2354376937792734E-4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252.05</v>
      </c>
      <c r="F19" s="37">
        <v>251.9</v>
      </c>
      <c r="G19" s="38">
        <v>246.40000000000003</v>
      </c>
      <c r="H19" s="38">
        <v>240.75000000000003</v>
      </c>
      <c r="I19" s="38">
        <v>235.25000000000006</v>
      </c>
      <c r="J19" s="38">
        <v>257.55</v>
      </c>
      <c r="K19" s="38">
        <v>263.04999999999995</v>
      </c>
      <c r="L19" s="38">
        <v>268.7</v>
      </c>
      <c r="M19" s="28">
        <v>257.39999999999998</v>
      </c>
      <c r="N19" s="28">
        <v>246.25</v>
      </c>
      <c r="O19" s="39">
        <v>10075000</v>
      </c>
      <c r="P19" s="40">
        <v>5.4708764289602613E-2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2180.35</v>
      </c>
      <c r="F20" s="37">
        <v>2165.5</v>
      </c>
      <c r="G20" s="38">
        <v>2119.25</v>
      </c>
      <c r="H20" s="38">
        <v>2058.15</v>
      </c>
      <c r="I20" s="38">
        <v>2011.9</v>
      </c>
      <c r="J20" s="38">
        <v>2226.6</v>
      </c>
      <c r="K20" s="38">
        <v>2272.85</v>
      </c>
      <c r="L20" s="38">
        <v>2333.9499999999998</v>
      </c>
      <c r="M20" s="28">
        <v>2211.75</v>
      </c>
      <c r="N20" s="28">
        <v>2104.4</v>
      </c>
      <c r="O20" s="39">
        <v>2483250</v>
      </c>
      <c r="P20" s="40">
        <v>5.0555261766261239E-2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2049.6</v>
      </c>
      <c r="F21" s="37">
        <v>2062.1166666666663</v>
      </c>
      <c r="G21" s="38">
        <v>2005.2833333333328</v>
      </c>
      <c r="H21" s="38">
        <v>1960.9666666666665</v>
      </c>
      <c r="I21" s="38">
        <v>1904.133333333333</v>
      </c>
      <c r="J21" s="38">
        <v>2106.4333333333325</v>
      </c>
      <c r="K21" s="38">
        <v>2163.2666666666655</v>
      </c>
      <c r="L21" s="38">
        <v>2207.5833333333326</v>
      </c>
      <c r="M21" s="28">
        <v>2118.9499999999998</v>
      </c>
      <c r="N21" s="28">
        <v>2017.8</v>
      </c>
      <c r="O21" s="39">
        <v>19539500</v>
      </c>
      <c r="P21" s="40">
        <v>1.8715069476490796E-3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716.2</v>
      </c>
      <c r="F22" s="37">
        <v>727.83333333333337</v>
      </c>
      <c r="G22" s="38">
        <v>696.16666666666674</v>
      </c>
      <c r="H22" s="38">
        <v>676.13333333333333</v>
      </c>
      <c r="I22" s="38">
        <v>644.4666666666667</v>
      </c>
      <c r="J22" s="38">
        <v>747.86666666666679</v>
      </c>
      <c r="K22" s="38">
        <v>779.53333333333353</v>
      </c>
      <c r="L22" s="38">
        <v>799.56666666666683</v>
      </c>
      <c r="M22" s="28">
        <v>759.5</v>
      </c>
      <c r="N22" s="28">
        <v>707.8</v>
      </c>
      <c r="O22" s="39">
        <v>79405000</v>
      </c>
      <c r="P22" s="40">
        <v>8.4455168910337816E-3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2963.85</v>
      </c>
      <c r="F23" s="37">
        <v>2948.8333333333335</v>
      </c>
      <c r="G23" s="38">
        <v>2909.666666666667</v>
      </c>
      <c r="H23" s="38">
        <v>2855.4833333333336</v>
      </c>
      <c r="I23" s="38">
        <v>2816.3166666666671</v>
      </c>
      <c r="J23" s="38">
        <v>3003.0166666666669</v>
      </c>
      <c r="K23" s="38">
        <v>3042.1833333333338</v>
      </c>
      <c r="L23" s="38">
        <v>3096.3666666666668</v>
      </c>
      <c r="M23" s="28">
        <v>2988</v>
      </c>
      <c r="N23" s="28">
        <v>2894.65</v>
      </c>
      <c r="O23" s="39">
        <v>305200</v>
      </c>
      <c r="P23" s="40">
        <v>2.6281208935611039E-3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500.8</v>
      </c>
      <c r="F24" s="37">
        <v>499.90000000000003</v>
      </c>
      <c r="G24" s="38">
        <v>494.25000000000006</v>
      </c>
      <c r="H24" s="38">
        <v>487.70000000000005</v>
      </c>
      <c r="I24" s="38">
        <v>482.05000000000007</v>
      </c>
      <c r="J24" s="38">
        <v>506.45000000000005</v>
      </c>
      <c r="K24" s="38">
        <v>512.1</v>
      </c>
      <c r="L24" s="38">
        <v>518.65000000000009</v>
      </c>
      <c r="M24" s="28">
        <v>505.55</v>
      </c>
      <c r="N24" s="28">
        <v>493.35</v>
      </c>
      <c r="O24" s="39">
        <v>7027000</v>
      </c>
      <c r="P24" s="40">
        <v>5.1494779001573449E-3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372.2</v>
      </c>
      <c r="F25" s="37">
        <v>368.45</v>
      </c>
      <c r="G25" s="38">
        <v>354.15</v>
      </c>
      <c r="H25" s="38">
        <v>336.09999999999997</v>
      </c>
      <c r="I25" s="38">
        <v>321.79999999999995</v>
      </c>
      <c r="J25" s="38">
        <v>386.5</v>
      </c>
      <c r="K25" s="38">
        <v>400.80000000000007</v>
      </c>
      <c r="L25" s="38">
        <v>418.85</v>
      </c>
      <c r="M25" s="28">
        <v>382.75</v>
      </c>
      <c r="N25" s="28">
        <v>350.4</v>
      </c>
      <c r="O25" s="39">
        <v>46180200</v>
      </c>
      <c r="P25" s="40">
        <v>8.9381758478174714E-2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727.65</v>
      </c>
      <c r="F26" s="37">
        <v>723.91666666666663</v>
      </c>
      <c r="G26" s="38">
        <v>718.58333333333326</v>
      </c>
      <c r="H26" s="38">
        <v>709.51666666666665</v>
      </c>
      <c r="I26" s="38">
        <v>704.18333333333328</v>
      </c>
      <c r="J26" s="38">
        <v>732.98333333333323</v>
      </c>
      <c r="K26" s="38">
        <v>738.31666666666649</v>
      </c>
      <c r="L26" s="38">
        <v>747.38333333333321</v>
      </c>
      <c r="M26" s="28">
        <v>729.25</v>
      </c>
      <c r="N26" s="28">
        <v>714.85</v>
      </c>
      <c r="O26" s="39">
        <v>1418200</v>
      </c>
      <c r="P26" s="40">
        <v>-2.5493025493025494E-2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3590.2</v>
      </c>
      <c r="F27" s="37">
        <v>3601.9</v>
      </c>
      <c r="G27" s="38">
        <v>3539.15</v>
      </c>
      <c r="H27" s="38">
        <v>3488.1</v>
      </c>
      <c r="I27" s="38">
        <v>3425.35</v>
      </c>
      <c r="J27" s="38">
        <v>3652.9500000000003</v>
      </c>
      <c r="K27" s="38">
        <v>3715.7000000000003</v>
      </c>
      <c r="L27" s="38">
        <v>3766.7500000000005</v>
      </c>
      <c r="M27" s="28">
        <v>3664.65</v>
      </c>
      <c r="N27" s="28">
        <v>3550.85</v>
      </c>
      <c r="O27" s="39">
        <v>2471125</v>
      </c>
      <c r="P27" s="40">
        <v>5.4419692808463024E-3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195.6</v>
      </c>
      <c r="F28" s="37">
        <v>194.45000000000002</v>
      </c>
      <c r="G28" s="38">
        <v>191.65000000000003</v>
      </c>
      <c r="H28" s="38">
        <v>187.70000000000002</v>
      </c>
      <c r="I28" s="38">
        <v>184.90000000000003</v>
      </c>
      <c r="J28" s="38">
        <v>198.40000000000003</v>
      </c>
      <c r="K28" s="38">
        <v>201.20000000000005</v>
      </c>
      <c r="L28" s="38">
        <v>205.15000000000003</v>
      </c>
      <c r="M28" s="28">
        <v>197.25</v>
      </c>
      <c r="N28" s="28">
        <v>190.5</v>
      </c>
      <c r="O28" s="39">
        <v>13221000</v>
      </c>
      <c r="P28" s="40">
        <v>1.9077349982656956E-2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117.4</v>
      </c>
      <c r="F29" s="37">
        <v>116.16666666666667</v>
      </c>
      <c r="G29" s="38">
        <v>114.28333333333335</v>
      </c>
      <c r="H29" s="38">
        <v>111.16666666666667</v>
      </c>
      <c r="I29" s="38">
        <v>109.28333333333335</v>
      </c>
      <c r="J29" s="38">
        <v>119.28333333333335</v>
      </c>
      <c r="K29" s="38">
        <v>121.16666666666667</v>
      </c>
      <c r="L29" s="38">
        <v>124.28333333333335</v>
      </c>
      <c r="M29" s="28">
        <v>118.05</v>
      </c>
      <c r="N29" s="28">
        <v>113.05</v>
      </c>
      <c r="O29" s="39">
        <v>30649500</v>
      </c>
      <c r="P29" s="40">
        <v>-5.8632922278360491E-2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3037.8</v>
      </c>
      <c r="F30" s="37">
        <v>3035.6333333333332</v>
      </c>
      <c r="G30" s="38">
        <v>2993.5666666666666</v>
      </c>
      <c r="H30" s="38">
        <v>2949.3333333333335</v>
      </c>
      <c r="I30" s="38">
        <v>2907.2666666666669</v>
      </c>
      <c r="J30" s="38">
        <v>3079.8666666666663</v>
      </c>
      <c r="K30" s="38">
        <v>3121.9333333333329</v>
      </c>
      <c r="L30" s="38">
        <v>3166.1666666666661</v>
      </c>
      <c r="M30" s="28">
        <v>3077.7</v>
      </c>
      <c r="N30" s="28">
        <v>2991.4</v>
      </c>
      <c r="O30" s="39">
        <v>5245900</v>
      </c>
      <c r="P30" s="40">
        <v>3.8586418530983962E-2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1783.6</v>
      </c>
      <c r="F31" s="37">
        <v>1781.1499999999999</v>
      </c>
      <c r="G31" s="38">
        <v>1744.7499999999998</v>
      </c>
      <c r="H31" s="38">
        <v>1705.8999999999999</v>
      </c>
      <c r="I31" s="38">
        <v>1669.4999999999998</v>
      </c>
      <c r="J31" s="38">
        <v>1819.9999999999998</v>
      </c>
      <c r="K31" s="38">
        <v>1856.3999999999999</v>
      </c>
      <c r="L31" s="38">
        <v>1895.2499999999998</v>
      </c>
      <c r="M31" s="28">
        <v>1817.55</v>
      </c>
      <c r="N31" s="28">
        <v>1742.3</v>
      </c>
      <c r="O31" s="39">
        <v>576675</v>
      </c>
      <c r="P31" s="40">
        <v>4.3103448275862068E-3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8176.15</v>
      </c>
      <c r="F32" s="37">
        <v>8120.9833333333336</v>
      </c>
      <c r="G32" s="38">
        <v>7966.9666666666672</v>
      </c>
      <c r="H32" s="38">
        <v>7757.7833333333338</v>
      </c>
      <c r="I32" s="38">
        <v>7603.7666666666673</v>
      </c>
      <c r="J32" s="38">
        <v>8330.1666666666679</v>
      </c>
      <c r="K32" s="38">
        <v>8484.1833333333343</v>
      </c>
      <c r="L32" s="38">
        <v>8693.3666666666668</v>
      </c>
      <c r="M32" s="28">
        <v>8275</v>
      </c>
      <c r="N32" s="28">
        <v>7911.8</v>
      </c>
      <c r="O32" s="39">
        <v>181800</v>
      </c>
      <c r="P32" s="40">
        <v>-3.2721468475658419E-2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1240.25</v>
      </c>
      <c r="F33" s="37">
        <v>1242.8166666666666</v>
      </c>
      <c r="G33" s="38">
        <v>1215.9333333333332</v>
      </c>
      <c r="H33" s="38">
        <v>1191.6166666666666</v>
      </c>
      <c r="I33" s="38">
        <v>1164.7333333333331</v>
      </c>
      <c r="J33" s="38">
        <v>1267.1333333333332</v>
      </c>
      <c r="K33" s="38">
        <v>1294.0166666666664</v>
      </c>
      <c r="L33" s="38">
        <v>1318.3333333333333</v>
      </c>
      <c r="M33" s="28">
        <v>1269.7</v>
      </c>
      <c r="N33" s="28">
        <v>1218.5</v>
      </c>
      <c r="O33" s="39">
        <v>3064000</v>
      </c>
      <c r="P33" s="40">
        <v>-2.8381163786269224E-2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570.85</v>
      </c>
      <c r="F34" s="37">
        <v>572.5333333333333</v>
      </c>
      <c r="G34" s="38">
        <v>560.06666666666661</v>
      </c>
      <c r="H34" s="38">
        <v>549.2833333333333</v>
      </c>
      <c r="I34" s="38">
        <v>536.81666666666661</v>
      </c>
      <c r="J34" s="38">
        <v>583.31666666666661</v>
      </c>
      <c r="K34" s="38">
        <v>595.7833333333333</v>
      </c>
      <c r="L34" s="38">
        <v>606.56666666666661</v>
      </c>
      <c r="M34" s="28">
        <v>585</v>
      </c>
      <c r="N34" s="28">
        <v>561.75</v>
      </c>
      <c r="O34" s="39">
        <v>14989500</v>
      </c>
      <c r="P34" s="40">
        <v>6.2937415034489703E-3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649.35</v>
      </c>
      <c r="F35" s="37">
        <v>653.90000000000009</v>
      </c>
      <c r="G35" s="38">
        <v>639.10000000000014</v>
      </c>
      <c r="H35" s="38">
        <v>628.85</v>
      </c>
      <c r="I35" s="38">
        <v>614.05000000000007</v>
      </c>
      <c r="J35" s="38">
        <v>664.1500000000002</v>
      </c>
      <c r="K35" s="38">
        <v>678.95000000000016</v>
      </c>
      <c r="L35" s="38">
        <v>689.20000000000027</v>
      </c>
      <c r="M35" s="28">
        <v>668.7</v>
      </c>
      <c r="N35" s="28">
        <v>643.65</v>
      </c>
      <c r="O35" s="39">
        <v>64689600</v>
      </c>
      <c r="P35" s="40">
        <v>3.1545155962962277E-4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3559.75</v>
      </c>
      <c r="F36" s="37">
        <v>3567.4</v>
      </c>
      <c r="G36" s="38">
        <v>3505.5</v>
      </c>
      <c r="H36" s="38">
        <v>3451.25</v>
      </c>
      <c r="I36" s="38">
        <v>3389.35</v>
      </c>
      <c r="J36" s="38">
        <v>3621.65</v>
      </c>
      <c r="K36" s="38">
        <v>3683.5500000000006</v>
      </c>
      <c r="L36" s="38">
        <v>3737.8</v>
      </c>
      <c r="M36" s="28">
        <v>3629.3</v>
      </c>
      <c r="N36" s="28">
        <v>3513.15</v>
      </c>
      <c r="O36" s="39">
        <v>3178750</v>
      </c>
      <c r="P36" s="40">
        <v>9.3387221601169496E-2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12867.5</v>
      </c>
      <c r="F37" s="37">
        <v>12947.966666666667</v>
      </c>
      <c r="G37" s="38">
        <v>12662.233333333334</v>
      </c>
      <c r="H37" s="38">
        <v>12456.966666666667</v>
      </c>
      <c r="I37" s="38">
        <v>12171.233333333334</v>
      </c>
      <c r="J37" s="38">
        <v>13153.233333333334</v>
      </c>
      <c r="K37" s="38">
        <v>13438.966666666667</v>
      </c>
      <c r="L37" s="38">
        <v>13644.233333333334</v>
      </c>
      <c r="M37" s="28">
        <v>13233.7</v>
      </c>
      <c r="N37" s="28">
        <v>12742.7</v>
      </c>
      <c r="O37" s="39">
        <v>748100</v>
      </c>
      <c r="P37" s="40">
        <v>3.3644214162348876E-2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5599.95</v>
      </c>
      <c r="F38" s="37">
        <v>5632.2166666666672</v>
      </c>
      <c r="G38" s="38">
        <v>5485.7333333333345</v>
      </c>
      <c r="H38" s="38">
        <v>5371.5166666666673</v>
      </c>
      <c r="I38" s="38">
        <v>5225.0333333333347</v>
      </c>
      <c r="J38" s="38">
        <v>5746.4333333333343</v>
      </c>
      <c r="K38" s="38">
        <v>5892.9166666666679</v>
      </c>
      <c r="L38" s="38">
        <v>6007.1333333333341</v>
      </c>
      <c r="M38" s="28">
        <v>5778.7</v>
      </c>
      <c r="N38" s="28">
        <v>5518</v>
      </c>
      <c r="O38" s="39">
        <v>5483500</v>
      </c>
      <c r="P38" s="40">
        <v>1.0268580425803803E-3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1914.6</v>
      </c>
      <c r="F39" s="37">
        <v>1911.5166666666667</v>
      </c>
      <c r="G39" s="38">
        <v>1890.7833333333333</v>
      </c>
      <c r="H39" s="38">
        <v>1866.9666666666667</v>
      </c>
      <c r="I39" s="38">
        <v>1846.2333333333333</v>
      </c>
      <c r="J39" s="38">
        <v>1935.3333333333333</v>
      </c>
      <c r="K39" s="38">
        <v>1956.0666666666664</v>
      </c>
      <c r="L39" s="38">
        <v>1979.8833333333332</v>
      </c>
      <c r="M39" s="28">
        <v>1932.25</v>
      </c>
      <c r="N39" s="28">
        <v>1887.7</v>
      </c>
      <c r="O39" s="39">
        <v>1271800</v>
      </c>
      <c r="P39" s="40">
        <v>1.0648442466624285E-2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381.85</v>
      </c>
      <c r="F40" s="37">
        <v>386.33333333333331</v>
      </c>
      <c r="G40" s="38">
        <v>374.56666666666661</v>
      </c>
      <c r="H40" s="38">
        <v>367.2833333333333</v>
      </c>
      <c r="I40" s="38">
        <v>355.51666666666659</v>
      </c>
      <c r="J40" s="38">
        <v>393.61666666666662</v>
      </c>
      <c r="K40" s="38">
        <v>405.38333333333338</v>
      </c>
      <c r="L40" s="38">
        <v>412.66666666666663</v>
      </c>
      <c r="M40" s="28">
        <v>398.1</v>
      </c>
      <c r="N40" s="28">
        <v>379.05</v>
      </c>
      <c r="O40" s="39">
        <v>7772800</v>
      </c>
      <c r="P40" s="40">
        <v>1.5892931827687161E-2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304.60000000000002</v>
      </c>
      <c r="F41" s="37">
        <v>306.68333333333334</v>
      </c>
      <c r="G41" s="38">
        <v>296.86666666666667</v>
      </c>
      <c r="H41" s="38">
        <v>289.13333333333333</v>
      </c>
      <c r="I41" s="38">
        <v>279.31666666666666</v>
      </c>
      <c r="J41" s="38">
        <v>314.41666666666669</v>
      </c>
      <c r="K41" s="38">
        <v>324.23333333333341</v>
      </c>
      <c r="L41" s="38">
        <v>331.9666666666667</v>
      </c>
      <c r="M41" s="28">
        <v>316.5</v>
      </c>
      <c r="N41" s="28">
        <v>298.95</v>
      </c>
      <c r="O41" s="39">
        <v>39472200</v>
      </c>
      <c r="P41" s="40">
        <v>-1.3451502609321576E-2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96.05</v>
      </c>
      <c r="F42" s="37">
        <v>97.36666666666666</v>
      </c>
      <c r="G42" s="38">
        <v>94.133333333333326</v>
      </c>
      <c r="H42" s="38">
        <v>92.216666666666669</v>
      </c>
      <c r="I42" s="38">
        <v>88.983333333333334</v>
      </c>
      <c r="J42" s="38">
        <v>99.283333333333317</v>
      </c>
      <c r="K42" s="38">
        <v>102.51666666666664</v>
      </c>
      <c r="L42" s="38">
        <v>104.43333333333331</v>
      </c>
      <c r="M42" s="28">
        <v>100.6</v>
      </c>
      <c r="N42" s="28">
        <v>95.45</v>
      </c>
      <c r="O42" s="39">
        <v>123628050</v>
      </c>
      <c r="P42" s="40">
        <v>2.6222502792210944E-2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1682.75</v>
      </c>
      <c r="F43" s="37">
        <v>1683.6833333333334</v>
      </c>
      <c r="G43" s="38">
        <v>1657.3666666666668</v>
      </c>
      <c r="H43" s="38">
        <v>1631.9833333333333</v>
      </c>
      <c r="I43" s="38">
        <v>1605.6666666666667</v>
      </c>
      <c r="J43" s="38">
        <v>1709.0666666666668</v>
      </c>
      <c r="K43" s="38">
        <v>1735.3833333333334</v>
      </c>
      <c r="L43" s="38">
        <v>1760.7666666666669</v>
      </c>
      <c r="M43" s="28">
        <v>1710</v>
      </c>
      <c r="N43" s="28">
        <v>1658.3</v>
      </c>
      <c r="O43" s="39">
        <v>1415700</v>
      </c>
      <c r="P43" s="40">
        <v>3.4150261149055845E-2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218.75</v>
      </c>
      <c r="F44" s="37">
        <v>219.4</v>
      </c>
      <c r="G44" s="38">
        <v>215.25</v>
      </c>
      <c r="H44" s="38">
        <v>211.75</v>
      </c>
      <c r="I44" s="38">
        <v>207.6</v>
      </c>
      <c r="J44" s="38">
        <v>222.9</v>
      </c>
      <c r="K44" s="38">
        <v>227.05000000000004</v>
      </c>
      <c r="L44" s="38">
        <v>230.55</v>
      </c>
      <c r="M44" s="28">
        <v>223.55</v>
      </c>
      <c r="N44" s="28">
        <v>215.9</v>
      </c>
      <c r="O44" s="39">
        <v>32216400</v>
      </c>
      <c r="P44" s="40">
        <v>-1.4186046511627907E-2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660.65</v>
      </c>
      <c r="F45" s="37">
        <v>661.93333333333339</v>
      </c>
      <c r="G45" s="38">
        <v>652.61666666666679</v>
      </c>
      <c r="H45" s="38">
        <v>644.58333333333337</v>
      </c>
      <c r="I45" s="38">
        <v>635.26666666666677</v>
      </c>
      <c r="J45" s="38">
        <v>669.96666666666681</v>
      </c>
      <c r="K45" s="38">
        <v>679.28333333333342</v>
      </c>
      <c r="L45" s="38">
        <v>687.31666666666683</v>
      </c>
      <c r="M45" s="28">
        <v>671.25</v>
      </c>
      <c r="N45" s="28">
        <v>653.9</v>
      </c>
      <c r="O45" s="39">
        <v>4099700</v>
      </c>
      <c r="P45" s="40">
        <v>-7.7209797657082002E-3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605.29999999999995</v>
      </c>
      <c r="F46" s="37">
        <v>615.08333333333337</v>
      </c>
      <c r="G46" s="38">
        <v>587.36666666666679</v>
      </c>
      <c r="H46" s="38">
        <v>569.43333333333339</v>
      </c>
      <c r="I46" s="38">
        <v>541.71666666666681</v>
      </c>
      <c r="J46" s="38">
        <v>633.01666666666677</v>
      </c>
      <c r="K46" s="38">
        <v>660.73333333333323</v>
      </c>
      <c r="L46" s="38">
        <v>678.66666666666674</v>
      </c>
      <c r="M46" s="28">
        <v>642.79999999999995</v>
      </c>
      <c r="N46" s="28">
        <v>597.15</v>
      </c>
      <c r="O46" s="39">
        <v>5822500</v>
      </c>
      <c r="P46" s="40">
        <v>4.5191401516851408E-2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704.35</v>
      </c>
      <c r="F47" s="37">
        <v>709.70000000000016</v>
      </c>
      <c r="G47" s="38">
        <v>697.45000000000027</v>
      </c>
      <c r="H47" s="38">
        <v>690.55000000000007</v>
      </c>
      <c r="I47" s="38">
        <v>678.30000000000018</v>
      </c>
      <c r="J47" s="38">
        <v>716.60000000000036</v>
      </c>
      <c r="K47" s="38">
        <v>728.85000000000014</v>
      </c>
      <c r="L47" s="38">
        <v>735.75000000000045</v>
      </c>
      <c r="M47" s="28">
        <v>721.95</v>
      </c>
      <c r="N47" s="28">
        <v>702.8</v>
      </c>
      <c r="O47" s="39">
        <v>49596650</v>
      </c>
      <c r="P47" s="40">
        <v>2.1323630103488075E-2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45.4</v>
      </c>
      <c r="F48" s="37">
        <v>45.533333333333331</v>
      </c>
      <c r="G48" s="38">
        <v>44.36666666666666</v>
      </c>
      <c r="H48" s="38">
        <v>43.333333333333329</v>
      </c>
      <c r="I48" s="38">
        <v>42.166666666666657</v>
      </c>
      <c r="J48" s="38">
        <v>46.566666666666663</v>
      </c>
      <c r="K48" s="38">
        <v>47.733333333333334</v>
      </c>
      <c r="L48" s="38">
        <v>48.766666666666666</v>
      </c>
      <c r="M48" s="28">
        <v>46.7</v>
      </c>
      <c r="N48" s="28">
        <v>44.5</v>
      </c>
      <c r="O48" s="39">
        <v>109305000</v>
      </c>
      <c r="P48" s="40">
        <v>-1.411118477128516E-2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328.15</v>
      </c>
      <c r="F49" s="37">
        <v>328.83333333333331</v>
      </c>
      <c r="G49" s="38">
        <v>324.51666666666665</v>
      </c>
      <c r="H49" s="38">
        <v>320.88333333333333</v>
      </c>
      <c r="I49" s="38">
        <v>316.56666666666666</v>
      </c>
      <c r="J49" s="38">
        <v>332.46666666666664</v>
      </c>
      <c r="K49" s="38">
        <v>336.78333333333336</v>
      </c>
      <c r="L49" s="38">
        <v>340.41666666666663</v>
      </c>
      <c r="M49" s="28">
        <v>333.15</v>
      </c>
      <c r="N49" s="28">
        <v>325.2</v>
      </c>
      <c r="O49" s="39">
        <v>12328000</v>
      </c>
      <c r="P49" s="40">
        <v>2.8001534330648253E-2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13103.5</v>
      </c>
      <c r="F50" s="37">
        <v>13084.016666666668</v>
      </c>
      <c r="G50" s="38">
        <v>12930.383333333337</v>
      </c>
      <c r="H50" s="38">
        <v>12757.266666666668</v>
      </c>
      <c r="I50" s="38">
        <v>12603.633333333337</v>
      </c>
      <c r="J50" s="38">
        <v>13257.133333333337</v>
      </c>
      <c r="K50" s="38">
        <v>13410.766666666668</v>
      </c>
      <c r="L50" s="38">
        <v>13583.883333333337</v>
      </c>
      <c r="M50" s="28">
        <v>13237.65</v>
      </c>
      <c r="N50" s="28">
        <v>12910.9</v>
      </c>
      <c r="O50" s="39">
        <v>125200</v>
      </c>
      <c r="P50" s="40">
        <v>-2.7950310559006212E-2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340.6</v>
      </c>
      <c r="F51" s="37">
        <v>341.03333333333336</v>
      </c>
      <c r="G51" s="38">
        <v>335.66666666666674</v>
      </c>
      <c r="H51" s="38">
        <v>330.73333333333341</v>
      </c>
      <c r="I51" s="38">
        <v>325.36666666666679</v>
      </c>
      <c r="J51" s="38">
        <v>345.9666666666667</v>
      </c>
      <c r="K51" s="38">
        <v>351.33333333333337</v>
      </c>
      <c r="L51" s="38">
        <v>356.26666666666665</v>
      </c>
      <c r="M51" s="28">
        <v>346.4</v>
      </c>
      <c r="N51" s="28">
        <v>336.1</v>
      </c>
      <c r="O51" s="39">
        <v>17382600</v>
      </c>
      <c r="P51" s="40">
        <v>9.6184004181913228E-3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3220</v>
      </c>
      <c r="F52" s="37">
        <v>3209.2000000000003</v>
      </c>
      <c r="G52" s="38">
        <v>3180.8500000000004</v>
      </c>
      <c r="H52" s="38">
        <v>3141.7000000000003</v>
      </c>
      <c r="I52" s="38">
        <v>3113.3500000000004</v>
      </c>
      <c r="J52" s="38">
        <v>3248.3500000000004</v>
      </c>
      <c r="K52" s="38">
        <v>3276.7</v>
      </c>
      <c r="L52" s="38">
        <v>3315.8500000000004</v>
      </c>
      <c r="M52" s="28">
        <v>3237.55</v>
      </c>
      <c r="N52" s="28">
        <v>3170.05</v>
      </c>
      <c r="O52" s="39">
        <v>1481800</v>
      </c>
      <c r="P52" s="40">
        <v>0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363.85</v>
      </c>
      <c r="F53" s="37">
        <v>360.76666666666665</v>
      </c>
      <c r="G53" s="38">
        <v>352.58333333333331</v>
      </c>
      <c r="H53" s="38">
        <v>341.31666666666666</v>
      </c>
      <c r="I53" s="38">
        <v>333.13333333333333</v>
      </c>
      <c r="J53" s="38">
        <v>372.0333333333333</v>
      </c>
      <c r="K53" s="38">
        <v>380.2166666666667</v>
      </c>
      <c r="L53" s="38">
        <v>391.48333333333329</v>
      </c>
      <c r="M53" s="28">
        <v>368.95</v>
      </c>
      <c r="N53" s="28">
        <v>349.5</v>
      </c>
      <c r="O53" s="39">
        <v>3459300</v>
      </c>
      <c r="P53" s="40">
        <v>-6.0713025061771973E-2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193.15</v>
      </c>
      <c r="F54" s="37">
        <v>194.7166666666667</v>
      </c>
      <c r="G54" s="38">
        <v>189.23333333333341</v>
      </c>
      <c r="H54" s="38">
        <v>185.31666666666672</v>
      </c>
      <c r="I54" s="38">
        <v>179.83333333333343</v>
      </c>
      <c r="J54" s="38">
        <v>198.63333333333338</v>
      </c>
      <c r="K54" s="38">
        <v>204.11666666666667</v>
      </c>
      <c r="L54" s="38">
        <v>208.03333333333336</v>
      </c>
      <c r="M54" s="28">
        <v>200.2</v>
      </c>
      <c r="N54" s="28">
        <v>190.8</v>
      </c>
      <c r="O54" s="39">
        <v>47244600</v>
      </c>
      <c r="P54" s="40">
        <v>-3.6442318642523632E-3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471.4</v>
      </c>
      <c r="F55" s="37">
        <v>471.93333333333334</v>
      </c>
      <c r="G55" s="38">
        <v>461.4666666666667</v>
      </c>
      <c r="H55" s="38">
        <v>451.53333333333336</v>
      </c>
      <c r="I55" s="38">
        <v>441.06666666666672</v>
      </c>
      <c r="J55" s="38">
        <v>481.86666666666667</v>
      </c>
      <c r="K55" s="38">
        <v>492.33333333333326</v>
      </c>
      <c r="L55" s="38">
        <v>502.26666666666665</v>
      </c>
      <c r="M55" s="28">
        <v>482.4</v>
      </c>
      <c r="N55" s="28">
        <v>462</v>
      </c>
      <c r="O55" s="39">
        <v>4096950</v>
      </c>
      <c r="P55" s="40">
        <v>-8.2605617181968367E-3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411.95</v>
      </c>
      <c r="F56" s="37">
        <v>411.0333333333333</v>
      </c>
      <c r="G56" s="38">
        <v>406.21666666666658</v>
      </c>
      <c r="H56" s="38">
        <v>400.48333333333329</v>
      </c>
      <c r="I56" s="38">
        <v>395.66666666666657</v>
      </c>
      <c r="J56" s="38">
        <v>416.76666666666659</v>
      </c>
      <c r="K56" s="38">
        <v>421.58333333333331</v>
      </c>
      <c r="L56" s="38">
        <v>427.31666666666661</v>
      </c>
      <c r="M56" s="28">
        <v>415.85</v>
      </c>
      <c r="N56" s="28">
        <v>405.3</v>
      </c>
      <c r="O56" s="39">
        <v>2119500</v>
      </c>
      <c r="P56" s="40">
        <v>-2.1186440677966102E-3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608.95000000000005</v>
      </c>
      <c r="F57" s="37">
        <v>611.5</v>
      </c>
      <c r="G57" s="38">
        <v>597.95000000000005</v>
      </c>
      <c r="H57" s="38">
        <v>586.95000000000005</v>
      </c>
      <c r="I57" s="38">
        <v>573.40000000000009</v>
      </c>
      <c r="J57" s="38">
        <v>622.5</v>
      </c>
      <c r="K57" s="38">
        <v>636.04999999999995</v>
      </c>
      <c r="L57" s="38">
        <v>647.04999999999995</v>
      </c>
      <c r="M57" s="28">
        <v>625.04999999999995</v>
      </c>
      <c r="N57" s="28">
        <v>600.5</v>
      </c>
      <c r="O57" s="39">
        <v>8485000</v>
      </c>
      <c r="P57" s="40">
        <v>6.0767748629020303E-3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923.15</v>
      </c>
      <c r="F58" s="37">
        <v>925.7833333333333</v>
      </c>
      <c r="G58" s="38">
        <v>914.61666666666656</v>
      </c>
      <c r="H58" s="38">
        <v>906.08333333333326</v>
      </c>
      <c r="I58" s="38">
        <v>894.91666666666652</v>
      </c>
      <c r="J58" s="38">
        <v>934.31666666666661</v>
      </c>
      <c r="K58" s="38">
        <v>945.48333333333335</v>
      </c>
      <c r="L58" s="38">
        <v>954.01666666666665</v>
      </c>
      <c r="M58" s="28">
        <v>936.95</v>
      </c>
      <c r="N58" s="28">
        <v>917.25</v>
      </c>
      <c r="O58" s="39">
        <v>9094150</v>
      </c>
      <c r="P58" s="40">
        <v>-2.9144403580598156E-2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167.2</v>
      </c>
      <c r="F59" s="37">
        <v>167.46666666666667</v>
      </c>
      <c r="G59" s="38">
        <v>164.58333333333334</v>
      </c>
      <c r="H59" s="38">
        <v>161.96666666666667</v>
      </c>
      <c r="I59" s="38">
        <v>159.08333333333334</v>
      </c>
      <c r="J59" s="38">
        <v>170.08333333333334</v>
      </c>
      <c r="K59" s="38">
        <v>172.96666666666667</v>
      </c>
      <c r="L59" s="38">
        <v>175.58333333333334</v>
      </c>
      <c r="M59" s="28">
        <v>170.35</v>
      </c>
      <c r="N59" s="28">
        <v>164.85</v>
      </c>
      <c r="O59" s="39">
        <v>44872800</v>
      </c>
      <c r="P59" s="40">
        <v>-1.0190846766722253E-2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3637.15</v>
      </c>
      <c r="F60" s="37">
        <v>3632.6166666666663</v>
      </c>
      <c r="G60" s="38">
        <v>3538.2333333333327</v>
      </c>
      <c r="H60" s="38">
        <v>3439.3166666666662</v>
      </c>
      <c r="I60" s="38">
        <v>3344.9333333333325</v>
      </c>
      <c r="J60" s="38">
        <v>3731.5333333333328</v>
      </c>
      <c r="K60" s="38">
        <v>3825.916666666667</v>
      </c>
      <c r="L60" s="38">
        <v>3924.833333333333</v>
      </c>
      <c r="M60" s="28">
        <v>3727</v>
      </c>
      <c r="N60" s="28">
        <v>3533.7</v>
      </c>
      <c r="O60" s="39">
        <v>732150</v>
      </c>
      <c r="P60" s="40">
        <v>9.5835631549917259E-3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1568.45</v>
      </c>
      <c r="F61" s="37">
        <v>1563.75</v>
      </c>
      <c r="G61" s="38">
        <v>1550.8</v>
      </c>
      <c r="H61" s="38">
        <v>1533.1499999999999</v>
      </c>
      <c r="I61" s="38">
        <v>1520.1999999999998</v>
      </c>
      <c r="J61" s="38">
        <v>1581.4</v>
      </c>
      <c r="K61" s="38">
        <v>1594.35</v>
      </c>
      <c r="L61" s="38">
        <v>1612.0000000000002</v>
      </c>
      <c r="M61" s="28">
        <v>1576.7</v>
      </c>
      <c r="N61" s="28">
        <v>1546.1</v>
      </c>
      <c r="O61" s="39">
        <v>2961350</v>
      </c>
      <c r="P61" s="40">
        <v>-1.1565420560747663E-2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596</v>
      </c>
      <c r="F62" s="37">
        <v>596.5333333333333</v>
      </c>
      <c r="G62" s="38">
        <v>586.61666666666656</v>
      </c>
      <c r="H62" s="38">
        <v>577.23333333333323</v>
      </c>
      <c r="I62" s="38">
        <v>567.31666666666649</v>
      </c>
      <c r="J62" s="38">
        <v>605.91666666666663</v>
      </c>
      <c r="K62" s="38">
        <v>615.83333333333337</v>
      </c>
      <c r="L62" s="38">
        <v>625.2166666666667</v>
      </c>
      <c r="M62" s="28">
        <v>606.45000000000005</v>
      </c>
      <c r="N62" s="28">
        <v>587.15</v>
      </c>
      <c r="O62" s="39">
        <v>7588000</v>
      </c>
      <c r="P62" s="40">
        <v>4.4827677135247739E-4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873.9</v>
      </c>
      <c r="F63" s="37">
        <v>881.7166666666667</v>
      </c>
      <c r="G63" s="38">
        <v>856.43333333333339</v>
      </c>
      <c r="H63" s="38">
        <v>838.9666666666667</v>
      </c>
      <c r="I63" s="38">
        <v>813.68333333333339</v>
      </c>
      <c r="J63" s="38">
        <v>899.18333333333339</v>
      </c>
      <c r="K63" s="38">
        <v>924.4666666666667</v>
      </c>
      <c r="L63" s="38">
        <v>941.93333333333339</v>
      </c>
      <c r="M63" s="28">
        <v>907</v>
      </c>
      <c r="N63" s="28">
        <v>864.25</v>
      </c>
      <c r="O63" s="39">
        <v>1174975</v>
      </c>
      <c r="P63" s="40">
        <v>-2.4957470644371604E-2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345.85</v>
      </c>
      <c r="F64" s="37">
        <v>347.88333333333338</v>
      </c>
      <c r="G64" s="38">
        <v>335.71666666666675</v>
      </c>
      <c r="H64" s="38">
        <v>325.58333333333337</v>
      </c>
      <c r="I64" s="38">
        <v>313.41666666666674</v>
      </c>
      <c r="J64" s="38">
        <v>358.01666666666677</v>
      </c>
      <c r="K64" s="38">
        <v>370.18333333333339</v>
      </c>
      <c r="L64" s="38">
        <v>380.31666666666678</v>
      </c>
      <c r="M64" s="28">
        <v>360.05</v>
      </c>
      <c r="N64" s="28">
        <v>337.75</v>
      </c>
      <c r="O64" s="39">
        <v>3560600</v>
      </c>
      <c r="P64" s="40">
        <v>-1.1603375527426161E-2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119.35</v>
      </c>
      <c r="F65" s="37">
        <v>119.13333333333333</v>
      </c>
      <c r="G65" s="38">
        <v>117.61666666666665</v>
      </c>
      <c r="H65" s="38">
        <v>115.88333333333333</v>
      </c>
      <c r="I65" s="38">
        <v>114.36666666666665</v>
      </c>
      <c r="J65" s="38">
        <v>120.86666666666665</v>
      </c>
      <c r="K65" s="38">
        <v>122.38333333333333</v>
      </c>
      <c r="L65" s="38">
        <v>124.11666666666665</v>
      </c>
      <c r="M65" s="28">
        <v>120.65</v>
      </c>
      <c r="N65" s="28">
        <v>117.4</v>
      </c>
      <c r="O65" s="39">
        <v>11229800</v>
      </c>
      <c r="P65" s="40">
        <v>-4.2381553364941843E-2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957.6</v>
      </c>
      <c r="F66" s="37">
        <v>961.61666666666679</v>
      </c>
      <c r="G66" s="38">
        <v>945.93333333333362</v>
      </c>
      <c r="H66" s="38">
        <v>934.26666666666688</v>
      </c>
      <c r="I66" s="38">
        <v>918.58333333333371</v>
      </c>
      <c r="J66" s="38">
        <v>973.28333333333353</v>
      </c>
      <c r="K66" s="38">
        <v>988.9666666666667</v>
      </c>
      <c r="L66" s="38">
        <v>1000.6333333333334</v>
      </c>
      <c r="M66" s="28">
        <v>977.3</v>
      </c>
      <c r="N66" s="28">
        <v>949.95</v>
      </c>
      <c r="O66" s="39">
        <v>1197600</v>
      </c>
      <c r="P66" s="40">
        <v>-8.9374379344587893E-3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499.8</v>
      </c>
      <c r="F67" s="37">
        <v>502.16666666666669</v>
      </c>
      <c r="G67" s="38">
        <v>494.98333333333335</v>
      </c>
      <c r="H67" s="38">
        <v>490.16666666666669</v>
      </c>
      <c r="I67" s="38">
        <v>482.98333333333335</v>
      </c>
      <c r="J67" s="38">
        <v>506.98333333333335</v>
      </c>
      <c r="K67" s="38">
        <v>514.16666666666663</v>
      </c>
      <c r="L67" s="38">
        <v>518.98333333333335</v>
      </c>
      <c r="M67" s="28">
        <v>509.35</v>
      </c>
      <c r="N67" s="28">
        <v>497.35</v>
      </c>
      <c r="O67" s="39">
        <v>13293750</v>
      </c>
      <c r="P67" s="40">
        <v>1.7800746482917025E-2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1404.15</v>
      </c>
      <c r="F68" s="37">
        <v>1420.9000000000003</v>
      </c>
      <c r="G68" s="38">
        <v>1361.1000000000006</v>
      </c>
      <c r="H68" s="38">
        <v>1318.0500000000002</v>
      </c>
      <c r="I68" s="38">
        <v>1258.2500000000005</v>
      </c>
      <c r="J68" s="38">
        <v>1463.9500000000007</v>
      </c>
      <c r="K68" s="38">
        <v>1523.7500000000005</v>
      </c>
      <c r="L68" s="38">
        <v>1566.8000000000009</v>
      </c>
      <c r="M68" s="28">
        <v>1480.7</v>
      </c>
      <c r="N68" s="28">
        <v>1377.85</v>
      </c>
      <c r="O68" s="39">
        <v>1284750</v>
      </c>
      <c r="P68" s="40">
        <v>-1.7775229357798166E-2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1923.9</v>
      </c>
      <c r="F69" s="37">
        <v>1939.5166666666667</v>
      </c>
      <c r="G69" s="38">
        <v>1888.0333333333333</v>
      </c>
      <c r="H69" s="38">
        <v>1852.1666666666667</v>
      </c>
      <c r="I69" s="38">
        <v>1800.6833333333334</v>
      </c>
      <c r="J69" s="38">
        <v>1975.3833333333332</v>
      </c>
      <c r="K69" s="38">
        <v>2026.8666666666663</v>
      </c>
      <c r="L69" s="38">
        <v>2062.7333333333331</v>
      </c>
      <c r="M69" s="28">
        <v>1991</v>
      </c>
      <c r="N69" s="28">
        <v>1903.65</v>
      </c>
      <c r="O69" s="39">
        <v>1467250</v>
      </c>
      <c r="P69" s="40">
        <v>-7.6090632397700373E-3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221.9</v>
      </c>
      <c r="F70" s="37">
        <v>222.86666666666665</v>
      </c>
      <c r="G70" s="38">
        <v>217.23333333333329</v>
      </c>
      <c r="H70" s="38">
        <v>212.56666666666663</v>
      </c>
      <c r="I70" s="38">
        <v>206.93333333333328</v>
      </c>
      <c r="J70" s="38">
        <v>227.5333333333333</v>
      </c>
      <c r="K70" s="38">
        <v>233.16666666666669</v>
      </c>
      <c r="L70" s="38">
        <v>237.83333333333331</v>
      </c>
      <c r="M70" s="28">
        <v>228.5</v>
      </c>
      <c r="N70" s="28">
        <v>218.2</v>
      </c>
      <c r="O70" s="39">
        <v>14963800</v>
      </c>
      <c r="P70" s="40">
        <v>2.0021561681811181E-3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4230.6499999999996</v>
      </c>
      <c r="F71" s="37">
        <v>4223.3999999999996</v>
      </c>
      <c r="G71" s="38">
        <v>4148.3499999999995</v>
      </c>
      <c r="H71" s="38">
        <v>4066.05</v>
      </c>
      <c r="I71" s="38">
        <v>3991</v>
      </c>
      <c r="J71" s="38">
        <v>4305.6999999999989</v>
      </c>
      <c r="K71" s="38">
        <v>4380.7499999999982</v>
      </c>
      <c r="L71" s="38">
        <v>4463.0499999999984</v>
      </c>
      <c r="M71" s="28">
        <v>4298.45</v>
      </c>
      <c r="N71" s="28">
        <v>4141.1000000000004</v>
      </c>
      <c r="O71" s="39">
        <v>2133150</v>
      </c>
      <c r="P71" s="40">
        <v>1.8866572731831968E-2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3393.25</v>
      </c>
      <c r="F72" s="37">
        <v>3387.3666666666668</v>
      </c>
      <c r="G72" s="38">
        <v>3299.7333333333336</v>
      </c>
      <c r="H72" s="38">
        <v>3206.2166666666667</v>
      </c>
      <c r="I72" s="38">
        <v>3118.5833333333335</v>
      </c>
      <c r="J72" s="38">
        <v>3480.8833333333337</v>
      </c>
      <c r="K72" s="38">
        <v>3568.5166666666669</v>
      </c>
      <c r="L72" s="38">
        <v>3662.0333333333338</v>
      </c>
      <c r="M72" s="28">
        <v>3475</v>
      </c>
      <c r="N72" s="28">
        <v>3293.85</v>
      </c>
      <c r="O72" s="39">
        <v>889250</v>
      </c>
      <c r="P72" s="40">
        <v>-5.9865204176027489E-2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322.2</v>
      </c>
      <c r="F73" s="37">
        <v>321.24999999999994</v>
      </c>
      <c r="G73" s="38">
        <v>316.59999999999991</v>
      </c>
      <c r="H73" s="38">
        <v>310.99999999999994</v>
      </c>
      <c r="I73" s="38">
        <v>306.34999999999991</v>
      </c>
      <c r="J73" s="38">
        <v>326.84999999999991</v>
      </c>
      <c r="K73" s="38">
        <v>331.49999999999989</v>
      </c>
      <c r="L73" s="38">
        <v>337.09999999999991</v>
      </c>
      <c r="M73" s="28">
        <v>325.89999999999998</v>
      </c>
      <c r="N73" s="28">
        <v>315.64999999999998</v>
      </c>
      <c r="O73" s="39">
        <v>42847200</v>
      </c>
      <c r="P73" s="40">
        <v>2.083815698078259E-3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3878.5</v>
      </c>
      <c r="F74" s="37">
        <v>3854.6166666666663</v>
      </c>
      <c r="G74" s="38">
        <v>3814.8333333333326</v>
      </c>
      <c r="H74" s="38">
        <v>3751.1666666666661</v>
      </c>
      <c r="I74" s="38">
        <v>3711.3833333333323</v>
      </c>
      <c r="J74" s="38">
        <v>3918.2833333333328</v>
      </c>
      <c r="K74" s="38">
        <v>3958.0666666666666</v>
      </c>
      <c r="L74" s="38">
        <v>4021.7333333333331</v>
      </c>
      <c r="M74" s="28">
        <v>3894.4</v>
      </c>
      <c r="N74" s="28">
        <v>3790.95</v>
      </c>
      <c r="O74" s="39">
        <v>2630875</v>
      </c>
      <c r="P74" s="40">
        <v>-1.8650627127337158E-2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2390.9</v>
      </c>
      <c r="F75" s="37">
        <v>2375.3166666666671</v>
      </c>
      <c r="G75" s="38">
        <v>2349.0833333333339</v>
      </c>
      <c r="H75" s="38">
        <v>2307.2666666666669</v>
      </c>
      <c r="I75" s="38">
        <v>2281.0333333333338</v>
      </c>
      <c r="J75" s="38">
        <v>2417.1333333333341</v>
      </c>
      <c r="K75" s="38">
        <v>2443.3666666666668</v>
      </c>
      <c r="L75" s="38">
        <v>2485.1833333333343</v>
      </c>
      <c r="M75" s="28">
        <v>2401.5500000000002</v>
      </c>
      <c r="N75" s="28">
        <v>2333.5</v>
      </c>
      <c r="O75" s="39">
        <v>3197600</v>
      </c>
      <c r="P75" s="40">
        <v>-3.1382527565733676E-2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1553.95</v>
      </c>
      <c r="F76" s="37">
        <v>1561.3166666666666</v>
      </c>
      <c r="G76" s="38">
        <v>1532.6333333333332</v>
      </c>
      <c r="H76" s="38">
        <v>1511.3166666666666</v>
      </c>
      <c r="I76" s="38">
        <v>1482.6333333333332</v>
      </c>
      <c r="J76" s="38">
        <v>1582.6333333333332</v>
      </c>
      <c r="K76" s="38">
        <v>1611.3166666666666</v>
      </c>
      <c r="L76" s="38">
        <v>1632.6333333333332</v>
      </c>
      <c r="M76" s="28">
        <v>1590</v>
      </c>
      <c r="N76" s="28">
        <v>1540</v>
      </c>
      <c r="O76" s="39">
        <v>3501300</v>
      </c>
      <c r="P76" s="40">
        <v>-2.9757243539545813E-3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141.15</v>
      </c>
      <c r="F77" s="37">
        <v>141.68333333333337</v>
      </c>
      <c r="G77" s="38">
        <v>139.06666666666672</v>
      </c>
      <c r="H77" s="38">
        <v>136.98333333333335</v>
      </c>
      <c r="I77" s="38">
        <v>134.3666666666667</v>
      </c>
      <c r="J77" s="38">
        <v>143.76666666666674</v>
      </c>
      <c r="K77" s="38">
        <v>146.38333333333335</v>
      </c>
      <c r="L77" s="38">
        <v>148.46666666666675</v>
      </c>
      <c r="M77" s="28">
        <v>144.30000000000001</v>
      </c>
      <c r="N77" s="28">
        <v>139.6</v>
      </c>
      <c r="O77" s="39">
        <v>23155200</v>
      </c>
      <c r="P77" s="40">
        <v>7.3610023492560687E-3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85.45</v>
      </c>
      <c r="F78" s="37">
        <v>86.666666666666671</v>
      </c>
      <c r="G78" s="38">
        <v>82.88333333333334</v>
      </c>
      <c r="H78" s="38">
        <v>80.316666666666663</v>
      </c>
      <c r="I78" s="38">
        <v>76.533333333333331</v>
      </c>
      <c r="J78" s="38">
        <v>89.233333333333348</v>
      </c>
      <c r="K78" s="38">
        <v>93.01666666666668</v>
      </c>
      <c r="L78" s="38">
        <v>95.583333333333357</v>
      </c>
      <c r="M78" s="28">
        <v>90.45</v>
      </c>
      <c r="N78" s="28">
        <v>84.1</v>
      </c>
      <c r="O78" s="39">
        <v>85120000</v>
      </c>
      <c r="P78" s="40">
        <v>2.2094140249759846E-2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110.05</v>
      </c>
      <c r="F79" s="37">
        <v>109.65000000000002</v>
      </c>
      <c r="G79" s="38">
        <v>107.05000000000004</v>
      </c>
      <c r="H79" s="38">
        <v>104.05000000000003</v>
      </c>
      <c r="I79" s="38">
        <v>101.45000000000005</v>
      </c>
      <c r="J79" s="38">
        <v>112.65000000000003</v>
      </c>
      <c r="K79" s="38">
        <v>115.25000000000003</v>
      </c>
      <c r="L79" s="38">
        <v>118.25000000000003</v>
      </c>
      <c r="M79" s="28">
        <v>112.25</v>
      </c>
      <c r="N79" s="28">
        <v>106.65</v>
      </c>
      <c r="O79" s="39">
        <v>13959400</v>
      </c>
      <c r="P79" s="40">
        <v>-1.1051759071652238E-2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150.65</v>
      </c>
      <c r="F80" s="37">
        <v>150.13333333333333</v>
      </c>
      <c r="G80" s="38">
        <v>148.61666666666665</v>
      </c>
      <c r="H80" s="38">
        <v>146.58333333333331</v>
      </c>
      <c r="I80" s="38">
        <v>145.06666666666663</v>
      </c>
      <c r="J80" s="38">
        <v>152.16666666666666</v>
      </c>
      <c r="K80" s="38">
        <v>153.68333333333331</v>
      </c>
      <c r="L80" s="38">
        <v>155.71666666666667</v>
      </c>
      <c r="M80" s="28">
        <v>151.65</v>
      </c>
      <c r="N80" s="28">
        <v>148.1</v>
      </c>
      <c r="O80" s="39">
        <v>38497100</v>
      </c>
      <c r="P80" s="40">
        <v>-8.1722457960081724E-3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391.45</v>
      </c>
      <c r="F81" s="37">
        <v>395.33333333333331</v>
      </c>
      <c r="G81" s="38">
        <v>381.81666666666661</v>
      </c>
      <c r="H81" s="38">
        <v>372.18333333333328</v>
      </c>
      <c r="I81" s="38">
        <v>358.66666666666657</v>
      </c>
      <c r="J81" s="38">
        <v>404.96666666666664</v>
      </c>
      <c r="K81" s="38">
        <v>418.48333333333341</v>
      </c>
      <c r="L81" s="38">
        <v>428.11666666666667</v>
      </c>
      <c r="M81" s="28">
        <v>408.85</v>
      </c>
      <c r="N81" s="28">
        <v>385.7</v>
      </c>
      <c r="O81" s="39">
        <v>6676900</v>
      </c>
      <c r="P81" s="40">
        <v>1.2203626220362623E-2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32.4</v>
      </c>
      <c r="F82" s="37">
        <v>32.299999999999997</v>
      </c>
      <c r="G82" s="38">
        <v>31.799999999999997</v>
      </c>
      <c r="H82" s="38">
        <v>31.2</v>
      </c>
      <c r="I82" s="38">
        <v>30.7</v>
      </c>
      <c r="J82" s="38">
        <v>32.899999999999991</v>
      </c>
      <c r="K82" s="38">
        <v>33.399999999999991</v>
      </c>
      <c r="L82" s="38">
        <v>33.999999999999993</v>
      </c>
      <c r="M82" s="28">
        <v>32.799999999999997</v>
      </c>
      <c r="N82" s="28">
        <v>31.7</v>
      </c>
      <c r="O82" s="39">
        <v>100485000</v>
      </c>
      <c r="P82" s="40">
        <v>2.8558268079226162E-2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684.85</v>
      </c>
      <c r="F83" s="37">
        <v>686.08333333333337</v>
      </c>
      <c r="G83" s="38">
        <v>659.9666666666667</v>
      </c>
      <c r="H83" s="38">
        <v>635.08333333333337</v>
      </c>
      <c r="I83" s="38">
        <v>608.9666666666667</v>
      </c>
      <c r="J83" s="38">
        <v>710.9666666666667</v>
      </c>
      <c r="K83" s="38">
        <v>737.08333333333326</v>
      </c>
      <c r="L83" s="38">
        <v>761.9666666666667</v>
      </c>
      <c r="M83" s="28">
        <v>712.2</v>
      </c>
      <c r="N83" s="28">
        <v>661.2</v>
      </c>
      <c r="O83" s="39">
        <v>4286100</v>
      </c>
      <c r="P83" s="40">
        <v>3.4190715181932244E-2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771.4</v>
      </c>
      <c r="F84" s="37">
        <v>772.2833333333333</v>
      </c>
      <c r="G84" s="38">
        <v>756.91666666666663</v>
      </c>
      <c r="H84" s="38">
        <v>742.43333333333328</v>
      </c>
      <c r="I84" s="38">
        <v>727.06666666666661</v>
      </c>
      <c r="J84" s="38">
        <v>786.76666666666665</v>
      </c>
      <c r="K84" s="38">
        <v>802.13333333333344</v>
      </c>
      <c r="L84" s="38">
        <v>816.61666666666667</v>
      </c>
      <c r="M84" s="28">
        <v>787.65</v>
      </c>
      <c r="N84" s="28">
        <v>757.8</v>
      </c>
      <c r="O84" s="39">
        <v>5617500</v>
      </c>
      <c r="P84" s="40">
        <v>-7.4211502782931356E-3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1320.15</v>
      </c>
      <c r="F85" s="37">
        <v>1333.9833333333333</v>
      </c>
      <c r="G85" s="38">
        <v>1293.9666666666667</v>
      </c>
      <c r="H85" s="38">
        <v>1267.7833333333333</v>
      </c>
      <c r="I85" s="38">
        <v>1227.7666666666667</v>
      </c>
      <c r="J85" s="38">
        <v>1360.1666666666667</v>
      </c>
      <c r="K85" s="38">
        <v>1400.1833333333336</v>
      </c>
      <c r="L85" s="38">
        <v>1426.3666666666668</v>
      </c>
      <c r="M85" s="28">
        <v>1374</v>
      </c>
      <c r="N85" s="28">
        <v>1307.8</v>
      </c>
      <c r="O85" s="39">
        <v>4035850</v>
      </c>
      <c r="P85" s="40">
        <v>-8.3053825267529156E-3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235.7</v>
      </c>
      <c r="F86" s="37">
        <v>236.88333333333335</v>
      </c>
      <c r="G86" s="38">
        <v>230.3666666666667</v>
      </c>
      <c r="H86" s="38">
        <v>225.03333333333336</v>
      </c>
      <c r="I86" s="38">
        <v>218.51666666666671</v>
      </c>
      <c r="J86" s="38">
        <v>242.2166666666667</v>
      </c>
      <c r="K86" s="38">
        <v>248.73333333333335</v>
      </c>
      <c r="L86" s="38">
        <v>254.06666666666669</v>
      </c>
      <c r="M86" s="28">
        <v>243.4</v>
      </c>
      <c r="N86" s="28">
        <v>231.55</v>
      </c>
      <c r="O86" s="39">
        <v>10288600</v>
      </c>
      <c r="P86" s="40">
        <v>-1.715202781771373E-2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1486.95</v>
      </c>
      <c r="F87" s="37">
        <v>1491.3999999999999</v>
      </c>
      <c r="G87" s="38">
        <v>1459.5499999999997</v>
      </c>
      <c r="H87" s="38">
        <v>1432.1499999999999</v>
      </c>
      <c r="I87" s="38">
        <v>1400.2999999999997</v>
      </c>
      <c r="J87" s="38">
        <v>1518.7999999999997</v>
      </c>
      <c r="K87" s="38">
        <v>1550.6499999999996</v>
      </c>
      <c r="L87" s="38">
        <v>1578.0499999999997</v>
      </c>
      <c r="M87" s="28">
        <v>1523.25</v>
      </c>
      <c r="N87" s="28">
        <v>1464</v>
      </c>
      <c r="O87" s="39">
        <v>9506175</v>
      </c>
      <c r="P87" s="40">
        <v>-5.070842654735272E-3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261.3</v>
      </c>
      <c r="F88" s="37">
        <v>259.41666666666669</v>
      </c>
      <c r="G88" s="38">
        <v>251.03333333333336</v>
      </c>
      <c r="H88" s="38">
        <v>240.76666666666668</v>
      </c>
      <c r="I88" s="38">
        <v>232.38333333333335</v>
      </c>
      <c r="J88" s="38">
        <v>269.68333333333339</v>
      </c>
      <c r="K88" s="38">
        <v>278.06666666666672</v>
      </c>
      <c r="L88" s="38">
        <v>288.33333333333337</v>
      </c>
      <c r="M88" s="28">
        <v>267.8</v>
      </c>
      <c r="N88" s="28">
        <v>249.15</v>
      </c>
      <c r="O88" s="39">
        <v>2342600</v>
      </c>
      <c r="P88" s="40">
        <v>-5.8099794941900207E-2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566.70000000000005</v>
      </c>
      <c r="F89" s="37">
        <v>555.69999999999993</v>
      </c>
      <c r="G89" s="38">
        <v>541.39999999999986</v>
      </c>
      <c r="H89" s="38">
        <v>516.09999999999991</v>
      </c>
      <c r="I89" s="38">
        <v>501.79999999999984</v>
      </c>
      <c r="J89" s="38">
        <v>580.99999999999989</v>
      </c>
      <c r="K89" s="38">
        <v>595.29999999999984</v>
      </c>
      <c r="L89" s="38">
        <v>620.59999999999991</v>
      </c>
      <c r="M89" s="28">
        <v>570</v>
      </c>
      <c r="N89" s="28">
        <v>530.4</v>
      </c>
      <c r="O89" s="39">
        <v>2903750</v>
      </c>
      <c r="P89" s="40">
        <v>6.0632308358596794E-3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1518</v>
      </c>
      <c r="F90" s="37">
        <v>1534.3166666666666</v>
      </c>
      <c r="G90" s="38">
        <v>1483.6833333333332</v>
      </c>
      <c r="H90" s="38">
        <v>1449.3666666666666</v>
      </c>
      <c r="I90" s="38">
        <v>1398.7333333333331</v>
      </c>
      <c r="J90" s="38">
        <v>1568.6333333333332</v>
      </c>
      <c r="K90" s="38">
        <v>1619.2666666666664</v>
      </c>
      <c r="L90" s="38">
        <v>1653.5833333333333</v>
      </c>
      <c r="M90" s="28">
        <v>1584.95</v>
      </c>
      <c r="N90" s="28">
        <v>1500</v>
      </c>
      <c r="O90" s="39">
        <v>2379750</v>
      </c>
      <c r="P90" s="40">
        <v>-5.0236966824644548E-2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1198.8</v>
      </c>
      <c r="F91" s="37">
        <v>1208.3666666666666</v>
      </c>
      <c r="G91" s="38">
        <v>1180.333333333333</v>
      </c>
      <c r="H91" s="38">
        <v>1161.8666666666666</v>
      </c>
      <c r="I91" s="38">
        <v>1133.833333333333</v>
      </c>
      <c r="J91" s="38">
        <v>1226.833333333333</v>
      </c>
      <c r="K91" s="38">
        <v>1254.8666666666663</v>
      </c>
      <c r="L91" s="38">
        <v>1273.333333333333</v>
      </c>
      <c r="M91" s="28">
        <v>1236.4000000000001</v>
      </c>
      <c r="N91" s="28">
        <v>1189.9000000000001</v>
      </c>
      <c r="O91" s="39">
        <v>4515000</v>
      </c>
      <c r="P91" s="40">
        <v>-1.5696533682145193E-2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1059.6500000000001</v>
      </c>
      <c r="F92" s="37">
        <v>1058.8833333333334</v>
      </c>
      <c r="G92" s="38">
        <v>1046.7666666666669</v>
      </c>
      <c r="H92" s="38">
        <v>1033.8833333333334</v>
      </c>
      <c r="I92" s="38">
        <v>1021.7666666666669</v>
      </c>
      <c r="J92" s="38">
        <v>1071.7666666666669</v>
      </c>
      <c r="K92" s="38">
        <v>1083.8833333333332</v>
      </c>
      <c r="L92" s="38">
        <v>1096.7666666666669</v>
      </c>
      <c r="M92" s="28">
        <v>1071</v>
      </c>
      <c r="N92" s="28">
        <v>1046</v>
      </c>
      <c r="O92" s="39">
        <v>22540700</v>
      </c>
      <c r="P92" s="40">
        <v>9.7522734399498271E-3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2154.75</v>
      </c>
      <c r="F93" s="37">
        <v>2170.2333333333331</v>
      </c>
      <c r="G93" s="38">
        <v>2131.0166666666664</v>
      </c>
      <c r="H93" s="38">
        <v>2107.2833333333333</v>
      </c>
      <c r="I93" s="38">
        <v>2068.0666666666666</v>
      </c>
      <c r="J93" s="38">
        <v>2193.9666666666662</v>
      </c>
      <c r="K93" s="38">
        <v>2233.1833333333325</v>
      </c>
      <c r="L93" s="38">
        <v>2256.9166666666661</v>
      </c>
      <c r="M93" s="28">
        <v>2209.4499999999998</v>
      </c>
      <c r="N93" s="28">
        <v>2146.5</v>
      </c>
      <c r="O93" s="39">
        <v>21804600</v>
      </c>
      <c r="P93" s="40">
        <v>-2.9220111118732424E-3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1841.55</v>
      </c>
      <c r="F94" s="37">
        <v>1853.5833333333333</v>
      </c>
      <c r="G94" s="38">
        <v>1808.1666666666665</v>
      </c>
      <c r="H94" s="38">
        <v>1774.7833333333333</v>
      </c>
      <c r="I94" s="38">
        <v>1729.3666666666666</v>
      </c>
      <c r="J94" s="38">
        <v>1886.9666666666665</v>
      </c>
      <c r="K94" s="38">
        <v>1932.383333333333</v>
      </c>
      <c r="L94" s="38">
        <v>1965.7666666666664</v>
      </c>
      <c r="M94" s="28">
        <v>1899</v>
      </c>
      <c r="N94" s="28">
        <v>1820.2</v>
      </c>
      <c r="O94" s="39">
        <v>3821200</v>
      </c>
      <c r="P94" s="40">
        <v>9.4840567458325635E-3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1302.9000000000001</v>
      </c>
      <c r="F95" s="37">
        <v>1307.5833333333333</v>
      </c>
      <c r="G95" s="38">
        <v>1287.5166666666664</v>
      </c>
      <c r="H95" s="38">
        <v>1272.1333333333332</v>
      </c>
      <c r="I95" s="38">
        <v>1252.0666666666664</v>
      </c>
      <c r="J95" s="38">
        <v>1322.9666666666665</v>
      </c>
      <c r="K95" s="38">
        <v>1343.0333333333335</v>
      </c>
      <c r="L95" s="38">
        <v>1358.4166666666665</v>
      </c>
      <c r="M95" s="28">
        <v>1327.65</v>
      </c>
      <c r="N95" s="28">
        <v>1292.2</v>
      </c>
      <c r="O95" s="39">
        <v>87739300</v>
      </c>
      <c r="P95" s="40">
        <v>-1.448684446256587E-2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548.04999999999995</v>
      </c>
      <c r="F96" s="37">
        <v>552.80000000000007</v>
      </c>
      <c r="G96" s="38">
        <v>540.25000000000011</v>
      </c>
      <c r="H96" s="38">
        <v>532.45000000000005</v>
      </c>
      <c r="I96" s="38">
        <v>519.90000000000009</v>
      </c>
      <c r="J96" s="38">
        <v>560.60000000000014</v>
      </c>
      <c r="K96" s="38">
        <v>573.15000000000009</v>
      </c>
      <c r="L96" s="38">
        <v>580.95000000000016</v>
      </c>
      <c r="M96" s="28">
        <v>565.35</v>
      </c>
      <c r="N96" s="28">
        <v>545</v>
      </c>
      <c r="O96" s="39">
        <v>22423500</v>
      </c>
      <c r="P96" s="40">
        <v>-8.8973162193698944E-3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2400.85</v>
      </c>
      <c r="F97" s="37">
        <v>2411.9500000000003</v>
      </c>
      <c r="G97" s="38">
        <v>2368.7500000000005</v>
      </c>
      <c r="H97" s="38">
        <v>2336.65</v>
      </c>
      <c r="I97" s="38">
        <v>2293.4500000000003</v>
      </c>
      <c r="J97" s="38">
        <v>2444.0500000000006</v>
      </c>
      <c r="K97" s="38">
        <v>2487.2500000000005</v>
      </c>
      <c r="L97" s="38">
        <v>2519.3500000000008</v>
      </c>
      <c r="M97" s="28">
        <v>2455.15</v>
      </c>
      <c r="N97" s="28">
        <v>2379.85</v>
      </c>
      <c r="O97" s="39">
        <v>3352800</v>
      </c>
      <c r="P97" s="40">
        <v>4.4939780693870213E-3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407.05</v>
      </c>
      <c r="F98" s="37">
        <v>408.63333333333338</v>
      </c>
      <c r="G98" s="38">
        <v>394.01666666666677</v>
      </c>
      <c r="H98" s="38">
        <v>380.98333333333341</v>
      </c>
      <c r="I98" s="38">
        <v>366.36666666666679</v>
      </c>
      <c r="J98" s="38">
        <v>421.66666666666674</v>
      </c>
      <c r="K98" s="38">
        <v>436.28333333333342</v>
      </c>
      <c r="L98" s="38">
        <v>449.31666666666672</v>
      </c>
      <c r="M98" s="28">
        <v>423.25</v>
      </c>
      <c r="N98" s="28">
        <v>395.6</v>
      </c>
      <c r="O98" s="39">
        <v>43431075</v>
      </c>
      <c r="P98" s="40">
        <v>4.0163744496794627E-2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92.5</v>
      </c>
      <c r="F99" s="37">
        <v>92.833333333333329</v>
      </c>
      <c r="G99" s="38">
        <v>91.36666666666666</v>
      </c>
      <c r="H99" s="38">
        <v>90.233333333333334</v>
      </c>
      <c r="I99" s="38">
        <v>88.766666666666666</v>
      </c>
      <c r="J99" s="38">
        <v>93.966666666666654</v>
      </c>
      <c r="K99" s="38">
        <v>95.433333333333323</v>
      </c>
      <c r="L99" s="38">
        <v>96.566666666666649</v>
      </c>
      <c r="M99" s="28">
        <v>94.3</v>
      </c>
      <c r="N99" s="28">
        <v>91.7</v>
      </c>
      <c r="O99" s="39">
        <v>14293200</v>
      </c>
      <c r="P99" s="40">
        <v>-9.0171325518485117E-4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262.60000000000002</v>
      </c>
      <c r="F100" s="37">
        <v>262.51666666666665</v>
      </c>
      <c r="G100" s="38">
        <v>257.88333333333333</v>
      </c>
      <c r="H100" s="38">
        <v>253.16666666666669</v>
      </c>
      <c r="I100" s="38">
        <v>248.53333333333336</v>
      </c>
      <c r="J100" s="38">
        <v>267.23333333333329</v>
      </c>
      <c r="K100" s="38">
        <v>271.86666666666662</v>
      </c>
      <c r="L100" s="38">
        <v>276.58333333333326</v>
      </c>
      <c r="M100" s="28">
        <v>267.14999999999998</v>
      </c>
      <c r="N100" s="28">
        <v>257.8</v>
      </c>
      <c r="O100" s="39">
        <v>11399400</v>
      </c>
      <c r="P100" s="40">
        <v>7.1106897369044796E-4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2140.85</v>
      </c>
      <c r="F101" s="37">
        <v>2138.6333333333337</v>
      </c>
      <c r="G101" s="38">
        <v>2112.2666666666673</v>
      </c>
      <c r="H101" s="38">
        <v>2083.6833333333338</v>
      </c>
      <c r="I101" s="38">
        <v>2057.3166666666675</v>
      </c>
      <c r="J101" s="38">
        <v>2167.2166666666672</v>
      </c>
      <c r="K101" s="38">
        <v>2193.583333333333</v>
      </c>
      <c r="L101" s="38">
        <v>2222.166666666667</v>
      </c>
      <c r="M101" s="28">
        <v>2165</v>
      </c>
      <c r="N101" s="28">
        <v>2110.0500000000002</v>
      </c>
      <c r="O101" s="39">
        <v>10651500</v>
      </c>
      <c r="P101" s="40">
        <v>-6.0190369540873458E-3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36940.5</v>
      </c>
      <c r="F102" s="37">
        <v>37101.966666666667</v>
      </c>
      <c r="G102" s="38">
        <v>36168.933333333334</v>
      </c>
      <c r="H102" s="38">
        <v>35397.366666666669</v>
      </c>
      <c r="I102" s="38">
        <v>34464.333333333336</v>
      </c>
      <c r="J102" s="38">
        <v>37873.533333333333</v>
      </c>
      <c r="K102" s="38">
        <v>38806.566666666673</v>
      </c>
      <c r="L102" s="38">
        <v>39578.133333333331</v>
      </c>
      <c r="M102" s="28">
        <v>38035</v>
      </c>
      <c r="N102" s="28">
        <v>36330.400000000001</v>
      </c>
      <c r="O102" s="39">
        <v>7680</v>
      </c>
      <c r="P102" s="40">
        <v>4.2769857433808553E-2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120.3</v>
      </c>
      <c r="F103" s="37">
        <v>116.83333333333333</v>
      </c>
      <c r="G103" s="38">
        <v>111.46666666666665</v>
      </c>
      <c r="H103" s="38">
        <v>102.63333333333333</v>
      </c>
      <c r="I103" s="38">
        <v>97.266666666666652</v>
      </c>
      <c r="J103" s="38">
        <v>125.66666666666666</v>
      </c>
      <c r="K103" s="38">
        <v>131.03333333333333</v>
      </c>
      <c r="L103" s="38">
        <v>139.86666666666667</v>
      </c>
      <c r="M103" s="28">
        <v>122.2</v>
      </c>
      <c r="N103" s="28">
        <v>108</v>
      </c>
      <c r="O103" s="39">
        <v>42682100</v>
      </c>
      <c r="P103" s="40">
        <v>-0.1101741204332997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697.55</v>
      </c>
      <c r="F104" s="37">
        <v>701.51666666666677</v>
      </c>
      <c r="G104" s="38">
        <v>690.53333333333353</v>
      </c>
      <c r="H104" s="38">
        <v>683.51666666666677</v>
      </c>
      <c r="I104" s="38">
        <v>672.53333333333353</v>
      </c>
      <c r="J104" s="38">
        <v>708.53333333333353</v>
      </c>
      <c r="K104" s="38">
        <v>719.51666666666688</v>
      </c>
      <c r="L104" s="38">
        <v>726.53333333333353</v>
      </c>
      <c r="M104" s="28">
        <v>712.5</v>
      </c>
      <c r="N104" s="28">
        <v>694.5</v>
      </c>
      <c r="O104" s="39">
        <v>117257250</v>
      </c>
      <c r="P104" s="40">
        <v>-2.5271748448376367E-2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1251.5</v>
      </c>
      <c r="F105" s="37">
        <v>1263.3499999999999</v>
      </c>
      <c r="G105" s="38">
        <v>1233.9999999999998</v>
      </c>
      <c r="H105" s="38">
        <v>1216.4999999999998</v>
      </c>
      <c r="I105" s="38">
        <v>1187.1499999999996</v>
      </c>
      <c r="J105" s="38">
        <v>1280.8499999999999</v>
      </c>
      <c r="K105" s="38">
        <v>1310.2000000000003</v>
      </c>
      <c r="L105" s="38">
        <v>1327.7</v>
      </c>
      <c r="M105" s="28">
        <v>1292.7</v>
      </c>
      <c r="N105" s="28">
        <v>1245.8499999999999</v>
      </c>
      <c r="O105" s="39">
        <v>3085925</v>
      </c>
      <c r="P105" s="40">
        <v>1.128133704735376E-2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490.3</v>
      </c>
      <c r="F106" s="37">
        <v>504.84999999999997</v>
      </c>
      <c r="G106" s="38">
        <v>474.44999999999993</v>
      </c>
      <c r="H106" s="38">
        <v>458.59999999999997</v>
      </c>
      <c r="I106" s="38">
        <v>428.19999999999993</v>
      </c>
      <c r="J106" s="38">
        <v>520.69999999999993</v>
      </c>
      <c r="K106" s="38">
        <v>551.09999999999991</v>
      </c>
      <c r="L106" s="38">
        <v>566.94999999999993</v>
      </c>
      <c r="M106" s="28">
        <v>535.25</v>
      </c>
      <c r="N106" s="28">
        <v>489</v>
      </c>
      <c r="O106" s="39">
        <v>5906250</v>
      </c>
      <c r="P106" s="40">
        <v>8.451786400307337E-3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8.25</v>
      </c>
      <c r="F107" s="37">
        <v>8.35</v>
      </c>
      <c r="G107" s="38">
        <v>8.0499999999999989</v>
      </c>
      <c r="H107" s="38">
        <v>7.85</v>
      </c>
      <c r="I107" s="38">
        <v>7.5499999999999989</v>
      </c>
      <c r="J107" s="38">
        <v>8.5499999999999989</v>
      </c>
      <c r="K107" s="38">
        <v>8.85</v>
      </c>
      <c r="L107" s="38">
        <v>9.0499999999999989</v>
      </c>
      <c r="M107" s="28">
        <v>8.65</v>
      </c>
      <c r="N107" s="28">
        <v>8.15</v>
      </c>
      <c r="O107" s="39">
        <v>736610000</v>
      </c>
      <c r="P107" s="40">
        <v>-8.7603617181612661E-3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49.5</v>
      </c>
      <c r="F108" s="37">
        <v>49.483333333333327</v>
      </c>
      <c r="G108" s="38">
        <v>48.466666666666654</v>
      </c>
      <c r="H108" s="38">
        <v>47.43333333333333</v>
      </c>
      <c r="I108" s="38">
        <v>46.416666666666657</v>
      </c>
      <c r="J108" s="38">
        <v>50.516666666666652</v>
      </c>
      <c r="K108" s="38">
        <v>51.533333333333317</v>
      </c>
      <c r="L108" s="38">
        <v>52.566666666666649</v>
      </c>
      <c r="M108" s="28">
        <v>50.5</v>
      </c>
      <c r="N108" s="28">
        <v>48.45</v>
      </c>
      <c r="O108" s="39">
        <v>104170000</v>
      </c>
      <c r="P108" s="40">
        <v>-7.4321105288232495E-3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34.799999999999997</v>
      </c>
      <c r="F109" s="37">
        <v>35.116666666666667</v>
      </c>
      <c r="G109" s="38">
        <v>33.833333333333336</v>
      </c>
      <c r="H109" s="38">
        <v>32.866666666666667</v>
      </c>
      <c r="I109" s="38">
        <v>31.583333333333336</v>
      </c>
      <c r="J109" s="38">
        <v>36.083333333333336</v>
      </c>
      <c r="K109" s="38">
        <v>37.366666666666667</v>
      </c>
      <c r="L109" s="38">
        <v>38.333333333333336</v>
      </c>
      <c r="M109" s="28">
        <v>36.4</v>
      </c>
      <c r="N109" s="28">
        <v>34.15</v>
      </c>
      <c r="O109" s="39">
        <v>244188600</v>
      </c>
      <c r="P109" s="40">
        <v>5.2609970818675059E-4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184</v>
      </c>
      <c r="F110" s="37">
        <v>185.26666666666665</v>
      </c>
      <c r="G110" s="38">
        <v>180.1333333333333</v>
      </c>
      <c r="H110" s="38">
        <v>176.26666666666665</v>
      </c>
      <c r="I110" s="38">
        <v>171.1333333333333</v>
      </c>
      <c r="J110" s="38">
        <v>189.1333333333333</v>
      </c>
      <c r="K110" s="38">
        <v>194.26666666666662</v>
      </c>
      <c r="L110" s="38">
        <v>198.1333333333333</v>
      </c>
      <c r="M110" s="28">
        <v>190.4</v>
      </c>
      <c r="N110" s="28">
        <v>181.4</v>
      </c>
      <c r="O110" s="39">
        <v>49481250</v>
      </c>
      <c r="P110" s="40">
        <v>-1.3457943925233645E-2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346.65</v>
      </c>
      <c r="F111" s="37">
        <v>346.13333333333338</v>
      </c>
      <c r="G111" s="38">
        <v>340.91666666666674</v>
      </c>
      <c r="H111" s="38">
        <v>335.18333333333334</v>
      </c>
      <c r="I111" s="38">
        <v>329.9666666666667</v>
      </c>
      <c r="J111" s="38">
        <v>351.86666666666679</v>
      </c>
      <c r="K111" s="38">
        <v>357.08333333333337</v>
      </c>
      <c r="L111" s="38">
        <v>362.81666666666683</v>
      </c>
      <c r="M111" s="28">
        <v>351.35</v>
      </c>
      <c r="N111" s="28">
        <v>340.4</v>
      </c>
      <c r="O111" s="39">
        <v>16739250</v>
      </c>
      <c r="P111" s="40">
        <v>3.6614441416893732E-2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218.3</v>
      </c>
      <c r="F112" s="37">
        <v>219.70000000000002</v>
      </c>
      <c r="G112" s="38">
        <v>215.25000000000003</v>
      </c>
      <c r="H112" s="38">
        <v>212.20000000000002</v>
      </c>
      <c r="I112" s="38">
        <v>207.75000000000003</v>
      </c>
      <c r="J112" s="38">
        <v>222.75000000000003</v>
      </c>
      <c r="K112" s="38">
        <v>227.20000000000002</v>
      </c>
      <c r="L112" s="38">
        <v>230.25000000000003</v>
      </c>
      <c r="M112" s="28">
        <v>224.15</v>
      </c>
      <c r="N112" s="28">
        <v>216.65</v>
      </c>
      <c r="O112" s="39">
        <v>26191264</v>
      </c>
      <c r="P112" s="40">
        <v>1.1337164155924832E-2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168.45</v>
      </c>
      <c r="F113" s="37">
        <v>169.58333333333334</v>
      </c>
      <c r="G113" s="38">
        <v>163.11666666666667</v>
      </c>
      <c r="H113" s="38">
        <v>157.78333333333333</v>
      </c>
      <c r="I113" s="38">
        <v>151.31666666666666</v>
      </c>
      <c r="J113" s="38">
        <v>174.91666666666669</v>
      </c>
      <c r="K113" s="38">
        <v>181.38333333333333</v>
      </c>
      <c r="L113" s="38">
        <v>186.7166666666667</v>
      </c>
      <c r="M113" s="28">
        <v>176.05</v>
      </c>
      <c r="N113" s="28">
        <v>164.25</v>
      </c>
      <c r="O113" s="39">
        <v>14143300</v>
      </c>
      <c r="P113" s="40">
        <v>9.7308488612836436E-3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4081.45</v>
      </c>
      <c r="F114" s="37">
        <v>4098.5333333333338</v>
      </c>
      <c r="G114" s="38">
        <v>3929.0666666666675</v>
      </c>
      <c r="H114" s="38">
        <v>3776.6833333333338</v>
      </c>
      <c r="I114" s="38">
        <v>3607.2166666666676</v>
      </c>
      <c r="J114" s="38">
        <v>4250.9166666666679</v>
      </c>
      <c r="K114" s="38">
        <v>4420.3833333333332</v>
      </c>
      <c r="L114" s="38">
        <v>4572.7666666666673</v>
      </c>
      <c r="M114" s="28">
        <v>4268</v>
      </c>
      <c r="N114" s="28">
        <v>3946.15</v>
      </c>
      <c r="O114" s="39">
        <v>371250</v>
      </c>
      <c r="P114" s="40">
        <v>7.1210579857578843E-3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1634.9</v>
      </c>
      <c r="F115" s="37">
        <v>1640.9333333333334</v>
      </c>
      <c r="G115" s="38">
        <v>1609.8666666666668</v>
      </c>
      <c r="H115" s="38">
        <v>1584.8333333333335</v>
      </c>
      <c r="I115" s="38">
        <v>1553.7666666666669</v>
      </c>
      <c r="J115" s="38">
        <v>1665.9666666666667</v>
      </c>
      <c r="K115" s="38">
        <v>1697.0333333333333</v>
      </c>
      <c r="L115" s="38">
        <v>1722.0666666666666</v>
      </c>
      <c r="M115" s="28">
        <v>1672</v>
      </c>
      <c r="N115" s="28">
        <v>1615.9</v>
      </c>
      <c r="O115" s="39">
        <v>2506000</v>
      </c>
      <c r="P115" s="40">
        <v>-9.5448886429658313E-3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869.6</v>
      </c>
      <c r="F116" s="37">
        <v>880.80000000000007</v>
      </c>
      <c r="G116" s="38">
        <v>844.75000000000011</v>
      </c>
      <c r="H116" s="38">
        <v>819.90000000000009</v>
      </c>
      <c r="I116" s="38">
        <v>783.85000000000014</v>
      </c>
      <c r="J116" s="38">
        <v>905.65000000000009</v>
      </c>
      <c r="K116" s="38">
        <v>941.7</v>
      </c>
      <c r="L116" s="38">
        <v>966.55000000000007</v>
      </c>
      <c r="M116" s="28">
        <v>916.85</v>
      </c>
      <c r="N116" s="28">
        <v>855.95</v>
      </c>
      <c r="O116" s="39">
        <v>27171900</v>
      </c>
      <c r="P116" s="40">
        <v>8.5181721004810255E-3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202.15</v>
      </c>
      <c r="F117" s="37">
        <v>203.66666666666666</v>
      </c>
      <c r="G117" s="38">
        <v>198.38333333333333</v>
      </c>
      <c r="H117" s="38">
        <v>194.61666666666667</v>
      </c>
      <c r="I117" s="38">
        <v>189.33333333333334</v>
      </c>
      <c r="J117" s="38">
        <v>207.43333333333331</v>
      </c>
      <c r="K117" s="38">
        <v>212.71666666666667</v>
      </c>
      <c r="L117" s="38">
        <v>216.48333333333329</v>
      </c>
      <c r="M117" s="28">
        <v>208.95</v>
      </c>
      <c r="N117" s="28">
        <v>199.9</v>
      </c>
      <c r="O117" s="39">
        <v>15307600</v>
      </c>
      <c r="P117" s="40">
        <v>3.385022692889561E-2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1513.2</v>
      </c>
      <c r="F118" s="37">
        <v>1517.1166666666668</v>
      </c>
      <c r="G118" s="38">
        <v>1503.2333333333336</v>
      </c>
      <c r="H118" s="38">
        <v>1493.2666666666669</v>
      </c>
      <c r="I118" s="38">
        <v>1479.3833333333337</v>
      </c>
      <c r="J118" s="38">
        <v>1527.0833333333335</v>
      </c>
      <c r="K118" s="38">
        <v>1540.9666666666667</v>
      </c>
      <c r="L118" s="38">
        <v>1550.9333333333334</v>
      </c>
      <c r="M118" s="28">
        <v>1531</v>
      </c>
      <c r="N118" s="28">
        <v>1507.15</v>
      </c>
      <c r="O118" s="39">
        <v>42810000</v>
      </c>
      <c r="P118" s="40">
        <v>-1.9883924585322298E-2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578.6</v>
      </c>
      <c r="F119" s="37">
        <v>581.1</v>
      </c>
      <c r="G119" s="38">
        <v>568.05000000000007</v>
      </c>
      <c r="H119" s="38">
        <v>557.5</v>
      </c>
      <c r="I119" s="38">
        <v>544.45000000000005</v>
      </c>
      <c r="J119" s="38">
        <v>591.65000000000009</v>
      </c>
      <c r="K119" s="38">
        <v>604.70000000000005</v>
      </c>
      <c r="L119" s="38">
        <v>615.25000000000011</v>
      </c>
      <c r="M119" s="28">
        <v>594.15</v>
      </c>
      <c r="N119" s="28">
        <v>570.54999999999995</v>
      </c>
      <c r="O119" s="39">
        <v>1581750</v>
      </c>
      <c r="P119" s="40">
        <v>-4.1799182189913672E-2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122.05</v>
      </c>
      <c r="F120" s="37">
        <v>122.01666666666665</v>
      </c>
      <c r="G120" s="38">
        <v>119.68333333333331</v>
      </c>
      <c r="H120" s="38">
        <v>117.31666666666666</v>
      </c>
      <c r="I120" s="38">
        <v>114.98333333333332</v>
      </c>
      <c r="J120" s="38">
        <v>124.3833333333333</v>
      </c>
      <c r="K120" s="38">
        <v>126.71666666666664</v>
      </c>
      <c r="L120" s="38">
        <v>129.08333333333329</v>
      </c>
      <c r="M120" s="28">
        <v>124.35</v>
      </c>
      <c r="N120" s="28">
        <v>119.65</v>
      </c>
      <c r="O120" s="39">
        <v>54028000</v>
      </c>
      <c r="P120" s="40">
        <v>-1.4465259663267727E-2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952.7</v>
      </c>
      <c r="F121" s="37">
        <v>954.51666666666677</v>
      </c>
      <c r="G121" s="38">
        <v>944.03333333333353</v>
      </c>
      <c r="H121" s="38">
        <v>935.36666666666679</v>
      </c>
      <c r="I121" s="38">
        <v>924.88333333333355</v>
      </c>
      <c r="J121" s="38">
        <v>963.18333333333351</v>
      </c>
      <c r="K121" s="38">
        <v>973.66666666666686</v>
      </c>
      <c r="L121" s="38">
        <v>982.33333333333348</v>
      </c>
      <c r="M121" s="28">
        <v>965</v>
      </c>
      <c r="N121" s="28">
        <v>945.85</v>
      </c>
      <c r="O121" s="39">
        <v>764000</v>
      </c>
      <c r="P121" s="40">
        <v>-4.1061070194877139E-3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608.6</v>
      </c>
      <c r="F122" s="37">
        <v>617.4666666666667</v>
      </c>
      <c r="G122" s="38">
        <v>592.83333333333337</v>
      </c>
      <c r="H122" s="38">
        <v>577.06666666666672</v>
      </c>
      <c r="I122" s="38">
        <v>552.43333333333339</v>
      </c>
      <c r="J122" s="38">
        <v>633.23333333333335</v>
      </c>
      <c r="K122" s="38">
        <v>657.86666666666656</v>
      </c>
      <c r="L122" s="38">
        <v>673.63333333333333</v>
      </c>
      <c r="M122" s="28">
        <v>642.1</v>
      </c>
      <c r="N122" s="28">
        <v>601.70000000000005</v>
      </c>
      <c r="O122" s="39">
        <v>15384250</v>
      </c>
      <c r="P122" s="40">
        <v>3.4242666362287412E-3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250.05</v>
      </c>
      <c r="F123" s="37">
        <v>250</v>
      </c>
      <c r="G123" s="38">
        <v>246.95</v>
      </c>
      <c r="H123" s="38">
        <v>243.85</v>
      </c>
      <c r="I123" s="38">
        <v>240.79999999999998</v>
      </c>
      <c r="J123" s="38">
        <v>253.1</v>
      </c>
      <c r="K123" s="38">
        <v>256.14999999999998</v>
      </c>
      <c r="L123" s="38">
        <v>259.25</v>
      </c>
      <c r="M123" s="28">
        <v>253.05</v>
      </c>
      <c r="N123" s="28">
        <v>246.9</v>
      </c>
      <c r="O123" s="39">
        <v>111523200</v>
      </c>
      <c r="P123" s="40">
        <v>6.6724436741767762E-3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461.35</v>
      </c>
      <c r="F124" s="37">
        <v>460.73333333333329</v>
      </c>
      <c r="G124" s="38">
        <v>449.01666666666659</v>
      </c>
      <c r="H124" s="38">
        <v>436.68333333333328</v>
      </c>
      <c r="I124" s="38">
        <v>424.96666666666658</v>
      </c>
      <c r="J124" s="38">
        <v>473.06666666666661</v>
      </c>
      <c r="K124" s="38">
        <v>484.7833333333333</v>
      </c>
      <c r="L124" s="38">
        <v>497.11666666666662</v>
      </c>
      <c r="M124" s="28">
        <v>472.45</v>
      </c>
      <c r="N124" s="28">
        <v>448.4</v>
      </c>
      <c r="O124" s="39">
        <v>29842500</v>
      </c>
      <c r="P124" s="40">
        <v>3.0651010188223103E-2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2326.85</v>
      </c>
      <c r="F125" s="37">
        <v>2330.4500000000003</v>
      </c>
      <c r="G125" s="38">
        <v>2275.9000000000005</v>
      </c>
      <c r="H125" s="38">
        <v>2224.9500000000003</v>
      </c>
      <c r="I125" s="38">
        <v>2170.4000000000005</v>
      </c>
      <c r="J125" s="38">
        <v>2381.4000000000005</v>
      </c>
      <c r="K125" s="38">
        <v>2435.9500000000007</v>
      </c>
      <c r="L125" s="38">
        <v>2486.9000000000005</v>
      </c>
      <c r="M125" s="28">
        <v>2385</v>
      </c>
      <c r="N125" s="28">
        <v>2279.5</v>
      </c>
      <c r="O125" s="39">
        <v>271075</v>
      </c>
      <c r="P125" s="40">
        <v>-5.1439069197795471E-2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625.85</v>
      </c>
      <c r="F126" s="37">
        <v>632.5333333333333</v>
      </c>
      <c r="G126" s="38">
        <v>613.66666666666663</v>
      </c>
      <c r="H126" s="38">
        <v>601.48333333333335</v>
      </c>
      <c r="I126" s="38">
        <v>582.61666666666667</v>
      </c>
      <c r="J126" s="38">
        <v>644.71666666666658</v>
      </c>
      <c r="K126" s="38">
        <v>663.58333333333337</v>
      </c>
      <c r="L126" s="38">
        <v>675.76666666666654</v>
      </c>
      <c r="M126" s="28">
        <v>651.4</v>
      </c>
      <c r="N126" s="28">
        <v>620.35</v>
      </c>
      <c r="O126" s="39">
        <v>28876500</v>
      </c>
      <c r="P126" s="40">
        <v>2.7189199324957809E-3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469.25</v>
      </c>
      <c r="F127" s="37">
        <v>466.89999999999992</v>
      </c>
      <c r="G127" s="38">
        <v>454.74999999999983</v>
      </c>
      <c r="H127" s="38">
        <v>440.24999999999989</v>
      </c>
      <c r="I127" s="38">
        <v>428.0999999999998</v>
      </c>
      <c r="J127" s="38">
        <v>481.39999999999986</v>
      </c>
      <c r="K127" s="38">
        <v>493.54999999999995</v>
      </c>
      <c r="L127" s="38">
        <v>508.0499999999999</v>
      </c>
      <c r="M127" s="28">
        <v>479.05</v>
      </c>
      <c r="N127" s="28">
        <v>452.4</v>
      </c>
      <c r="O127" s="39">
        <v>11015000</v>
      </c>
      <c r="P127" s="40">
        <v>5.3622361665715918E-3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1762.05</v>
      </c>
      <c r="F128" s="37">
        <v>1775.1666666666667</v>
      </c>
      <c r="G128" s="38">
        <v>1742.5333333333335</v>
      </c>
      <c r="H128" s="38">
        <v>1723.0166666666669</v>
      </c>
      <c r="I128" s="38">
        <v>1690.3833333333337</v>
      </c>
      <c r="J128" s="38">
        <v>1794.6833333333334</v>
      </c>
      <c r="K128" s="38">
        <v>1827.3166666666666</v>
      </c>
      <c r="L128" s="38">
        <v>1846.8333333333333</v>
      </c>
      <c r="M128" s="28">
        <v>1807.8</v>
      </c>
      <c r="N128" s="28">
        <v>1755.65</v>
      </c>
      <c r="O128" s="39">
        <v>14476800</v>
      </c>
      <c r="P128" s="40">
        <v>2.5207057976233344E-3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75.75</v>
      </c>
      <c r="F129" s="37">
        <v>76.13333333333334</v>
      </c>
      <c r="G129" s="38">
        <v>74.216666666666683</v>
      </c>
      <c r="H129" s="38">
        <v>72.683333333333337</v>
      </c>
      <c r="I129" s="38">
        <v>70.76666666666668</v>
      </c>
      <c r="J129" s="38">
        <v>77.666666666666686</v>
      </c>
      <c r="K129" s="38">
        <v>79.583333333333343</v>
      </c>
      <c r="L129" s="38">
        <v>81.116666666666688</v>
      </c>
      <c r="M129" s="28">
        <v>78.05</v>
      </c>
      <c r="N129" s="28">
        <v>74.599999999999994</v>
      </c>
      <c r="O129" s="39">
        <v>57675812</v>
      </c>
      <c r="P129" s="40">
        <v>-9.2750038645849438E-4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2261.4499999999998</v>
      </c>
      <c r="F130" s="37">
        <v>2252.6666666666665</v>
      </c>
      <c r="G130" s="38">
        <v>2213.1833333333329</v>
      </c>
      <c r="H130" s="38">
        <v>2164.9166666666665</v>
      </c>
      <c r="I130" s="38">
        <v>2125.4333333333329</v>
      </c>
      <c r="J130" s="38">
        <v>2300.9333333333329</v>
      </c>
      <c r="K130" s="38">
        <v>2340.4166666666665</v>
      </c>
      <c r="L130" s="38">
        <v>2388.6833333333329</v>
      </c>
      <c r="M130" s="28">
        <v>2292.15</v>
      </c>
      <c r="N130" s="28">
        <v>2204.4</v>
      </c>
      <c r="O130" s="39">
        <v>852125</v>
      </c>
      <c r="P130" s="40">
        <v>1.4671361502347418E-4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536.5</v>
      </c>
      <c r="F131" s="37">
        <v>535.16666666666663</v>
      </c>
      <c r="G131" s="38">
        <v>530.33333333333326</v>
      </c>
      <c r="H131" s="38">
        <v>524.16666666666663</v>
      </c>
      <c r="I131" s="38">
        <v>519.33333333333326</v>
      </c>
      <c r="J131" s="38">
        <v>541.33333333333326</v>
      </c>
      <c r="K131" s="38">
        <v>546.16666666666652</v>
      </c>
      <c r="L131" s="38">
        <v>552.33333333333326</v>
      </c>
      <c r="M131" s="28">
        <v>540</v>
      </c>
      <c r="N131" s="28">
        <v>529</v>
      </c>
      <c r="O131" s="39">
        <v>7136100</v>
      </c>
      <c r="P131" s="40">
        <v>-1.4418893722809198E-2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332</v>
      </c>
      <c r="F132" s="37">
        <v>331.01666666666671</v>
      </c>
      <c r="G132" s="38">
        <v>325.58333333333343</v>
      </c>
      <c r="H132" s="38">
        <v>319.16666666666674</v>
      </c>
      <c r="I132" s="38">
        <v>313.73333333333346</v>
      </c>
      <c r="J132" s="38">
        <v>337.43333333333339</v>
      </c>
      <c r="K132" s="38">
        <v>342.86666666666667</v>
      </c>
      <c r="L132" s="38">
        <v>349.28333333333336</v>
      </c>
      <c r="M132" s="28">
        <v>336.45</v>
      </c>
      <c r="N132" s="28">
        <v>324.60000000000002</v>
      </c>
      <c r="O132" s="39">
        <v>22204000</v>
      </c>
      <c r="P132" s="40">
        <v>-9.5459006155767679E-3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1529.15</v>
      </c>
      <c r="F133" s="37">
        <v>1533.8833333333332</v>
      </c>
      <c r="G133" s="38">
        <v>1509.2166666666665</v>
      </c>
      <c r="H133" s="38">
        <v>1489.2833333333333</v>
      </c>
      <c r="I133" s="38">
        <v>1464.6166666666666</v>
      </c>
      <c r="J133" s="38">
        <v>1553.8166666666664</v>
      </c>
      <c r="K133" s="38">
        <v>1578.4833333333333</v>
      </c>
      <c r="L133" s="38">
        <v>1598.4166666666663</v>
      </c>
      <c r="M133" s="28">
        <v>1558.55</v>
      </c>
      <c r="N133" s="28">
        <v>1513.95</v>
      </c>
      <c r="O133" s="39">
        <v>15426475</v>
      </c>
      <c r="P133" s="40">
        <v>5.0556384116152847E-2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4164.55</v>
      </c>
      <c r="F134" s="37">
        <v>4193.6166666666659</v>
      </c>
      <c r="G134" s="38">
        <v>4067.2333333333318</v>
      </c>
      <c r="H134" s="38">
        <v>3969.9166666666661</v>
      </c>
      <c r="I134" s="38">
        <v>3843.5333333333319</v>
      </c>
      <c r="J134" s="38">
        <v>4290.9333333333316</v>
      </c>
      <c r="K134" s="38">
        <v>4417.3166666666648</v>
      </c>
      <c r="L134" s="38">
        <v>4514.6333333333314</v>
      </c>
      <c r="M134" s="28">
        <v>4320</v>
      </c>
      <c r="N134" s="28">
        <v>4096.3</v>
      </c>
      <c r="O134" s="39">
        <v>2252700</v>
      </c>
      <c r="P134" s="40">
        <v>4.1759156492785797E-2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3597.45</v>
      </c>
      <c r="F135" s="37">
        <v>3643.8166666666662</v>
      </c>
      <c r="G135" s="38">
        <v>3523.7833333333324</v>
      </c>
      <c r="H135" s="38">
        <v>3450.1166666666663</v>
      </c>
      <c r="I135" s="38">
        <v>3330.0833333333326</v>
      </c>
      <c r="J135" s="38">
        <v>3717.4833333333322</v>
      </c>
      <c r="K135" s="38">
        <v>3837.516666666666</v>
      </c>
      <c r="L135" s="38">
        <v>3911.183333333332</v>
      </c>
      <c r="M135" s="28">
        <v>3763.85</v>
      </c>
      <c r="N135" s="28">
        <v>3570.15</v>
      </c>
      <c r="O135" s="39">
        <v>1010200</v>
      </c>
      <c r="P135" s="40">
        <v>0.12569645642968577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694.2</v>
      </c>
      <c r="F136" s="37">
        <v>696.81666666666661</v>
      </c>
      <c r="G136" s="38">
        <v>679.38333333333321</v>
      </c>
      <c r="H136" s="38">
        <v>664.56666666666661</v>
      </c>
      <c r="I136" s="38">
        <v>647.13333333333321</v>
      </c>
      <c r="J136" s="38">
        <v>711.63333333333321</v>
      </c>
      <c r="K136" s="38">
        <v>729.06666666666661</v>
      </c>
      <c r="L136" s="38">
        <v>743.88333333333321</v>
      </c>
      <c r="M136" s="28">
        <v>714.25</v>
      </c>
      <c r="N136" s="28">
        <v>682</v>
      </c>
      <c r="O136" s="39">
        <v>8409050</v>
      </c>
      <c r="P136" s="40">
        <v>1.2900583597829425E-2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865.3</v>
      </c>
      <c r="F137" s="37">
        <v>869.68333333333339</v>
      </c>
      <c r="G137" s="38">
        <v>849.36666666666679</v>
      </c>
      <c r="H137" s="38">
        <v>833.43333333333339</v>
      </c>
      <c r="I137" s="38">
        <v>813.11666666666679</v>
      </c>
      <c r="J137" s="38">
        <v>885.61666666666679</v>
      </c>
      <c r="K137" s="38">
        <v>905.93333333333339</v>
      </c>
      <c r="L137" s="38">
        <v>921.86666666666679</v>
      </c>
      <c r="M137" s="28">
        <v>890</v>
      </c>
      <c r="N137" s="28">
        <v>853.75</v>
      </c>
      <c r="O137" s="39">
        <v>10943800</v>
      </c>
      <c r="P137" s="40">
        <v>-2.2080440357790707E-2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163.4</v>
      </c>
      <c r="F138" s="37">
        <v>164.53333333333333</v>
      </c>
      <c r="G138" s="38">
        <v>160.11666666666667</v>
      </c>
      <c r="H138" s="38">
        <v>156.83333333333334</v>
      </c>
      <c r="I138" s="38">
        <v>152.41666666666669</v>
      </c>
      <c r="J138" s="38">
        <v>167.81666666666666</v>
      </c>
      <c r="K138" s="38">
        <v>172.23333333333335</v>
      </c>
      <c r="L138" s="38">
        <v>175.51666666666665</v>
      </c>
      <c r="M138" s="28">
        <v>168.95</v>
      </c>
      <c r="N138" s="28">
        <v>161.25</v>
      </c>
      <c r="O138" s="39">
        <v>27320000</v>
      </c>
      <c r="P138" s="40">
        <v>1.4662756598240469E-3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100.65</v>
      </c>
      <c r="F139" s="37">
        <v>101.33333333333333</v>
      </c>
      <c r="G139" s="38">
        <v>98.716666666666654</v>
      </c>
      <c r="H139" s="38">
        <v>96.783333333333331</v>
      </c>
      <c r="I139" s="38">
        <v>94.166666666666657</v>
      </c>
      <c r="J139" s="38">
        <v>103.26666666666665</v>
      </c>
      <c r="K139" s="38">
        <v>105.88333333333333</v>
      </c>
      <c r="L139" s="38">
        <v>107.81666666666665</v>
      </c>
      <c r="M139" s="28">
        <v>103.95</v>
      </c>
      <c r="N139" s="28">
        <v>99.4</v>
      </c>
      <c r="O139" s="39">
        <v>28992000</v>
      </c>
      <c r="P139" s="40">
        <v>-1.468189233278956E-2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499.8</v>
      </c>
      <c r="F140" s="37">
        <v>496.85000000000008</v>
      </c>
      <c r="G140" s="38">
        <v>492.35000000000014</v>
      </c>
      <c r="H140" s="38">
        <v>484.90000000000003</v>
      </c>
      <c r="I140" s="38">
        <v>480.40000000000009</v>
      </c>
      <c r="J140" s="38">
        <v>504.30000000000018</v>
      </c>
      <c r="K140" s="38">
        <v>508.80000000000007</v>
      </c>
      <c r="L140" s="38">
        <v>516.25000000000023</v>
      </c>
      <c r="M140" s="28">
        <v>501.35</v>
      </c>
      <c r="N140" s="28">
        <v>489.4</v>
      </c>
      <c r="O140" s="39">
        <v>8558200</v>
      </c>
      <c r="P140" s="40">
        <v>1.7888151478389114E-2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7254.75</v>
      </c>
      <c r="F141" s="37">
        <v>7266.9666666666672</v>
      </c>
      <c r="G141" s="38">
        <v>7199.0833333333339</v>
      </c>
      <c r="H141" s="38">
        <v>7143.416666666667</v>
      </c>
      <c r="I141" s="38">
        <v>7075.5333333333338</v>
      </c>
      <c r="J141" s="38">
        <v>7322.6333333333341</v>
      </c>
      <c r="K141" s="38">
        <v>7390.5166666666673</v>
      </c>
      <c r="L141" s="38">
        <v>7446.1833333333343</v>
      </c>
      <c r="M141" s="28">
        <v>7334.85</v>
      </c>
      <c r="N141" s="28">
        <v>7211.3</v>
      </c>
      <c r="O141" s="39">
        <v>2579900</v>
      </c>
      <c r="P141" s="40">
        <v>-1.6506556877096675E-2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792</v>
      </c>
      <c r="F142" s="37">
        <v>794.19999999999993</v>
      </c>
      <c r="G142" s="38">
        <v>779.39999999999986</v>
      </c>
      <c r="H142" s="38">
        <v>766.8</v>
      </c>
      <c r="I142" s="38">
        <v>751.99999999999989</v>
      </c>
      <c r="J142" s="38">
        <v>806.79999999999984</v>
      </c>
      <c r="K142" s="38">
        <v>821.5999999999998</v>
      </c>
      <c r="L142" s="38">
        <v>834.19999999999982</v>
      </c>
      <c r="M142" s="28">
        <v>809</v>
      </c>
      <c r="N142" s="28">
        <v>781.6</v>
      </c>
      <c r="O142" s="39">
        <v>12825000</v>
      </c>
      <c r="P142" s="40">
        <v>4.8756704046806434E-4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1158.5</v>
      </c>
      <c r="F143" s="37">
        <v>1165.1666666666667</v>
      </c>
      <c r="G143" s="38">
        <v>1143.7333333333336</v>
      </c>
      <c r="H143" s="38">
        <v>1128.9666666666669</v>
      </c>
      <c r="I143" s="38">
        <v>1107.5333333333338</v>
      </c>
      <c r="J143" s="38">
        <v>1179.9333333333334</v>
      </c>
      <c r="K143" s="38">
        <v>1201.3666666666663</v>
      </c>
      <c r="L143" s="38">
        <v>1216.1333333333332</v>
      </c>
      <c r="M143" s="28">
        <v>1186.5999999999999</v>
      </c>
      <c r="N143" s="28">
        <v>1150.4000000000001</v>
      </c>
      <c r="O143" s="39">
        <v>2653700</v>
      </c>
      <c r="P143" s="40">
        <v>-2.1058173203474598E-3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2021.65</v>
      </c>
      <c r="F144" s="37">
        <v>2024.1499999999999</v>
      </c>
      <c r="G144" s="38">
        <v>1989.6</v>
      </c>
      <c r="H144" s="38">
        <v>1957.55</v>
      </c>
      <c r="I144" s="38">
        <v>1923</v>
      </c>
      <c r="J144" s="38">
        <v>2056.1999999999998</v>
      </c>
      <c r="K144" s="38">
        <v>2090.7499999999995</v>
      </c>
      <c r="L144" s="38">
        <v>2122.7999999999997</v>
      </c>
      <c r="M144" s="28">
        <v>2058.6999999999998</v>
      </c>
      <c r="N144" s="28">
        <v>1992.1</v>
      </c>
      <c r="O144" s="39">
        <v>372200</v>
      </c>
      <c r="P144" s="40">
        <v>3.908431044109436E-2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706.85</v>
      </c>
      <c r="F145" s="37">
        <v>711.76666666666677</v>
      </c>
      <c r="G145" s="38">
        <v>698.03333333333353</v>
      </c>
      <c r="H145" s="38">
        <v>689.21666666666681</v>
      </c>
      <c r="I145" s="38">
        <v>675.48333333333358</v>
      </c>
      <c r="J145" s="38">
        <v>720.58333333333348</v>
      </c>
      <c r="K145" s="38">
        <v>734.31666666666683</v>
      </c>
      <c r="L145" s="38">
        <v>743.13333333333344</v>
      </c>
      <c r="M145" s="28">
        <v>725.5</v>
      </c>
      <c r="N145" s="28">
        <v>702.95</v>
      </c>
      <c r="O145" s="39">
        <v>1825850</v>
      </c>
      <c r="P145" s="40">
        <v>-1.8861334264757248E-2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749.55</v>
      </c>
      <c r="F146" s="37">
        <v>752.18333333333339</v>
      </c>
      <c r="G146" s="38">
        <v>738.36666666666679</v>
      </c>
      <c r="H146" s="38">
        <v>727.18333333333339</v>
      </c>
      <c r="I146" s="38">
        <v>713.36666666666679</v>
      </c>
      <c r="J146" s="38">
        <v>763.36666666666679</v>
      </c>
      <c r="K146" s="38">
        <v>777.18333333333339</v>
      </c>
      <c r="L146" s="38">
        <v>788.36666666666679</v>
      </c>
      <c r="M146" s="28">
        <v>766</v>
      </c>
      <c r="N146" s="28">
        <v>741</v>
      </c>
      <c r="O146" s="39">
        <v>2965000</v>
      </c>
      <c r="P146" s="40">
        <v>2.2309356408869658E-3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2959.7</v>
      </c>
      <c r="F147" s="37">
        <v>2985.2000000000003</v>
      </c>
      <c r="G147" s="38">
        <v>2882.0000000000005</v>
      </c>
      <c r="H147" s="38">
        <v>2804.3</v>
      </c>
      <c r="I147" s="38">
        <v>2701.1000000000004</v>
      </c>
      <c r="J147" s="38">
        <v>3062.9000000000005</v>
      </c>
      <c r="K147" s="38">
        <v>3166.1000000000004</v>
      </c>
      <c r="L147" s="38">
        <v>3243.8000000000006</v>
      </c>
      <c r="M147" s="28">
        <v>3088.4</v>
      </c>
      <c r="N147" s="28">
        <v>2907.5</v>
      </c>
      <c r="O147" s="39">
        <v>2746600</v>
      </c>
      <c r="P147" s="40">
        <v>3.4734779987944546E-2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114.75</v>
      </c>
      <c r="F148" s="37">
        <v>114.25</v>
      </c>
      <c r="G148" s="38">
        <v>113.15</v>
      </c>
      <c r="H148" s="38">
        <v>111.55000000000001</v>
      </c>
      <c r="I148" s="38">
        <v>110.45000000000002</v>
      </c>
      <c r="J148" s="38">
        <v>115.85</v>
      </c>
      <c r="K148" s="38">
        <v>116.94999999999999</v>
      </c>
      <c r="L148" s="38">
        <v>118.54999999999998</v>
      </c>
      <c r="M148" s="28">
        <v>115.35</v>
      </c>
      <c r="N148" s="28">
        <v>112.65</v>
      </c>
      <c r="O148" s="39">
        <v>33249000</v>
      </c>
      <c r="P148" s="40">
        <v>-2.1224609949955845E-2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2518</v>
      </c>
      <c r="F149" s="37">
        <v>2552.5333333333333</v>
      </c>
      <c r="G149" s="38">
        <v>2476.2666666666664</v>
      </c>
      <c r="H149" s="38">
        <v>2434.5333333333333</v>
      </c>
      <c r="I149" s="38">
        <v>2358.2666666666664</v>
      </c>
      <c r="J149" s="38">
        <v>2594.2666666666664</v>
      </c>
      <c r="K149" s="38">
        <v>2670.5333333333338</v>
      </c>
      <c r="L149" s="38">
        <v>2712.2666666666664</v>
      </c>
      <c r="M149" s="28">
        <v>2628.8</v>
      </c>
      <c r="N149" s="28">
        <v>2510.8000000000002</v>
      </c>
      <c r="O149" s="39">
        <v>1794625</v>
      </c>
      <c r="P149" s="40">
        <v>7.5653370013755161E-3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66034.350000000006</v>
      </c>
      <c r="F150" s="37">
        <v>66759.716666666674</v>
      </c>
      <c r="G150" s="38">
        <v>64098.683333333349</v>
      </c>
      <c r="H150" s="38">
        <v>62163.016666666677</v>
      </c>
      <c r="I150" s="38">
        <v>59501.983333333352</v>
      </c>
      <c r="J150" s="38">
        <v>68695.383333333346</v>
      </c>
      <c r="K150" s="38">
        <v>71356.416666666672</v>
      </c>
      <c r="L150" s="38">
        <v>73292.083333333343</v>
      </c>
      <c r="M150" s="28">
        <v>69420.75</v>
      </c>
      <c r="N150" s="28">
        <v>64824.05</v>
      </c>
      <c r="O150" s="39">
        <v>128660</v>
      </c>
      <c r="P150" s="40">
        <v>3.5743036548059895E-2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1113.2</v>
      </c>
      <c r="F151" s="37">
        <v>1120.0166666666667</v>
      </c>
      <c r="G151" s="38">
        <v>1095.0333333333333</v>
      </c>
      <c r="H151" s="38">
        <v>1076.8666666666666</v>
      </c>
      <c r="I151" s="38">
        <v>1051.8833333333332</v>
      </c>
      <c r="J151" s="38">
        <v>1138.1833333333334</v>
      </c>
      <c r="K151" s="38">
        <v>1163.1666666666665</v>
      </c>
      <c r="L151" s="38">
        <v>1181.3333333333335</v>
      </c>
      <c r="M151" s="28">
        <v>1145</v>
      </c>
      <c r="N151" s="28">
        <v>1101.8499999999999</v>
      </c>
      <c r="O151" s="39">
        <v>3211875</v>
      </c>
      <c r="P151" s="40">
        <v>-3.2584661934132435E-3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280.39999999999998</v>
      </c>
      <c r="F152" s="37">
        <v>280.5333333333333</v>
      </c>
      <c r="G152" s="38">
        <v>276.16666666666663</v>
      </c>
      <c r="H152" s="38">
        <v>271.93333333333334</v>
      </c>
      <c r="I152" s="38">
        <v>267.56666666666666</v>
      </c>
      <c r="J152" s="38">
        <v>284.76666666666659</v>
      </c>
      <c r="K152" s="38">
        <v>289.13333333333327</v>
      </c>
      <c r="L152" s="38">
        <v>293.36666666666656</v>
      </c>
      <c r="M152" s="28">
        <v>284.89999999999998</v>
      </c>
      <c r="N152" s="28">
        <v>276.3</v>
      </c>
      <c r="O152" s="39">
        <v>3324800</v>
      </c>
      <c r="P152" s="40">
        <v>-2.1657250470809793E-2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88.7</v>
      </c>
      <c r="F153" s="37">
        <v>88.65000000000002</v>
      </c>
      <c r="G153" s="38">
        <v>86.700000000000045</v>
      </c>
      <c r="H153" s="38">
        <v>84.700000000000031</v>
      </c>
      <c r="I153" s="38">
        <v>82.750000000000057</v>
      </c>
      <c r="J153" s="38">
        <v>90.650000000000034</v>
      </c>
      <c r="K153" s="38">
        <v>92.6</v>
      </c>
      <c r="L153" s="38">
        <v>94.600000000000023</v>
      </c>
      <c r="M153" s="28">
        <v>90.6</v>
      </c>
      <c r="N153" s="28">
        <v>86.65</v>
      </c>
      <c r="O153" s="39">
        <v>61612250</v>
      </c>
      <c r="P153" s="40">
        <v>-3.8724222531662356E-2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3536.8</v>
      </c>
      <c r="F154" s="37">
        <v>3567.3333333333335</v>
      </c>
      <c r="G154" s="38">
        <v>3476.666666666667</v>
      </c>
      <c r="H154" s="38">
        <v>3416.5333333333333</v>
      </c>
      <c r="I154" s="38">
        <v>3325.8666666666668</v>
      </c>
      <c r="J154" s="38">
        <v>3627.4666666666672</v>
      </c>
      <c r="K154" s="38">
        <v>3718.1333333333341</v>
      </c>
      <c r="L154" s="38">
        <v>3778.2666666666673</v>
      </c>
      <c r="M154" s="28">
        <v>3658</v>
      </c>
      <c r="N154" s="28">
        <v>3507.2</v>
      </c>
      <c r="O154" s="39">
        <v>1664500</v>
      </c>
      <c r="P154" s="40">
        <v>2.0304957474523024E-2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3869</v>
      </c>
      <c r="F155" s="37">
        <v>3873.5</v>
      </c>
      <c r="G155" s="38">
        <v>3808.05</v>
      </c>
      <c r="H155" s="38">
        <v>3747.1000000000004</v>
      </c>
      <c r="I155" s="38">
        <v>3681.6500000000005</v>
      </c>
      <c r="J155" s="38">
        <v>3934.45</v>
      </c>
      <c r="K155" s="38">
        <v>3999.8999999999996</v>
      </c>
      <c r="L155" s="38">
        <v>4060.8499999999995</v>
      </c>
      <c r="M155" s="28">
        <v>3938.95</v>
      </c>
      <c r="N155" s="28">
        <v>3812.55</v>
      </c>
      <c r="O155" s="39">
        <v>418950</v>
      </c>
      <c r="P155" s="40">
        <v>7.1963154864709264E-2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32.049999999999997</v>
      </c>
      <c r="F156" s="37">
        <v>32.116666666666667</v>
      </c>
      <c r="G156" s="38">
        <v>31.583333333333336</v>
      </c>
      <c r="H156" s="38">
        <v>31.116666666666667</v>
      </c>
      <c r="I156" s="38">
        <v>30.583333333333336</v>
      </c>
      <c r="J156" s="38">
        <v>32.583333333333336</v>
      </c>
      <c r="K156" s="38">
        <v>33.116666666666667</v>
      </c>
      <c r="L156" s="38">
        <v>33.583333333333336</v>
      </c>
      <c r="M156" s="28">
        <v>32.65</v>
      </c>
      <c r="N156" s="28">
        <v>31.65</v>
      </c>
      <c r="O156" s="39">
        <v>27669000</v>
      </c>
      <c r="P156" s="40">
        <v>-1.6528044359138409E-2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16253</v>
      </c>
      <c r="F157" s="37">
        <v>16304.9</v>
      </c>
      <c r="G157" s="38">
        <v>16111.2</v>
      </c>
      <c r="H157" s="38">
        <v>15969.400000000001</v>
      </c>
      <c r="I157" s="38">
        <v>15775.700000000003</v>
      </c>
      <c r="J157" s="38">
        <v>16446.699999999997</v>
      </c>
      <c r="K157" s="38">
        <v>16640.400000000001</v>
      </c>
      <c r="L157" s="38">
        <v>16782.199999999997</v>
      </c>
      <c r="M157" s="28">
        <v>16498.599999999999</v>
      </c>
      <c r="N157" s="28">
        <v>16163.1</v>
      </c>
      <c r="O157" s="39">
        <v>352670</v>
      </c>
      <c r="P157" s="40">
        <v>3.5456466550369455E-4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137.94999999999999</v>
      </c>
      <c r="F158" s="37">
        <v>138.86666666666665</v>
      </c>
      <c r="G158" s="38">
        <v>135.1333333333333</v>
      </c>
      <c r="H158" s="38">
        <v>132.31666666666666</v>
      </c>
      <c r="I158" s="38">
        <v>128.58333333333331</v>
      </c>
      <c r="J158" s="38">
        <v>141.68333333333328</v>
      </c>
      <c r="K158" s="38">
        <v>145.41666666666663</v>
      </c>
      <c r="L158" s="38">
        <v>148.23333333333326</v>
      </c>
      <c r="M158" s="28">
        <v>142.6</v>
      </c>
      <c r="N158" s="28">
        <v>136.05000000000001</v>
      </c>
      <c r="O158" s="39">
        <v>52541400</v>
      </c>
      <c r="P158" s="40">
        <v>1.0176478165657607E-2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148.5</v>
      </c>
      <c r="F159" s="37">
        <v>149.85</v>
      </c>
      <c r="G159" s="38">
        <v>146.6</v>
      </c>
      <c r="H159" s="38">
        <v>144.69999999999999</v>
      </c>
      <c r="I159" s="38">
        <v>141.44999999999999</v>
      </c>
      <c r="J159" s="38">
        <v>151.75</v>
      </c>
      <c r="K159" s="38">
        <v>155</v>
      </c>
      <c r="L159" s="38">
        <v>156.9</v>
      </c>
      <c r="M159" s="28">
        <v>153.1</v>
      </c>
      <c r="N159" s="28">
        <v>147.94999999999999</v>
      </c>
      <c r="O159" s="39">
        <v>71346900</v>
      </c>
      <c r="P159" s="40">
        <v>-4.2956009863972635E-3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825.55</v>
      </c>
      <c r="F160" s="37">
        <v>827.18333333333339</v>
      </c>
      <c r="G160" s="38">
        <v>810.51666666666677</v>
      </c>
      <c r="H160" s="38">
        <v>795.48333333333335</v>
      </c>
      <c r="I160" s="38">
        <v>778.81666666666672</v>
      </c>
      <c r="J160" s="38">
        <v>842.21666666666681</v>
      </c>
      <c r="K160" s="38">
        <v>858.88333333333333</v>
      </c>
      <c r="L160" s="38">
        <v>873.91666666666686</v>
      </c>
      <c r="M160" s="28">
        <v>843.85</v>
      </c>
      <c r="N160" s="28">
        <v>812.15</v>
      </c>
      <c r="O160" s="39">
        <v>4280500</v>
      </c>
      <c r="P160" s="40">
        <v>-1.131770412287793E-2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3506.9</v>
      </c>
      <c r="F161" s="37">
        <v>3511.3666666666668</v>
      </c>
      <c r="G161" s="38">
        <v>3472.1833333333334</v>
      </c>
      <c r="H161" s="38">
        <v>3437.4666666666667</v>
      </c>
      <c r="I161" s="38">
        <v>3398.2833333333333</v>
      </c>
      <c r="J161" s="38">
        <v>3546.0833333333335</v>
      </c>
      <c r="K161" s="38">
        <v>3585.2666666666669</v>
      </c>
      <c r="L161" s="38">
        <v>3619.9833333333336</v>
      </c>
      <c r="M161" s="28">
        <v>3550.55</v>
      </c>
      <c r="N161" s="28">
        <v>3476.65</v>
      </c>
      <c r="O161" s="39">
        <v>314450</v>
      </c>
      <c r="P161" s="40">
        <v>8.590175256841924E-2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156.69999999999999</v>
      </c>
      <c r="F162" s="37">
        <v>157.21666666666667</v>
      </c>
      <c r="G162" s="38">
        <v>153.38333333333333</v>
      </c>
      <c r="H162" s="38">
        <v>150.06666666666666</v>
      </c>
      <c r="I162" s="38">
        <v>146.23333333333332</v>
      </c>
      <c r="J162" s="38">
        <v>160.53333333333333</v>
      </c>
      <c r="K162" s="38">
        <v>164.36666666666665</v>
      </c>
      <c r="L162" s="38">
        <v>167.68333333333334</v>
      </c>
      <c r="M162" s="28">
        <v>161.05000000000001</v>
      </c>
      <c r="N162" s="28">
        <v>153.9</v>
      </c>
      <c r="O162" s="39">
        <v>43439550</v>
      </c>
      <c r="P162" s="40">
        <v>6.2078751330258959E-4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41020.949999999997</v>
      </c>
      <c r="F163" s="37">
        <v>41177.366666666669</v>
      </c>
      <c r="G163" s="38">
        <v>40516.083333333336</v>
      </c>
      <c r="H163" s="38">
        <v>40011.216666666667</v>
      </c>
      <c r="I163" s="38">
        <v>39349.933333333334</v>
      </c>
      <c r="J163" s="38">
        <v>41682.233333333337</v>
      </c>
      <c r="K163" s="38">
        <v>42343.516666666663</v>
      </c>
      <c r="L163" s="38">
        <v>42848.383333333339</v>
      </c>
      <c r="M163" s="28">
        <v>41838.65</v>
      </c>
      <c r="N163" s="28">
        <v>40672.5</v>
      </c>
      <c r="O163" s="39">
        <v>87150</v>
      </c>
      <c r="P163" s="40">
        <v>3.0690083377683166E-2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1817.35</v>
      </c>
      <c r="F164" s="37">
        <v>1821.0666666666666</v>
      </c>
      <c r="G164" s="38">
        <v>1785.0333333333333</v>
      </c>
      <c r="H164" s="38">
        <v>1752.7166666666667</v>
      </c>
      <c r="I164" s="38">
        <v>1716.6833333333334</v>
      </c>
      <c r="J164" s="38">
        <v>1853.3833333333332</v>
      </c>
      <c r="K164" s="38">
        <v>1889.4166666666665</v>
      </c>
      <c r="L164" s="38">
        <v>1921.7333333333331</v>
      </c>
      <c r="M164" s="28">
        <v>1857.1</v>
      </c>
      <c r="N164" s="28">
        <v>1788.75</v>
      </c>
      <c r="O164" s="39">
        <v>3463900</v>
      </c>
      <c r="P164" s="40">
        <v>8.6483023702754649E-3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3711.6</v>
      </c>
      <c r="F165" s="37">
        <v>3677.6833333333329</v>
      </c>
      <c r="G165" s="38">
        <v>3499.016666666666</v>
      </c>
      <c r="H165" s="38">
        <v>3286.4333333333329</v>
      </c>
      <c r="I165" s="38">
        <v>3107.766666666666</v>
      </c>
      <c r="J165" s="38">
        <v>3890.266666666666</v>
      </c>
      <c r="K165" s="38">
        <v>4068.9333333333329</v>
      </c>
      <c r="L165" s="38">
        <v>4281.5166666666664</v>
      </c>
      <c r="M165" s="28">
        <v>3856.35</v>
      </c>
      <c r="N165" s="28">
        <v>3465.1</v>
      </c>
      <c r="O165" s="39">
        <v>429150</v>
      </c>
      <c r="P165" s="40">
        <v>-3.7995965030262271E-2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208.6</v>
      </c>
      <c r="F166" s="37">
        <v>208.04999999999998</v>
      </c>
      <c r="G166" s="38">
        <v>203.14999999999998</v>
      </c>
      <c r="H166" s="38">
        <v>197.7</v>
      </c>
      <c r="I166" s="38">
        <v>192.79999999999998</v>
      </c>
      <c r="J166" s="38">
        <v>213.49999999999997</v>
      </c>
      <c r="K166" s="38">
        <v>218.4</v>
      </c>
      <c r="L166" s="38">
        <v>223.84999999999997</v>
      </c>
      <c r="M166" s="28">
        <v>212.95</v>
      </c>
      <c r="N166" s="28">
        <v>202.6</v>
      </c>
      <c r="O166" s="39">
        <v>15468000</v>
      </c>
      <c r="P166" s="40">
        <v>4.562968971810992E-2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106.25</v>
      </c>
      <c r="F167" s="37">
        <v>106.35000000000001</v>
      </c>
      <c r="G167" s="38">
        <v>104.80000000000001</v>
      </c>
      <c r="H167" s="38">
        <v>103.35000000000001</v>
      </c>
      <c r="I167" s="38">
        <v>101.80000000000001</v>
      </c>
      <c r="J167" s="38">
        <v>107.80000000000001</v>
      </c>
      <c r="K167" s="38">
        <v>109.35</v>
      </c>
      <c r="L167" s="38">
        <v>110.80000000000001</v>
      </c>
      <c r="M167" s="28">
        <v>107.9</v>
      </c>
      <c r="N167" s="28">
        <v>104.9</v>
      </c>
      <c r="O167" s="39">
        <v>42860600</v>
      </c>
      <c r="P167" s="40">
        <v>9.0497737556561094E-3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2118.25</v>
      </c>
      <c r="F168" s="37">
        <v>2132.8666666666668</v>
      </c>
      <c r="G168" s="38">
        <v>2088.7833333333338</v>
      </c>
      <c r="H168" s="38">
        <v>2059.3166666666671</v>
      </c>
      <c r="I168" s="38">
        <v>2015.233333333334</v>
      </c>
      <c r="J168" s="38">
        <v>2162.3333333333335</v>
      </c>
      <c r="K168" s="38">
        <v>2206.4166666666665</v>
      </c>
      <c r="L168" s="38">
        <v>2235.8833333333332</v>
      </c>
      <c r="M168" s="28">
        <v>2176.9499999999998</v>
      </c>
      <c r="N168" s="28">
        <v>2103.4</v>
      </c>
      <c r="O168" s="39">
        <v>3190250</v>
      </c>
      <c r="P168" s="40">
        <v>1.8110738790489869E-2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2411.35</v>
      </c>
      <c r="F169" s="37">
        <v>2434.2333333333331</v>
      </c>
      <c r="G169" s="38">
        <v>2366.3166666666662</v>
      </c>
      <c r="H169" s="38">
        <v>2321.2833333333328</v>
      </c>
      <c r="I169" s="38">
        <v>2253.3666666666659</v>
      </c>
      <c r="J169" s="38">
        <v>2479.2666666666664</v>
      </c>
      <c r="K169" s="38">
        <v>2547.1833333333334</v>
      </c>
      <c r="L169" s="38">
        <v>2592.2166666666667</v>
      </c>
      <c r="M169" s="28">
        <v>2502.15</v>
      </c>
      <c r="N169" s="28">
        <v>2389.1999999999998</v>
      </c>
      <c r="O169" s="39">
        <v>1575250</v>
      </c>
      <c r="P169" s="40">
        <v>1.5895724050230488E-3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28.65</v>
      </c>
      <c r="F170" s="37">
        <v>29.516666666666666</v>
      </c>
      <c r="G170" s="38">
        <v>27.583333333333332</v>
      </c>
      <c r="H170" s="38">
        <v>26.516666666666666</v>
      </c>
      <c r="I170" s="38">
        <v>24.583333333333332</v>
      </c>
      <c r="J170" s="38">
        <v>30.583333333333332</v>
      </c>
      <c r="K170" s="38">
        <v>32.516666666666666</v>
      </c>
      <c r="L170" s="38">
        <v>33.583333333333329</v>
      </c>
      <c r="M170" s="28">
        <v>31.45</v>
      </c>
      <c r="N170" s="28">
        <v>28.45</v>
      </c>
      <c r="O170" s="39">
        <v>332832000</v>
      </c>
      <c r="P170" s="40">
        <v>0.15329600266119642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2428.4499999999998</v>
      </c>
      <c r="F171" s="37">
        <v>2417.65</v>
      </c>
      <c r="G171" s="38">
        <v>2395.6000000000004</v>
      </c>
      <c r="H171" s="38">
        <v>2362.7500000000005</v>
      </c>
      <c r="I171" s="38">
        <v>2340.7000000000007</v>
      </c>
      <c r="J171" s="38">
        <v>2450.5</v>
      </c>
      <c r="K171" s="38">
        <v>2472.5500000000002</v>
      </c>
      <c r="L171" s="38">
        <v>2505.3999999999996</v>
      </c>
      <c r="M171" s="28">
        <v>2439.6999999999998</v>
      </c>
      <c r="N171" s="28">
        <v>2384.8000000000002</v>
      </c>
      <c r="O171" s="39">
        <v>606000</v>
      </c>
      <c r="P171" s="40">
        <v>-6.2645011600928072E-2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235.8</v>
      </c>
      <c r="F172" s="37">
        <v>236.93333333333331</v>
      </c>
      <c r="G172" s="38">
        <v>231.66666666666663</v>
      </c>
      <c r="H172" s="38">
        <v>227.53333333333333</v>
      </c>
      <c r="I172" s="38">
        <v>222.26666666666665</v>
      </c>
      <c r="J172" s="38">
        <v>241.06666666666661</v>
      </c>
      <c r="K172" s="38">
        <v>246.33333333333331</v>
      </c>
      <c r="L172" s="38">
        <v>250.46666666666658</v>
      </c>
      <c r="M172" s="28">
        <v>242.2</v>
      </c>
      <c r="N172" s="28">
        <v>232.8</v>
      </c>
      <c r="O172" s="39">
        <v>55223483</v>
      </c>
      <c r="P172" s="40">
        <v>2.7943826729458991E-2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1753.65</v>
      </c>
      <c r="F173" s="37">
        <v>1758.7666666666667</v>
      </c>
      <c r="G173" s="38">
        <v>1717.5833333333333</v>
      </c>
      <c r="H173" s="38">
        <v>1681.5166666666667</v>
      </c>
      <c r="I173" s="38">
        <v>1640.3333333333333</v>
      </c>
      <c r="J173" s="38">
        <v>1794.8333333333333</v>
      </c>
      <c r="K173" s="38">
        <v>1836.0166666666667</v>
      </c>
      <c r="L173" s="38">
        <v>1872.0833333333333</v>
      </c>
      <c r="M173" s="28">
        <v>1799.95</v>
      </c>
      <c r="N173" s="28">
        <v>1722.7</v>
      </c>
      <c r="O173" s="39">
        <v>2684165</v>
      </c>
      <c r="P173" s="40">
        <v>-5.1079136690647481E-2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146.69999999999999</v>
      </c>
      <c r="F174" s="37">
        <v>148.70000000000002</v>
      </c>
      <c r="G174" s="38">
        <v>143.40000000000003</v>
      </c>
      <c r="H174" s="38">
        <v>140.10000000000002</v>
      </c>
      <c r="I174" s="38">
        <v>134.80000000000004</v>
      </c>
      <c r="J174" s="38">
        <v>152.00000000000003</v>
      </c>
      <c r="K174" s="38">
        <v>157.30000000000004</v>
      </c>
      <c r="L174" s="38">
        <v>160.60000000000002</v>
      </c>
      <c r="M174" s="28">
        <v>154</v>
      </c>
      <c r="N174" s="28">
        <v>145.4</v>
      </c>
      <c r="O174" s="39">
        <v>7355500</v>
      </c>
      <c r="P174" s="40">
        <v>-8.4254516042059861E-3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698.6</v>
      </c>
      <c r="F175" s="37">
        <v>696.38333333333333</v>
      </c>
      <c r="G175" s="38">
        <v>686.66666666666663</v>
      </c>
      <c r="H175" s="38">
        <v>674.73333333333335</v>
      </c>
      <c r="I175" s="38">
        <v>665.01666666666665</v>
      </c>
      <c r="J175" s="38">
        <v>708.31666666666661</v>
      </c>
      <c r="K175" s="38">
        <v>718.0333333333333</v>
      </c>
      <c r="L175" s="38">
        <v>729.96666666666658</v>
      </c>
      <c r="M175" s="28">
        <v>706.1</v>
      </c>
      <c r="N175" s="28">
        <v>684.45</v>
      </c>
      <c r="O175" s="39">
        <v>2351950</v>
      </c>
      <c r="P175" s="40">
        <v>1.3553113553113554E-2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102.1</v>
      </c>
      <c r="F176" s="37">
        <v>103.39999999999999</v>
      </c>
      <c r="G176" s="38">
        <v>99.549999999999983</v>
      </c>
      <c r="H176" s="38">
        <v>96.999999999999986</v>
      </c>
      <c r="I176" s="38">
        <v>93.149999999999977</v>
      </c>
      <c r="J176" s="38">
        <v>105.94999999999999</v>
      </c>
      <c r="K176" s="38">
        <v>109.79999999999998</v>
      </c>
      <c r="L176" s="38">
        <v>112.35</v>
      </c>
      <c r="M176" s="28">
        <v>107.25</v>
      </c>
      <c r="N176" s="28">
        <v>100.85</v>
      </c>
      <c r="O176" s="39">
        <v>48078100</v>
      </c>
      <c r="P176" s="40">
        <v>-9.4954572611714288E-3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115.7</v>
      </c>
      <c r="F177" s="37">
        <v>116.13333333333333</v>
      </c>
      <c r="G177" s="38">
        <v>114.01666666666665</v>
      </c>
      <c r="H177" s="38">
        <v>112.33333333333333</v>
      </c>
      <c r="I177" s="38">
        <v>110.21666666666665</v>
      </c>
      <c r="J177" s="38">
        <v>117.81666666666665</v>
      </c>
      <c r="K177" s="38">
        <v>119.93333333333332</v>
      </c>
      <c r="L177" s="38">
        <v>121.61666666666665</v>
      </c>
      <c r="M177" s="28">
        <v>118.25</v>
      </c>
      <c r="N177" s="28">
        <v>114.45</v>
      </c>
      <c r="O177" s="39">
        <v>27954000</v>
      </c>
      <c r="P177" s="40">
        <v>1.2165978709537258E-2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2406</v>
      </c>
      <c r="F178" s="37">
        <v>2408.0499999999997</v>
      </c>
      <c r="G178" s="38">
        <v>2372.0999999999995</v>
      </c>
      <c r="H178" s="38">
        <v>2338.1999999999998</v>
      </c>
      <c r="I178" s="38">
        <v>2302.2499999999995</v>
      </c>
      <c r="J178" s="38">
        <v>2441.9499999999994</v>
      </c>
      <c r="K178" s="38">
        <v>2477.8999999999992</v>
      </c>
      <c r="L178" s="38">
        <v>2511.7999999999993</v>
      </c>
      <c r="M178" s="28">
        <v>2444</v>
      </c>
      <c r="N178" s="28">
        <v>2374.15</v>
      </c>
      <c r="O178" s="39">
        <v>39825000</v>
      </c>
      <c r="P178" s="40">
        <v>2.7129270027506942E-3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80.599999999999994</v>
      </c>
      <c r="F179" s="37">
        <v>81.3</v>
      </c>
      <c r="G179" s="38">
        <v>79</v>
      </c>
      <c r="H179" s="38">
        <v>77.400000000000006</v>
      </c>
      <c r="I179" s="38">
        <v>75.100000000000009</v>
      </c>
      <c r="J179" s="38">
        <v>82.899999999999991</v>
      </c>
      <c r="K179" s="38">
        <v>85.199999999999974</v>
      </c>
      <c r="L179" s="38">
        <v>86.799999999999983</v>
      </c>
      <c r="M179" s="28">
        <v>83.6</v>
      </c>
      <c r="N179" s="28">
        <v>79.7</v>
      </c>
      <c r="O179" s="39">
        <v>136786250</v>
      </c>
      <c r="P179" s="40">
        <v>-1.0530446608121989E-2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736.1</v>
      </c>
      <c r="F180" s="37">
        <v>735.33333333333337</v>
      </c>
      <c r="G180" s="38">
        <v>724.06666666666672</v>
      </c>
      <c r="H180" s="38">
        <v>712.0333333333333</v>
      </c>
      <c r="I180" s="38">
        <v>700.76666666666665</v>
      </c>
      <c r="J180" s="38">
        <v>747.36666666666679</v>
      </c>
      <c r="K180" s="38">
        <v>758.63333333333344</v>
      </c>
      <c r="L180" s="38">
        <v>770.66666666666686</v>
      </c>
      <c r="M180" s="28">
        <v>746.6</v>
      </c>
      <c r="N180" s="28">
        <v>723.3</v>
      </c>
      <c r="O180" s="39">
        <v>7359600</v>
      </c>
      <c r="P180" s="40">
        <v>-1.6779778763426494E-2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1062.6500000000001</v>
      </c>
      <c r="F181" s="37">
        <v>1063.5666666666666</v>
      </c>
      <c r="G181" s="38">
        <v>1050.1333333333332</v>
      </c>
      <c r="H181" s="38">
        <v>1037.6166666666666</v>
      </c>
      <c r="I181" s="38">
        <v>1024.1833333333332</v>
      </c>
      <c r="J181" s="38">
        <v>1076.0833333333333</v>
      </c>
      <c r="K181" s="38">
        <v>1089.5166666666667</v>
      </c>
      <c r="L181" s="38">
        <v>1102.0333333333333</v>
      </c>
      <c r="M181" s="28">
        <v>1077</v>
      </c>
      <c r="N181" s="28">
        <v>1051.05</v>
      </c>
      <c r="O181" s="39">
        <v>7348500</v>
      </c>
      <c r="P181" s="40">
        <v>4.4079958995386984E-3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459.85</v>
      </c>
      <c r="F182" s="37">
        <v>463</v>
      </c>
      <c r="G182" s="38">
        <v>449.95</v>
      </c>
      <c r="H182" s="38">
        <v>440.05</v>
      </c>
      <c r="I182" s="38">
        <v>427</v>
      </c>
      <c r="J182" s="38">
        <v>472.9</v>
      </c>
      <c r="K182" s="38">
        <v>485.94999999999993</v>
      </c>
      <c r="L182" s="38">
        <v>495.84999999999997</v>
      </c>
      <c r="M182" s="28">
        <v>476.05</v>
      </c>
      <c r="N182" s="28">
        <v>453.1</v>
      </c>
      <c r="O182" s="39">
        <v>64710000</v>
      </c>
      <c r="P182" s="40">
        <v>3.7226617031177293E-3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22660.95</v>
      </c>
      <c r="F183" s="37">
        <v>22831.05</v>
      </c>
      <c r="G183" s="38">
        <v>22329.899999999998</v>
      </c>
      <c r="H183" s="38">
        <v>21998.85</v>
      </c>
      <c r="I183" s="38">
        <v>21497.699999999997</v>
      </c>
      <c r="J183" s="38">
        <v>23162.1</v>
      </c>
      <c r="K183" s="38">
        <v>23663.25</v>
      </c>
      <c r="L183" s="38">
        <v>23994.3</v>
      </c>
      <c r="M183" s="28">
        <v>23332.2</v>
      </c>
      <c r="N183" s="28">
        <v>22500</v>
      </c>
      <c r="O183" s="39">
        <v>211550</v>
      </c>
      <c r="P183" s="40">
        <v>3.5994123408423118E-2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2282.4499999999998</v>
      </c>
      <c r="F184" s="37">
        <v>2284.2333333333331</v>
      </c>
      <c r="G184" s="38">
        <v>2253.2666666666664</v>
      </c>
      <c r="H184" s="38">
        <v>2224.0833333333335</v>
      </c>
      <c r="I184" s="38">
        <v>2193.1166666666668</v>
      </c>
      <c r="J184" s="38">
        <v>2313.4166666666661</v>
      </c>
      <c r="K184" s="38">
        <v>2344.3833333333323</v>
      </c>
      <c r="L184" s="38">
        <v>2373.5666666666657</v>
      </c>
      <c r="M184" s="28">
        <v>2315.1999999999998</v>
      </c>
      <c r="N184" s="28">
        <v>2255.0500000000002</v>
      </c>
      <c r="O184" s="39">
        <v>1598300</v>
      </c>
      <c r="P184" s="40">
        <v>7.371143543321633E-2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2201.25</v>
      </c>
      <c r="F185" s="37">
        <v>2203.0166666666669</v>
      </c>
      <c r="G185" s="38">
        <v>2167.2333333333336</v>
      </c>
      <c r="H185" s="38">
        <v>2133.2166666666667</v>
      </c>
      <c r="I185" s="38">
        <v>2097.4333333333334</v>
      </c>
      <c r="J185" s="38">
        <v>2237.0333333333338</v>
      </c>
      <c r="K185" s="38">
        <v>2272.8166666666675</v>
      </c>
      <c r="L185" s="38">
        <v>2306.8333333333339</v>
      </c>
      <c r="M185" s="28">
        <v>2238.8000000000002</v>
      </c>
      <c r="N185" s="28">
        <v>2169</v>
      </c>
      <c r="O185" s="39">
        <v>4218000</v>
      </c>
      <c r="P185" s="40">
        <v>-1.99529493770149E-2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1065.4000000000001</v>
      </c>
      <c r="F186" s="37">
        <v>1078.4166666666667</v>
      </c>
      <c r="G186" s="38">
        <v>1036.9833333333336</v>
      </c>
      <c r="H186" s="38">
        <v>1008.5666666666668</v>
      </c>
      <c r="I186" s="38">
        <v>967.13333333333367</v>
      </c>
      <c r="J186" s="38">
        <v>1106.8333333333335</v>
      </c>
      <c r="K186" s="38">
        <v>1148.2666666666664</v>
      </c>
      <c r="L186" s="38">
        <v>1176.6833333333334</v>
      </c>
      <c r="M186" s="28">
        <v>1119.8499999999999</v>
      </c>
      <c r="N186" s="28">
        <v>1050</v>
      </c>
      <c r="O186" s="39">
        <v>4653000</v>
      </c>
      <c r="P186" s="40">
        <v>2.9971666371524704E-2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267.35000000000002</v>
      </c>
      <c r="F187" s="37">
        <v>272.23333333333329</v>
      </c>
      <c r="G187" s="38">
        <v>260.01666666666659</v>
      </c>
      <c r="H187" s="38">
        <v>252.68333333333328</v>
      </c>
      <c r="I187" s="38">
        <v>240.46666666666658</v>
      </c>
      <c r="J187" s="38">
        <v>279.56666666666661</v>
      </c>
      <c r="K187" s="38">
        <v>291.7833333333333</v>
      </c>
      <c r="L187" s="38">
        <v>299.11666666666662</v>
      </c>
      <c r="M187" s="28">
        <v>284.45</v>
      </c>
      <c r="N187" s="28">
        <v>264.89999999999998</v>
      </c>
      <c r="O187" s="39">
        <v>4427100</v>
      </c>
      <c r="P187" s="40">
        <v>-9.6637809542983698E-3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851.6</v>
      </c>
      <c r="F188" s="37">
        <v>848.53333333333342</v>
      </c>
      <c r="G188" s="38">
        <v>840.36666666666679</v>
      </c>
      <c r="H188" s="38">
        <v>829.13333333333333</v>
      </c>
      <c r="I188" s="38">
        <v>820.9666666666667</v>
      </c>
      <c r="J188" s="38">
        <v>859.76666666666688</v>
      </c>
      <c r="K188" s="38">
        <v>867.93333333333362</v>
      </c>
      <c r="L188" s="38">
        <v>879.16666666666697</v>
      </c>
      <c r="M188" s="28">
        <v>856.7</v>
      </c>
      <c r="N188" s="28">
        <v>837.3</v>
      </c>
      <c r="O188" s="39">
        <v>18732700</v>
      </c>
      <c r="P188" s="40">
        <v>-1.3564819934387556E-2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415.1</v>
      </c>
      <c r="F189" s="37">
        <v>418.64999999999992</v>
      </c>
      <c r="G189" s="38">
        <v>406.34999999999985</v>
      </c>
      <c r="H189" s="38">
        <v>397.59999999999991</v>
      </c>
      <c r="I189" s="38">
        <v>385.29999999999984</v>
      </c>
      <c r="J189" s="38">
        <v>427.39999999999986</v>
      </c>
      <c r="K189" s="38">
        <v>439.69999999999993</v>
      </c>
      <c r="L189" s="38">
        <v>448.44999999999987</v>
      </c>
      <c r="M189" s="28">
        <v>430.95</v>
      </c>
      <c r="N189" s="28">
        <v>409.9</v>
      </c>
      <c r="O189" s="39">
        <v>12753000</v>
      </c>
      <c r="P189" s="40">
        <v>-3.5161744022503515E-3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539.04999999999995</v>
      </c>
      <c r="F190" s="37">
        <v>540.33333333333337</v>
      </c>
      <c r="G190" s="38">
        <v>531.66666666666674</v>
      </c>
      <c r="H190" s="38">
        <v>524.28333333333342</v>
      </c>
      <c r="I190" s="38">
        <v>515.61666666666679</v>
      </c>
      <c r="J190" s="38">
        <v>547.7166666666667</v>
      </c>
      <c r="K190" s="38">
        <v>556.38333333333344</v>
      </c>
      <c r="L190" s="38">
        <v>563.76666666666665</v>
      </c>
      <c r="M190" s="28">
        <v>549</v>
      </c>
      <c r="N190" s="28">
        <v>532.95000000000005</v>
      </c>
      <c r="O190" s="39">
        <v>1007000</v>
      </c>
      <c r="P190" s="40">
        <v>-1.0027526543452615E-2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936.1</v>
      </c>
      <c r="F191" s="37">
        <v>947.93333333333339</v>
      </c>
      <c r="G191" s="38">
        <v>916.46666666666681</v>
      </c>
      <c r="H191" s="38">
        <v>896.83333333333337</v>
      </c>
      <c r="I191" s="38">
        <v>865.36666666666679</v>
      </c>
      <c r="J191" s="38">
        <v>967.56666666666683</v>
      </c>
      <c r="K191" s="38">
        <v>999.03333333333353</v>
      </c>
      <c r="L191" s="38">
        <v>1018.6666666666669</v>
      </c>
      <c r="M191" s="28">
        <v>979.4</v>
      </c>
      <c r="N191" s="28">
        <v>928.3</v>
      </c>
      <c r="O191" s="39">
        <v>6193000</v>
      </c>
      <c r="P191" s="40">
        <v>3.5650623885918001E-3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973.65</v>
      </c>
      <c r="F192" s="37">
        <v>965.48333333333323</v>
      </c>
      <c r="G192" s="38">
        <v>954.16666666666652</v>
      </c>
      <c r="H192" s="38">
        <v>934.68333333333328</v>
      </c>
      <c r="I192" s="38">
        <v>923.36666666666656</v>
      </c>
      <c r="J192" s="38">
        <v>984.96666666666647</v>
      </c>
      <c r="K192" s="38">
        <v>996.2833333333333</v>
      </c>
      <c r="L192" s="38">
        <v>1015.7666666666664</v>
      </c>
      <c r="M192" s="28">
        <v>976.8</v>
      </c>
      <c r="N192" s="28">
        <v>946</v>
      </c>
      <c r="O192" s="39">
        <v>4407600</v>
      </c>
      <c r="P192" s="40">
        <v>-2.9547756396142499E-2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738.15</v>
      </c>
      <c r="F193" s="37">
        <v>737.55000000000007</v>
      </c>
      <c r="G193" s="38">
        <v>728.35000000000014</v>
      </c>
      <c r="H193" s="38">
        <v>718.55000000000007</v>
      </c>
      <c r="I193" s="38">
        <v>709.35000000000014</v>
      </c>
      <c r="J193" s="38">
        <v>747.35000000000014</v>
      </c>
      <c r="K193" s="38">
        <v>756.55000000000018</v>
      </c>
      <c r="L193" s="38">
        <v>766.35000000000014</v>
      </c>
      <c r="M193" s="28">
        <v>746.75</v>
      </c>
      <c r="N193" s="28">
        <v>727.75</v>
      </c>
      <c r="O193" s="39">
        <v>7282800</v>
      </c>
      <c r="P193" s="40">
        <v>3.4749528467759985E-2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372.8</v>
      </c>
      <c r="F194" s="37">
        <v>375.10000000000008</v>
      </c>
      <c r="G194" s="38">
        <v>364.35000000000014</v>
      </c>
      <c r="H194" s="38">
        <v>355.90000000000003</v>
      </c>
      <c r="I194" s="38">
        <v>345.15000000000009</v>
      </c>
      <c r="J194" s="38">
        <v>383.55000000000018</v>
      </c>
      <c r="K194" s="38">
        <v>394.30000000000007</v>
      </c>
      <c r="L194" s="38">
        <v>402.75000000000023</v>
      </c>
      <c r="M194" s="28">
        <v>385.85</v>
      </c>
      <c r="N194" s="28">
        <v>366.65</v>
      </c>
      <c r="O194" s="39">
        <v>80154825</v>
      </c>
      <c r="P194" s="40">
        <v>-2.4809292649098473E-2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219.55</v>
      </c>
      <c r="F195" s="37">
        <v>221.26666666666668</v>
      </c>
      <c r="G195" s="38">
        <v>215.38333333333335</v>
      </c>
      <c r="H195" s="38">
        <v>211.21666666666667</v>
      </c>
      <c r="I195" s="38">
        <v>205.33333333333334</v>
      </c>
      <c r="J195" s="38">
        <v>225.43333333333337</v>
      </c>
      <c r="K195" s="38">
        <v>231.31666666666669</v>
      </c>
      <c r="L195" s="38">
        <v>235.48333333333338</v>
      </c>
      <c r="M195" s="28">
        <v>227.15</v>
      </c>
      <c r="N195" s="28">
        <v>217.1</v>
      </c>
      <c r="O195" s="39">
        <v>98617500</v>
      </c>
      <c r="P195" s="40">
        <v>-1.1401698413235444E-2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1120.3499999999999</v>
      </c>
      <c r="F196" s="37">
        <v>1129.9333333333332</v>
      </c>
      <c r="G196" s="38">
        <v>1094.2666666666664</v>
      </c>
      <c r="H196" s="38">
        <v>1068.1833333333332</v>
      </c>
      <c r="I196" s="38">
        <v>1032.5166666666664</v>
      </c>
      <c r="J196" s="38">
        <v>1156.0166666666664</v>
      </c>
      <c r="K196" s="38">
        <v>1191.6833333333329</v>
      </c>
      <c r="L196" s="38">
        <v>1217.7666666666664</v>
      </c>
      <c r="M196" s="28">
        <v>1165.5999999999999</v>
      </c>
      <c r="N196" s="28">
        <v>1103.8499999999999</v>
      </c>
      <c r="O196" s="39">
        <v>33037800</v>
      </c>
      <c r="P196" s="40">
        <v>2.2909401934337787E-2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3397.9</v>
      </c>
      <c r="F197" s="37">
        <v>3394.3166666666671</v>
      </c>
      <c r="G197" s="38">
        <v>3355.6333333333341</v>
      </c>
      <c r="H197" s="38">
        <v>3313.3666666666672</v>
      </c>
      <c r="I197" s="38">
        <v>3274.6833333333343</v>
      </c>
      <c r="J197" s="38">
        <v>3436.5833333333339</v>
      </c>
      <c r="K197" s="38">
        <v>3475.2666666666673</v>
      </c>
      <c r="L197" s="38">
        <v>3517.5333333333338</v>
      </c>
      <c r="M197" s="28">
        <v>3433</v>
      </c>
      <c r="N197" s="28">
        <v>3352.05</v>
      </c>
      <c r="O197" s="39">
        <v>11606400</v>
      </c>
      <c r="P197" s="40">
        <v>7.0541687273863131E-3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1212</v>
      </c>
      <c r="F198" s="37">
        <v>1216.1666666666667</v>
      </c>
      <c r="G198" s="38">
        <v>1195.9833333333336</v>
      </c>
      <c r="H198" s="38">
        <v>1179.9666666666669</v>
      </c>
      <c r="I198" s="38">
        <v>1159.7833333333338</v>
      </c>
      <c r="J198" s="38">
        <v>1232.1833333333334</v>
      </c>
      <c r="K198" s="38">
        <v>1252.3666666666663</v>
      </c>
      <c r="L198" s="38">
        <v>1268.3833333333332</v>
      </c>
      <c r="M198" s="28">
        <v>1236.3499999999999</v>
      </c>
      <c r="N198" s="28">
        <v>1200.1500000000001</v>
      </c>
      <c r="O198" s="39">
        <v>16209000</v>
      </c>
      <c r="P198" s="40">
        <v>3.0595506046618089E-2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2049.9</v>
      </c>
      <c r="F199" s="37">
        <v>2067.5333333333333</v>
      </c>
      <c r="G199" s="38">
        <v>2017.4166666666665</v>
      </c>
      <c r="H199" s="38">
        <v>1984.9333333333332</v>
      </c>
      <c r="I199" s="38">
        <v>1934.8166666666664</v>
      </c>
      <c r="J199" s="38">
        <v>2100.0166666666664</v>
      </c>
      <c r="K199" s="38">
        <v>2150.1333333333332</v>
      </c>
      <c r="L199" s="38">
        <v>2182.6166666666668</v>
      </c>
      <c r="M199" s="28">
        <v>2117.65</v>
      </c>
      <c r="N199" s="28">
        <v>2035.05</v>
      </c>
      <c r="O199" s="39">
        <v>6866625</v>
      </c>
      <c r="P199" s="40">
        <v>3.592441728897941E-2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2509.5</v>
      </c>
      <c r="F200" s="37">
        <v>2518.5333333333333</v>
      </c>
      <c r="G200" s="38">
        <v>2483.2166666666667</v>
      </c>
      <c r="H200" s="38">
        <v>2456.9333333333334</v>
      </c>
      <c r="I200" s="38">
        <v>2421.6166666666668</v>
      </c>
      <c r="J200" s="38">
        <v>2544.8166666666666</v>
      </c>
      <c r="K200" s="38">
        <v>2580.1333333333332</v>
      </c>
      <c r="L200" s="38">
        <v>2606.4166666666665</v>
      </c>
      <c r="M200" s="28">
        <v>2553.85</v>
      </c>
      <c r="N200" s="28">
        <v>2492.25</v>
      </c>
      <c r="O200" s="39">
        <v>628000</v>
      </c>
      <c r="P200" s="40">
        <v>2.1553477023180154E-2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439.75</v>
      </c>
      <c r="F201" s="37">
        <v>443.7833333333333</v>
      </c>
      <c r="G201" s="38">
        <v>427.71666666666658</v>
      </c>
      <c r="H201" s="38">
        <v>415.68333333333328</v>
      </c>
      <c r="I201" s="38">
        <v>399.61666666666656</v>
      </c>
      <c r="J201" s="38">
        <v>455.81666666666661</v>
      </c>
      <c r="K201" s="38">
        <v>471.88333333333333</v>
      </c>
      <c r="L201" s="38">
        <v>483.91666666666663</v>
      </c>
      <c r="M201" s="28">
        <v>459.85</v>
      </c>
      <c r="N201" s="28">
        <v>431.75</v>
      </c>
      <c r="O201" s="39">
        <v>4573500</v>
      </c>
      <c r="P201" s="40">
        <v>1.0606562810739144E-2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1009.8</v>
      </c>
      <c r="F202" s="37">
        <v>1011.2666666666665</v>
      </c>
      <c r="G202" s="38">
        <v>983.63333333333298</v>
      </c>
      <c r="H202" s="38">
        <v>957.46666666666647</v>
      </c>
      <c r="I202" s="38">
        <v>929.83333333333292</v>
      </c>
      <c r="J202" s="38">
        <v>1037.4333333333329</v>
      </c>
      <c r="K202" s="38">
        <v>1065.0666666666666</v>
      </c>
      <c r="L202" s="38">
        <v>1091.2333333333331</v>
      </c>
      <c r="M202" s="28">
        <v>1038.9000000000001</v>
      </c>
      <c r="N202" s="28">
        <v>985.1</v>
      </c>
      <c r="O202" s="39">
        <v>3303100</v>
      </c>
      <c r="P202" s="40">
        <v>2.2671156004489337E-2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602.95000000000005</v>
      </c>
      <c r="F203" s="37">
        <v>602.2833333333333</v>
      </c>
      <c r="G203" s="38">
        <v>588.81666666666661</v>
      </c>
      <c r="H203" s="38">
        <v>574.68333333333328</v>
      </c>
      <c r="I203" s="38">
        <v>561.21666666666658</v>
      </c>
      <c r="J203" s="38">
        <v>616.41666666666663</v>
      </c>
      <c r="K203" s="38">
        <v>629.88333333333333</v>
      </c>
      <c r="L203" s="38">
        <v>644.01666666666665</v>
      </c>
      <c r="M203" s="28">
        <v>615.75</v>
      </c>
      <c r="N203" s="28">
        <v>588.15</v>
      </c>
      <c r="O203" s="39">
        <v>7256200</v>
      </c>
      <c r="P203" s="40">
        <v>-1.8742900416508897E-2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1454.45</v>
      </c>
      <c r="F204" s="37">
        <v>1444.7666666666667</v>
      </c>
      <c r="G204" s="38">
        <v>1429.4833333333333</v>
      </c>
      <c r="H204" s="38">
        <v>1404.5166666666667</v>
      </c>
      <c r="I204" s="38">
        <v>1389.2333333333333</v>
      </c>
      <c r="J204" s="38">
        <v>1469.7333333333333</v>
      </c>
      <c r="K204" s="38">
        <v>1485.0166666666667</v>
      </c>
      <c r="L204" s="38">
        <v>1509.9833333333333</v>
      </c>
      <c r="M204" s="28">
        <v>1460.05</v>
      </c>
      <c r="N204" s="28">
        <v>1419.8</v>
      </c>
      <c r="O204" s="39">
        <v>1101900</v>
      </c>
      <c r="P204" s="40">
        <v>-4.4028976705851736E-2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6203.3</v>
      </c>
      <c r="F205" s="37">
        <v>6196.1000000000013</v>
      </c>
      <c r="G205" s="38">
        <v>6083.1000000000022</v>
      </c>
      <c r="H205" s="38">
        <v>5962.9000000000005</v>
      </c>
      <c r="I205" s="38">
        <v>5849.9000000000015</v>
      </c>
      <c r="J205" s="38">
        <v>6316.3000000000029</v>
      </c>
      <c r="K205" s="38">
        <v>6429.3000000000011</v>
      </c>
      <c r="L205" s="38">
        <v>6549.5000000000036</v>
      </c>
      <c r="M205" s="28">
        <v>6309.1</v>
      </c>
      <c r="N205" s="28">
        <v>6075.9</v>
      </c>
      <c r="O205" s="39">
        <v>2073900</v>
      </c>
      <c r="P205" s="40">
        <v>-1.9432624113475176E-2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764.4</v>
      </c>
      <c r="F206" s="37">
        <v>769.19999999999993</v>
      </c>
      <c r="G206" s="38">
        <v>747.59999999999991</v>
      </c>
      <c r="H206" s="38">
        <v>730.8</v>
      </c>
      <c r="I206" s="38">
        <v>709.19999999999993</v>
      </c>
      <c r="J206" s="38">
        <v>785.99999999999989</v>
      </c>
      <c r="K206" s="38">
        <v>807.6</v>
      </c>
      <c r="L206" s="38">
        <v>824.39999999999986</v>
      </c>
      <c r="M206" s="28">
        <v>790.8</v>
      </c>
      <c r="N206" s="28">
        <v>752.4</v>
      </c>
      <c r="O206" s="39">
        <v>23736700</v>
      </c>
      <c r="P206" s="40">
        <v>-1.4219305441618814E-3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313.3</v>
      </c>
      <c r="F207" s="37">
        <v>314.58333333333337</v>
      </c>
      <c r="G207" s="38">
        <v>302.81666666666672</v>
      </c>
      <c r="H207" s="38">
        <v>292.33333333333337</v>
      </c>
      <c r="I207" s="38">
        <v>280.56666666666672</v>
      </c>
      <c r="J207" s="38">
        <v>325.06666666666672</v>
      </c>
      <c r="K207" s="38">
        <v>336.83333333333337</v>
      </c>
      <c r="L207" s="38">
        <v>347.31666666666672</v>
      </c>
      <c r="M207" s="28">
        <v>326.35000000000002</v>
      </c>
      <c r="N207" s="28">
        <v>304.10000000000002</v>
      </c>
      <c r="O207" s="39">
        <v>42479300</v>
      </c>
      <c r="P207" s="40">
        <v>-1.6401679646843484E-2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951.85</v>
      </c>
      <c r="F208" s="37">
        <v>952.30000000000007</v>
      </c>
      <c r="G208" s="38">
        <v>935.40000000000009</v>
      </c>
      <c r="H208" s="38">
        <v>918.95</v>
      </c>
      <c r="I208" s="38">
        <v>902.05000000000007</v>
      </c>
      <c r="J208" s="38">
        <v>968.75000000000011</v>
      </c>
      <c r="K208" s="38">
        <v>985.65</v>
      </c>
      <c r="L208" s="38">
        <v>1002.1000000000001</v>
      </c>
      <c r="M208" s="28">
        <v>969.2</v>
      </c>
      <c r="N208" s="28">
        <v>935.85</v>
      </c>
      <c r="O208" s="39">
        <v>3692000</v>
      </c>
      <c r="P208" s="40">
        <v>-9.37653411880216E-2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1560.15</v>
      </c>
      <c r="F209" s="37">
        <v>1546.2333333333333</v>
      </c>
      <c r="G209" s="38">
        <v>1528.7166666666667</v>
      </c>
      <c r="H209" s="38">
        <v>1497.2833333333333</v>
      </c>
      <c r="I209" s="38">
        <v>1479.7666666666667</v>
      </c>
      <c r="J209" s="38">
        <v>1577.6666666666667</v>
      </c>
      <c r="K209" s="38">
        <v>1595.1833333333336</v>
      </c>
      <c r="L209" s="38">
        <v>1626.6166666666668</v>
      </c>
      <c r="M209" s="28">
        <v>1563.75</v>
      </c>
      <c r="N209" s="28">
        <v>1514.8</v>
      </c>
      <c r="O209" s="39">
        <v>815650</v>
      </c>
      <c r="P209" s="40">
        <v>-3.5019225081336883E-2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474.2</v>
      </c>
      <c r="F210" s="37">
        <v>471.61666666666662</v>
      </c>
      <c r="G210" s="38">
        <v>466.63333333333321</v>
      </c>
      <c r="H210" s="38">
        <v>459.06666666666661</v>
      </c>
      <c r="I210" s="38">
        <v>454.0833333333332</v>
      </c>
      <c r="J210" s="38">
        <v>479.18333333333322</v>
      </c>
      <c r="K210" s="38">
        <v>484.16666666666669</v>
      </c>
      <c r="L210" s="38">
        <v>491.73333333333323</v>
      </c>
      <c r="M210" s="28">
        <v>476.6</v>
      </c>
      <c r="N210" s="28">
        <v>464.05</v>
      </c>
      <c r="O210" s="39">
        <v>39964800</v>
      </c>
      <c r="P210" s="40">
        <v>-2.0537806228984285E-2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236</v>
      </c>
      <c r="F211" s="37">
        <v>236.76666666666665</v>
      </c>
      <c r="G211" s="38">
        <v>232.5333333333333</v>
      </c>
      <c r="H211" s="38">
        <v>229.06666666666666</v>
      </c>
      <c r="I211" s="38">
        <v>224.83333333333331</v>
      </c>
      <c r="J211" s="38">
        <v>240.23333333333329</v>
      </c>
      <c r="K211" s="38">
        <v>244.46666666666664</v>
      </c>
      <c r="L211" s="38">
        <v>247.93333333333328</v>
      </c>
      <c r="M211" s="28">
        <v>241</v>
      </c>
      <c r="N211" s="28">
        <v>233.3</v>
      </c>
      <c r="O211" s="39">
        <v>78705000</v>
      </c>
      <c r="P211" s="40">
        <v>-5.2703420034882842E-3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333.65</v>
      </c>
      <c r="F212" s="37">
        <v>331.58333333333331</v>
      </c>
      <c r="G212" s="38">
        <v>327.06666666666661</v>
      </c>
      <c r="H212" s="38">
        <v>320.48333333333329</v>
      </c>
      <c r="I212" s="38">
        <v>315.96666666666658</v>
      </c>
      <c r="J212" s="38">
        <v>338.16666666666663</v>
      </c>
      <c r="K212" s="38">
        <v>342.68333333333339</v>
      </c>
      <c r="L212" s="38">
        <v>349.26666666666665</v>
      </c>
      <c r="M212" s="28">
        <v>336.1</v>
      </c>
      <c r="N212" s="28">
        <v>325</v>
      </c>
      <c r="O212" s="39">
        <v>14938400</v>
      </c>
      <c r="P212" s="40">
        <v>-8.5220484774471018E-3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9" t="s">
        <v>16</v>
      </c>
      <c r="B8" s="451"/>
      <c r="C8" s="455" t="s">
        <v>20</v>
      </c>
      <c r="D8" s="455" t="s">
        <v>21</v>
      </c>
      <c r="E8" s="446" t="s">
        <v>22</v>
      </c>
      <c r="F8" s="447"/>
      <c r="G8" s="448"/>
      <c r="H8" s="446" t="s">
        <v>23</v>
      </c>
      <c r="I8" s="447"/>
      <c r="J8" s="448"/>
      <c r="K8" s="23"/>
      <c r="L8" s="50"/>
      <c r="M8" s="50"/>
      <c r="N8" s="1"/>
      <c r="O8" s="1"/>
    </row>
    <row r="9" spans="1:15" ht="36" customHeight="1">
      <c r="A9" s="453"/>
      <c r="B9" s="454"/>
      <c r="C9" s="454"/>
      <c r="D9" s="45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15808</v>
      </c>
      <c r="D10" s="32">
        <v>15861.9</v>
      </c>
      <c r="E10" s="32">
        <v>15681.849999999999</v>
      </c>
      <c r="F10" s="32">
        <v>15555.699999999999</v>
      </c>
      <c r="G10" s="32">
        <v>15375.649999999998</v>
      </c>
      <c r="H10" s="32">
        <v>15988.05</v>
      </c>
      <c r="I10" s="32">
        <v>16168.099999999999</v>
      </c>
      <c r="J10" s="32">
        <v>16294.25</v>
      </c>
      <c r="K10" s="34">
        <v>16041.95</v>
      </c>
      <c r="L10" s="34">
        <v>15735.75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33532.15</v>
      </c>
      <c r="D11" s="37">
        <v>33723.666666666664</v>
      </c>
      <c r="E11" s="37">
        <v>33106.133333333331</v>
      </c>
      <c r="F11" s="37">
        <v>32680.116666666669</v>
      </c>
      <c r="G11" s="37">
        <v>32062.583333333336</v>
      </c>
      <c r="H11" s="37">
        <v>34149.683333333327</v>
      </c>
      <c r="I11" s="37">
        <v>34767.216666666667</v>
      </c>
      <c r="J11" s="37">
        <v>35193.233333333323</v>
      </c>
      <c r="K11" s="28">
        <v>34341.199999999997</v>
      </c>
      <c r="L11" s="28">
        <v>33297.65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2528.3000000000002</v>
      </c>
      <c r="D12" s="37">
        <v>2540.6833333333334</v>
      </c>
      <c r="E12" s="37">
        <v>2496.8166666666666</v>
      </c>
      <c r="F12" s="37">
        <v>2465.333333333333</v>
      </c>
      <c r="G12" s="37">
        <v>2421.4666666666662</v>
      </c>
      <c r="H12" s="37">
        <v>2572.166666666667</v>
      </c>
      <c r="I12" s="37">
        <v>2616.0333333333338</v>
      </c>
      <c r="J12" s="37">
        <v>2647.5166666666673</v>
      </c>
      <c r="K12" s="28">
        <v>2584.5500000000002</v>
      </c>
      <c r="L12" s="28">
        <v>2509.1999999999998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4678.8</v>
      </c>
      <c r="D13" s="37">
        <v>4693.4000000000005</v>
      </c>
      <c r="E13" s="37">
        <v>4629.7000000000007</v>
      </c>
      <c r="F13" s="37">
        <v>4580.6000000000004</v>
      </c>
      <c r="G13" s="37">
        <v>4516.9000000000005</v>
      </c>
      <c r="H13" s="37">
        <v>4742.5000000000009</v>
      </c>
      <c r="I13" s="37">
        <v>4806.2</v>
      </c>
      <c r="J13" s="37">
        <v>4855.3000000000011</v>
      </c>
      <c r="K13" s="28">
        <v>4757.1000000000004</v>
      </c>
      <c r="L13" s="28">
        <v>4644.3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29756.85</v>
      </c>
      <c r="D14" s="37">
        <v>29812.816666666666</v>
      </c>
      <c r="E14" s="37">
        <v>29441.283333333333</v>
      </c>
      <c r="F14" s="37">
        <v>29125.716666666667</v>
      </c>
      <c r="G14" s="37">
        <v>28754.183333333334</v>
      </c>
      <c r="H14" s="37">
        <v>30128.383333333331</v>
      </c>
      <c r="I14" s="37">
        <v>30499.916666666664</v>
      </c>
      <c r="J14" s="37">
        <v>30815.48333333333</v>
      </c>
      <c r="K14" s="28">
        <v>30184.35</v>
      </c>
      <c r="L14" s="28">
        <v>29497.25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4002.9</v>
      </c>
      <c r="D15" s="37">
        <v>4018.5166666666664</v>
      </c>
      <c r="E15" s="37">
        <v>3954.833333333333</v>
      </c>
      <c r="F15" s="37">
        <v>3906.7666666666664</v>
      </c>
      <c r="G15" s="37">
        <v>3843.083333333333</v>
      </c>
      <c r="H15" s="37">
        <v>4066.583333333333</v>
      </c>
      <c r="I15" s="37">
        <v>4130.2666666666664</v>
      </c>
      <c r="J15" s="37">
        <v>4178.333333333333</v>
      </c>
      <c r="K15" s="28">
        <v>4082.2</v>
      </c>
      <c r="L15" s="28">
        <v>3970.45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7317.05</v>
      </c>
      <c r="D16" s="37">
        <v>7341.6833333333334</v>
      </c>
      <c r="E16" s="37">
        <v>7233.1166666666668</v>
      </c>
      <c r="F16" s="37">
        <v>7149.1833333333334</v>
      </c>
      <c r="G16" s="37">
        <v>7040.6166666666668</v>
      </c>
      <c r="H16" s="37">
        <v>7425.6166666666668</v>
      </c>
      <c r="I16" s="37">
        <v>7534.1833333333343</v>
      </c>
      <c r="J16" s="37">
        <v>7618.1166666666668</v>
      </c>
      <c r="K16" s="28">
        <v>7450.25</v>
      </c>
      <c r="L16" s="28">
        <v>7257.75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2177.4</v>
      </c>
      <c r="D17" s="37">
        <v>2162.8166666666671</v>
      </c>
      <c r="E17" s="37">
        <v>2115.8333333333339</v>
      </c>
      <c r="F17" s="37">
        <v>2054.2666666666669</v>
      </c>
      <c r="G17" s="37">
        <v>2007.2833333333338</v>
      </c>
      <c r="H17" s="37">
        <v>2224.3833333333341</v>
      </c>
      <c r="I17" s="37">
        <v>2271.3666666666668</v>
      </c>
      <c r="J17" s="37">
        <v>2332.9333333333343</v>
      </c>
      <c r="K17" s="28">
        <v>2209.8000000000002</v>
      </c>
      <c r="L17" s="28">
        <v>2101.25</v>
      </c>
      <c r="M17" s="28">
        <v>3.4809899999999998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1239.05</v>
      </c>
      <c r="D18" s="37">
        <v>1241.9333333333334</v>
      </c>
      <c r="E18" s="37">
        <v>1213.9166666666667</v>
      </c>
      <c r="F18" s="37">
        <v>1188.7833333333333</v>
      </c>
      <c r="G18" s="37">
        <v>1160.7666666666667</v>
      </c>
      <c r="H18" s="37">
        <v>1267.0666666666668</v>
      </c>
      <c r="I18" s="37">
        <v>1295.0833333333333</v>
      </c>
      <c r="J18" s="37">
        <v>1320.2166666666669</v>
      </c>
      <c r="K18" s="28">
        <v>1269.95</v>
      </c>
      <c r="L18" s="28">
        <v>1216.8</v>
      </c>
      <c r="M18" s="28">
        <v>15.097759999999999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740.7</v>
      </c>
      <c r="D19" s="37">
        <v>740.26666666666677</v>
      </c>
      <c r="E19" s="37">
        <v>725.53333333333353</v>
      </c>
      <c r="F19" s="37">
        <v>710.36666666666679</v>
      </c>
      <c r="G19" s="37">
        <v>695.63333333333355</v>
      </c>
      <c r="H19" s="37">
        <v>755.43333333333351</v>
      </c>
      <c r="I19" s="37">
        <v>770.16666666666686</v>
      </c>
      <c r="J19" s="37">
        <v>785.33333333333348</v>
      </c>
      <c r="K19" s="28">
        <v>755</v>
      </c>
      <c r="L19" s="28">
        <v>725.1</v>
      </c>
      <c r="M19" s="28">
        <v>13.51911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2045.2</v>
      </c>
      <c r="D20" s="37">
        <v>2056.6166666666668</v>
      </c>
      <c r="E20" s="37">
        <v>1999.6333333333337</v>
      </c>
      <c r="F20" s="37">
        <v>1954.0666666666668</v>
      </c>
      <c r="G20" s="37">
        <v>1897.0833333333337</v>
      </c>
      <c r="H20" s="37">
        <v>2102.1833333333334</v>
      </c>
      <c r="I20" s="37">
        <v>2159.166666666667</v>
      </c>
      <c r="J20" s="37">
        <v>2204.7333333333336</v>
      </c>
      <c r="K20" s="28">
        <v>2113.6</v>
      </c>
      <c r="L20" s="28">
        <v>2011.05</v>
      </c>
      <c r="M20" s="28">
        <v>15.536849999999999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2436.8000000000002</v>
      </c>
      <c r="D21" s="37">
        <v>2519.6</v>
      </c>
      <c r="E21" s="37">
        <v>2319.1999999999998</v>
      </c>
      <c r="F21" s="37">
        <v>2201.6</v>
      </c>
      <c r="G21" s="37">
        <v>2001.1999999999998</v>
      </c>
      <c r="H21" s="37">
        <v>2637.2</v>
      </c>
      <c r="I21" s="37">
        <v>2837.6000000000004</v>
      </c>
      <c r="J21" s="37">
        <v>2955.2</v>
      </c>
      <c r="K21" s="28">
        <v>2720</v>
      </c>
      <c r="L21" s="28">
        <v>2402</v>
      </c>
      <c r="M21" s="28">
        <v>8.9016599999999997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713.3</v>
      </c>
      <c r="D22" s="37">
        <v>725.86666666666667</v>
      </c>
      <c r="E22" s="37">
        <v>692.73333333333335</v>
      </c>
      <c r="F22" s="37">
        <v>672.16666666666663</v>
      </c>
      <c r="G22" s="37">
        <v>639.0333333333333</v>
      </c>
      <c r="H22" s="37">
        <v>746.43333333333339</v>
      </c>
      <c r="I22" s="37">
        <v>779.56666666666683</v>
      </c>
      <c r="J22" s="37">
        <v>800.13333333333344</v>
      </c>
      <c r="K22" s="28">
        <v>759</v>
      </c>
      <c r="L22" s="28">
        <v>705.3</v>
      </c>
      <c r="M22" s="28">
        <v>105.70456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2294.1</v>
      </c>
      <c r="D23" s="37">
        <v>2286.0500000000002</v>
      </c>
      <c r="E23" s="37">
        <v>2174.1000000000004</v>
      </c>
      <c r="F23" s="37">
        <v>2054.1000000000004</v>
      </c>
      <c r="G23" s="37">
        <v>1942.1500000000005</v>
      </c>
      <c r="H23" s="37">
        <v>2406.0500000000002</v>
      </c>
      <c r="I23" s="37">
        <v>2518</v>
      </c>
      <c r="J23" s="37">
        <v>2638</v>
      </c>
      <c r="K23" s="28">
        <v>2398</v>
      </c>
      <c r="L23" s="28">
        <v>2166.0500000000002</v>
      </c>
      <c r="M23" s="28">
        <v>6.0256400000000001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2187.0500000000002</v>
      </c>
      <c r="D24" s="37">
        <v>2247.666666666667</v>
      </c>
      <c r="E24" s="37">
        <v>2081.4333333333338</v>
      </c>
      <c r="F24" s="37">
        <v>1975.8166666666671</v>
      </c>
      <c r="G24" s="37">
        <v>1809.5833333333339</v>
      </c>
      <c r="H24" s="37">
        <v>2353.2833333333338</v>
      </c>
      <c r="I24" s="37">
        <v>2519.5166666666673</v>
      </c>
      <c r="J24" s="37">
        <v>2625.1333333333337</v>
      </c>
      <c r="K24" s="28">
        <v>2413.9</v>
      </c>
      <c r="L24" s="28">
        <v>2142.0500000000002</v>
      </c>
      <c r="M24" s="28">
        <v>7.02311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99.75</v>
      </c>
      <c r="D25" s="37">
        <v>99.916666666666671</v>
      </c>
      <c r="E25" s="37">
        <v>97.88333333333334</v>
      </c>
      <c r="F25" s="37">
        <v>96.016666666666666</v>
      </c>
      <c r="G25" s="37">
        <v>93.983333333333334</v>
      </c>
      <c r="H25" s="37">
        <v>101.78333333333335</v>
      </c>
      <c r="I25" s="37">
        <v>103.81666666666668</v>
      </c>
      <c r="J25" s="37">
        <v>105.68333333333335</v>
      </c>
      <c r="K25" s="28">
        <v>101.95</v>
      </c>
      <c r="L25" s="28">
        <v>98.05</v>
      </c>
      <c r="M25" s="28">
        <v>38.156889999999997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252.2</v>
      </c>
      <c r="D26" s="37">
        <v>251.89999999999998</v>
      </c>
      <c r="E26" s="37">
        <v>246.64999999999998</v>
      </c>
      <c r="F26" s="37">
        <v>241.1</v>
      </c>
      <c r="G26" s="37">
        <v>235.85</v>
      </c>
      <c r="H26" s="37">
        <v>257.44999999999993</v>
      </c>
      <c r="I26" s="37">
        <v>262.69999999999993</v>
      </c>
      <c r="J26" s="37">
        <v>268.24999999999994</v>
      </c>
      <c r="K26" s="28">
        <v>257.14999999999998</v>
      </c>
      <c r="L26" s="28">
        <v>246.35</v>
      </c>
      <c r="M26" s="28">
        <v>16.690439999999999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1709.1</v>
      </c>
      <c r="D27" s="37">
        <v>1704.6833333333334</v>
      </c>
      <c r="E27" s="37">
        <v>1624.3666666666668</v>
      </c>
      <c r="F27" s="37">
        <v>1539.6333333333334</v>
      </c>
      <c r="G27" s="37">
        <v>1459.3166666666668</v>
      </c>
      <c r="H27" s="37">
        <v>1789.4166666666667</v>
      </c>
      <c r="I27" s="37">
        <v>1869.7333333333333</v>
      </c>
      <c r="J27" s="37">
        <v>1954.4666666666667</v>
      </c>
      <c r="K27" s="28">
        <v>1785</v>
      </c>
      <c r="L27" s="28">
        <v>1619.95</v>
      </c>
      <c r="M27" s="28">
        <v>1.02607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727.6</v>
      </c>
      <c r="D28" s="37">
        <v>723.65</v>
      </c>
      <c r="E28" s="37">
        <v>716.3</v>
      </c>
      <c r="F28" s="37">
        <v>705</v>
      </c>
      <c r="G28" s="37">
        <v>697.65</v>
      </c>
      <c r="H28" s="37">
        <v>734.94999999999993</v>
      </c>
      <c r="I28" s="37">
        <v>742.30000000000007</v>
      </c>
      <c r="J28" s="37">
        <v>753.59999999999991</v>
      </c>
      <c r="K28" s="28">
        <v>731</v>
      </c>
      <c r="L28" s="28">
        <v>712.35</v>
      </c>
      <c r="M28" s="28">
        <v>3.5079500000000001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2955.4</v>
      </c>
      <c r="D29" s="37">
        <v>2947.0333333333333</v>
      </c>
      <c r="E29" s="37">
        <v>2910.3666666666668</v>
      </c>
      <c r="F29" s="37">
        <v>2865.3333333333335</v>
      </c>
      <c r="G29" s="37">
        <v>2828.666666666667</v>
      </c>
      <c r="H29" s="37">
        <v>2992.0666666666666</v>
      </c>
      <c r="I29" s="37">
        <v>3028.7333333333336</v>
      </c>
      <c r="J29" s="37">
        <v>3073.7666666666664</v>
      </c>
      <c r="K29" s="28">
        <v>2983.7</v>
      </c>
      <c r="L29" s="28">
        <v>2902</v>
      </c>
      <c r="M29" s="28">
        <v>2.2286999999999999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500.1</v>
      </c>
      <c r="D30" s="37">
        <v>499.36666666666662</v>
      </c>
      <c r="E30" s="37">
        <v>494.23333333333323</v>
      </c>
      <c r="F30" s="37">
        <v>488.36666666666662</v>
      </c>
      <c r="G30" s="37">
        <v>483.23333333333323</v>
      </c>
      <c r="H30" s="37">
        <v>505.23333333333323</v>
      </c>
      <c r="I30" s="37">
        <v>510.36666666666656</v>
      </c>
      <c r="J30" s="37">
        <v>516.23333333333323</v>
      </c>
      <c r="K30" s="28">
        <v>504.5</v>
      </c>
      <c r="L30" s="28">
        <v>493.5</v>
      </c>
      <c r="M30" s="28">
        <v>5.0703300000000002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373.55</v>
      </c>
      <c r="D31" s="37">
        <v>368.2833333333333</v>
      </c>
      <c r="E31" s="37">
        <v>354.56666666666661</v>
      </c>
      <c r="F31" s="37">
        <v>335.58333333333331</v>
      </c>
      <c r="G31" s="37">
        <v>321.86666666666662</v>
      </c>
      <c r="H31" s="37">
        <v>387.26666666666659</v>
      </c>
      <c r="I31" s="37">
        <v>400.98333333333329</v>
      </c>
      <c r="J31" s="37">
        <v>419.96666666666658</v>
      </c>
      <c r="K31" s="28">
        <v>382</v>
      </c>
      <c r="L31" s="28">
        <v>349.3</v>
      </c>
      <c r="M31" s="28">
        <v>74.932789999999997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3580.85</v>
      </c>
      <c r="D32" s="37">
        <v>3590.7666666666664</v>
      </c>
      <c r="E32" s="37">
        <v>3531.5333333333328</v>
      </c>
      <c r="F32" s="37">
        <v>3482.2166666666662</v>
      </c>
      <c r="G32" s="37">
        <v>3422.9833333333327</v>
      </c>
      <c r="H32" s="37">
        <v>3640.083333333333</v>
      </c>
      <c r="I32" s="37">
        <v>3699.3166666666666</v>
      </c>
      <c r="J32" s="37">
        <v>3748.6333333333332</v>
      </c>
      <c r="K32" s="28">
        <v>3650</v>
      </c>
      <c r="L32" s="28">
        <v>3541.45</v>
      </c>
      <c r="M32" s="28">
        <v>7.1791600000000004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196</v>
      </c>
      <c r="D33" s="37">
        <v>194.58333333333334</v>
      </c>
      <c r="E33" s="37">
        <v>192.16666666666669</v>
      </c>
      <c r="F33" s="37">
        <v>188.33333333333334</v>
      </c>
      <c r="G33" s="37">
        <v>185.91666666666669</v>
      </c>
      <c r="H33" s="37">
        <v>198.41666666666669</v>
      </c>
      <c r="I33" s="37">
        <v>200.83333333333337</v>
      </c>
      <c r="J33" s="37">
        <v>204.66666666666669</v>
      </c>
      <c r="K33" s="28">
        <v>197</v>
      </c>
      <c r="L33" s="28">
        <v>190.75</v>
      </c>
      <c r="M33" s="28">
        <v>43.556719999999999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117.45</v>
      </c>
      <c r="D34" s="37">
        <v>116.23333333333333</v>
      </c>
      <c r="E34" s="37">
        <v>114.21666666666667</v>
      </c>
      <c r="F34" s="37">
        <v>110.98333333333333</v>
      </c>
      <c r="G34" s="37">
        <v>108.96666666666667</v>
      </c>
      <c r="H34" s="37">
        <v>119.46666666666667</v>
      </c>
      <c r="I34" s="37">
        <v>121.48333333333335</v>
      </c>
      <c r="J34" s="37">
        <v>124.71666666666667</v>
      </c>
      <c r="K34" s="28">
        <v>118.25</v>
      </c>
      <c r="L34" s="28">
        <v>113</v>
      </c>
      <c r="M34" s="28">
        <v>157.10048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3039.95</v>
      </c>
      <c r="D35" s="37">
        <v>3035.3166666666671</v>
      </c>
      <c r="E35" s="37">
        <v>2992.6333333333341</v>
      </c>
      <c r="F35" s="37">
        <v>2945.3166666666671</v>
      </c>
      <c r="G35" s="37">
        <v>2902.6333333333341</v>
      </c>
      <c r="H35" s="37">
        <v>3082.6333333333341</v>
      </c>
      <c r="I35" s="37">
        <v>3125.3166666666675</v>
      </c>
      <c r="J35" s="37">
        <v>3172.6333333333341</v>
      </c>
      <c r="K35" s="28">
        <v>3078</v>
      </c>
      <c r="L35" s="28">
        <v>2988</v>
      </c>
      <c r="M35" s="28">
        <v>12.542450000000001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1783.95</v>
      </c>
      <c r="D36" s="37">
        <v>1786.2833333333335</v>
      </c>
      <c r="E36" s="37">
        <v>1742.666666666667</v>
      </c>
      <c r="F36" s="37">
        <v>1701.3833333333334</v>
      </c>
      <c r="G36" s="37">
        <v>1657.7666666666669</v>
      </c>
      <c r="H36" s="37">
        <v>1827.5666666666671</v>
      </c>
      <c r="I36" s="37">
        <v>1871.1833333333334</v>
      </c>
      <c r="J36" s="37">
        <v>1912.4666666666672</v>
      </c>
      <c r="K36" s="28">
        <v>1829.9</v>
      </c>
      <c r="L36" s="28">
        <v>1745</v>
      </c>
      <c r="M36" s="28">
        <v>5.82315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570.75</v>
      </c>
      <c r="D37" s="37">
        <v>572.35</v>
      </c>
      <c r="E37" s="37">
        <v>559.90000000000009</v>
      </c>
      <c r="F37" s="37">
        <v>549.05000000000007</v>
      </c>
      <c r="G37" s="37">
        <v>536.60000000000014</v>
      </c>
      <c r="H37" s="37">
        <v>583.20000000000005</v>
      </c>
      <c r="I37" s="37">
        <v>595.65000000000009</v>
      </c>
      <c r="J37" s="37">
        <v>606.5</v>
      </c>
      <c r="K37" s="28">
        <v>584.79999999999995</v>
      </c>
      <c r="L37" s="28">
        <v>561.5</v>
      </c>
      <c r="M37" s="28">
        <v>24.307110000000002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3270.45</v>
      </c>
      <c r="D38" s="37">
        <v>3282.2166666666667</v>
      </c>
      <c r="E38" s="37">
        <v>3229.4833333333336</v>
      </c>
      <c r="F38" s="37">
        <v>3188.5166666666669</v>
      </c>
      <c r="G38" s="37">
        <v>3135.7833333333338</v>
      </c>
      <c r="H38" s="37">
        <v>3323.1833333333334</v>
      </c>
      <c r="I38" s="37">
        <v>3375.9166666666661</v>
      </c>
      <c r="J38" s="37">
        <v>3416.8833333333332</v>
      </c>
      <c r="K38" s="28">
        <v>3334.95</v>
      </c>
      <c r="L38" s="28">
        <v>3241.25</v>
      </c>
      <c r="M38" s="28">
        <v>7.2555199999999997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649.65</v>
      </c>
      <c r="D39" s="37">
        <v>653.55000000000007</v>
      </c>
      <c r="E39" s="37">
        <v>640.10000000000014</v>
      </c>
      <c r="F39" s="37">
        <v>630.55000000000007</v>
      </c>
      <c r="G39" s="37">
        <v>617.10000000000014</v>
      </c>
      <c r="H39" s="37">
        <v>663.10000000000014</v>
      </c>
      <c r="I39" s="37">
        <v>676.55000000000018</v>
      </c>
      <c r="J39" s="37">
        <v>686.10000000000014</v>
      </c>
      <c r="K39" s="28">
        <v>667</v>
      </c>
      <c r="L39" s="28">
        <v>644</v>
      </c>
      <c r="M39" s="28">
        <v>111.66083999999999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3585</v>
      </c>
      <c r="D40" s="37">
        <v>3592.7333333333336</v>
      </c>
      <c r="E40" s="37">
        <v>3531.4666666666672</v>
      </c>
      <c r="F40" s="37">
        <v>3477.9333333333334</v>
      </c>
      <c r="G40" s="37">
        <v>3416.666666666667</v>
      </c>
      <c r="H40" s="37">
        <v>3646.2666666666673</v>
      </c>
      <c r="I40" s="37">
        <v>3707.5333333333338</v>
      </c>
      <c r="J40" s="37">
        <v>3761.0666666666675</v>
      </c>
      <c r="K40" s="28">
        <v>3654</v>
      </c>
      <c r="L40" s="28">
        <v>3539.2</v>
      </c>
      <c r="M40" s="28">
        <v>7.77332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5593.4</v>
      </c>
      <c r="D41" s="37">
        <v>5621.3499999999995</v>
      </c>
      <c r="E41" s="37">
        <v>5477.9499999999989</v>
      </c>
      <c r="F41" s="37">
        <v>5362.4999999999991</v>
      </c>
      <c r="G41" s="37">
        <v>5219.0999999999985</v>
      </c>
      <c r="H41" s="37">
        <v>5736.7999999999993</v>
      </c>
      <c r="I41" s="37">
        <v>5880.1999999999989</v>
      </c>
      <c r="J41" s="37">
        <v>5995.65</v>
      </c>
      <c r="K41" s="28">
        <v>5764.75</v>
      </c>
      <c r="L41" s="28">
        <v>5505.9</v>
      </c>
      <c r="M41" s="28">
        <v>24.940439999999999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12850.7</v>
      </c>
      <c r="D42" s="37">
        <v>12956.566666666666</v>
      </c>
      <c r="E42" s="37">
        <v>12644.133333333331</v>
      </c>
      <c r="F42" s="37">
        <v>12437.566666666666</v>
      </c>
      <c r="G42" s="37">
        <v>12125.133333333331</v>
      </c>
      <c r="H42" s="37">
        <v>13163.133333333331</v>
      </c>
      <c r="I42" s="37">
        <v>13475.566666666666</v>
      </c>
      <c r="J42" s="37">
        <v>13682.133333333331</v>
      </c>
      <c r="K42" s="28">
        <v>13269</v>
      </c>
      <c r="L42" s="28">
        <v>12750</v>
      </c>
      <c r="M42" s="28">
        <v>3.2569599999999999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4858.3</v>
      </c>
      <c r="D43" s="37">
        <v>4902.083333333333</v>
      </c>
      <c r="E43" s="37">
        <v>4753.2666666666664</v>
      </c>
      <c r="F43" s="37">
        <v>4648.2333333333336</v>
      </c>
      <c r="G43" s="37">
        <v>4499.416666666667</v>
      </c>
      <c r="H43" s="37">
        <v>5007.1166666666659</v>
      </c>
      <c r="I43" s="37">
        <v>5155.9333333333334</v>
      </c>
      <c r="J43" s="37">
        <v>5260.9666666666653</v>
      </c>
      <c r="K43" s="28">
        <v>5050.8999999999996</v>
      </c>
      <c r="L43" s="28">
        <v>4797.05</v>
      </c>
      <c r="M43" s="28">
        <v>0.78105000000000002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1910.2</v>
      </c>
      <c r="D44" s="37">
        <v>1911.2333333333333</v>
      </c>
      <c r="E44" s="37">
        <v>1879.4666666666667</v>
      </c>
      <c r="F44" s="37">
        <v>1848.7333333333333</v>
      </c>
      <c r="G44" s="37">
        <v>1816.9666666666667</v>
      </c>
      <c r="H44" s="37">
        <v>1941.9666666666667</v>
      </c>
      <c r="I44" s="37">
        <v>1973.7333333333336</v>
      </c>
      <c r="J44" s="37">
        <v>2004.4666666666667</v>
      </c>
      <c r="K44" s="28">
        <v>1943</v>
      </c>
      <c r="L44" s="28">
        <v>1880.5</v>
      </c>
      <c r="M44" s="28">
        <v>2.8953500000000001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304.14999999999998</v>
      </c>
      <c r="D45" s="37">
        <v>306.31666666666666</v>
      </c>
      <c r="E45" s="37">
        <v>296.83333333333331</v>
      </c>
      <c r="F45" s="37">
        <v>289.51666666666665</v>
      </c>
      <c r="G45" s="37">
        <v>280.0333333333333</v>
      </c>
      <c r="H45" s="37">
        <v>313.63333333333333</v>
      </c>
      <c r="I45" s="37">
        <v>323.11666666666667</v>
      </c>
      <c r="J45" s="37">
        <v>330.43333333333334</v>
      </c>
      <c r="K45" s="28">
        <v>315.8</v>
      </c>
      <c r="L45" s="28">
        <v>299</v>
      </c>
      <c r="M45" s="28">
        <v>88.034369999999996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96.05</v>
      </c>
      <c r="D46" s="37">
        <v>97.25</v>
      </c>
      <c r="E46" s="37">
        <v>94.2</v>
      </c>
      <c r="F46" s="37">
        <v>92.350000000000009</v>
      </c>
      <c r="G46" s="37">
        <v>89.300000000000011</v>
      </c>
      <c r="H46" s="37">
        <v>99.1</v>
      </c>
      <c r="I46" s="37">
        <v>102.15</v>
      </c>
      <c r="J46" s="37">
        <v>103.99999999999999</v>
      </c>
      <c r="K46" s="28">
        <v>100.3</v>
      </c>
      <c r="L46" s="28">
        <v>95.4</v>
      </c>
      <c r="M46" s="28">
        <v>247.99413000000001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41</v>
      </c>
      <c r="D47" s="37">
        <v>41.699999999999996</v>
      </c>
      <c r="E47" s="37">
        <v>39.79999999999999</v>
      </c>
      <c r="F47" s="37">
        <v>38.599999999999994</v>
      </c>
      <c r="G47" s="37">
        <v>36.699999999999989</v>
      </c>
      <c r="H47" s="37">
        <v>42.899999999999991</v>
      </c>
      <c r="I47" s="37">
        <v>44.8</v>
      </c>
      <c r="J47" s="37">
        <v>45.999999999999993</v>
      </c>
      <c r="K47" s="28">
        <v>43.6</v>
      </c>
      <c r="L47" s="28">
        <v>40.5</v>
      </c>
      <c r="M47" s="28">
        <v>46.39508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1684.15</v>
      </c>
      <c r="D48" s="37">
        <v>1683.2333333333333</v>
      </c>
      <c r="E48" s="37">
        <v>1656.4666666666667</v>
      </c>
      <c r="F48" s="37">
        <v>1628.7833333333333</v>
      </c>
      <c r="G48" s="37">
        <v>1602.0166666666667</v>
      </c>
      <c r="H48" s="37">
        <v>1710.9166666666667</v>
      </c>
      <c r="I48" s="37">
        <v>1737.6833333333336</v>
      </c>
      <c r="J48" s="37">
        <v>1765.3666666666668</v>
      </c>
      <c r="K48" s="28">
        <v>1710</v>
      </c>
      <c r="L48" s="28">
        <v>1655.55</v>
      </c>
      <c r="M48" s="28">
        <v>3.5992999999999999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660.2</v>
      </c>
      <c r="D49" s="37">
        <v>661.19999999999993</v>
      </c>
      <c r="E49" s="37">
        <v>651.49999999999989</v>
      </c>
      <c r="F49" s="37">
        <v>642.79999999999995</v>
      </c>
      <c r="G49" s="37">
        <v>633.09999999999991</v>
      </c>
      <c r="H49" s="37">
        <v>669.89999999999986</v>
      </c>
      <c r="I49" s="37">
        <v>679.59999999999991</v>
      </c>
      <c r="J49" s="37">
        <v>688.29999999999984</v>
      </c>
      <c r="K49" s="28">
        <v>670.9</v>
      </c>
      <c r="L49" s="28">
        <v>652.5</v>
      </c>
      <c r="M49" s="28">
        <v>5.4174699999999998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218.3</v>
      </c>
      <c r="D50" s="37">
        <v>219.20000000000002</v>
      </c>
      <c r="E50" s="37">
        <v>215.25000000000003</v>
      </c>
      <c r="F50" s="37">
        <v>212.20000000000002</v>
      </c>
      <c r="G50" s="37">
        <v>208.25000000000003</v>
      </c>
      <c r="H50" s="37">
        <v>222.25000000000003</v>
      </c>
      <c r="I50" s="37">
        <v>226.20000000000002</v>
      </c>
      <c r="J50" s="37">
        <v>229.25000000000003</v>
      </c>
      <c r="K50" s="28">
        <v>223.15</v>
      </c>
      <c r="L50" s="28">
        <v>216.15</v>
      </c>
      <c r="M50" s="28">
        <v>78.182680000000005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604</v>
      </c>
      <c r="D51" s="37">
        <v>610.94999999999993</v>
      </c>
      <c r="E51" s="37">
        <v>590.04999999999984</v>
      </c>
      <c r="F51" s="37">
        <v>576.09999999999991</v>
      </c>
      <c r="G51" s="37">
        <v>555.19999999999982</v>
      </c>
      <c r="H51" s="37">
        <v>624.89999999999986</v>
      </c>
      <c r="I51" s="37">
        <v>645.79999999999995</v>
      </c>
      <c r="J51" s="37">
        <v>659.74999999999989</v>
      </c>
      <c r="K51" s="28">
        <v>631.85</v>
      </c>
      <c r="L51" s="28">
        <v>597</v>
      </c>
      <c r="M51" s="28">
        <v>16.264009999999999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45.4</v>
      </c>
      <c r="D52" s="37">
        <v>45.483333333333327</v>
      </c>
      <c r="E52" s="37">
        <v>44.416666666666657</v>
      </c>
      <c r="F52" s="37">
        <v>43.43333333333333</v>
      </c>
      <c r="G52" s="37">
        <v>42.36666666666666</v>
      </c>
      <c r="H52" s="37">
        <v>46.466666666666654</v>
      </c>
      <c r="I52" s="37">
        <v>47.533333333333331</v>
      </c>
      <c r="J52" s="37">
        <v>48.516666666666652</v>
      </c>
      <c r="K52" s="28">
        <v>46.55</v>
      </c>
      <c r="L52" s="28">
        <v>44.5</v>
      </c>
      <c r="M52" s="28">
        <v>296.06312000000003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339.95</v>
      </c>
      <c r="D53" s="37">
        <v>340.86666666666662</v>
      </c>
      <c r="E53" s="37">
        <v>335.28333333333325</v>
      </c>
      <c r="F53" s="37">
        <v>330.61666666666662</v>
      </c>
      <c r="G53" s="37">
        <v>325.03333333333325</v>
      </c>
      <c r="H53" s="37">
        <v>345.53333333333325</v>
      </c>
      <c r="I53" s="37">
        <v>351.11666666666662</v>
      </c>
      <c r="J53" s="37">
        <v>355.78333333333325</v>
      </c>
      <c r="K53" s="28">
        <v>346.45</v>
      </c>
      <c r="L53" s="28">
        <v>336.2</v>
      </c>
      <c r="M53" s="28">
        <v>38.583129999999997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705.4</v>
      </c>
      <c r="D54" s="37">
        <v>709.81666666666661</v>
      </c>
      <c r="E54" s="37">
        <v>696.83333333333326</v>
      </c>
      <c r="F54" s="37">
        <v>688.26666666666665</v>
      </c>
      <c r="G54" s="37">
        <v>675.2833333333333</v>
      </c>
      <c r="H54" s="37">
        <v>718.38333333333321</v>
      </c>
      <c r="I54" s="37">
        <v>731.36666666666656</v>
      </c>
      <c r="J54" s="37">
        <v>739.93333333333317</v>
      </c>
      <c r="K54" s="28">
        <v>722.8</v>
      </c>
      <c r="L54" s="28">
        <v>701.25</v>
      </c>
      <c r="M54" s="28">
        <v>67.549530000000004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327.95</v>
      </c>
      <c r="D55" s="37">
        <v>328.85</v>
      </c>
      <c r="E55" s="37">
        <v>323.70000000000005</v>
      </c>
      <c r="F55" s="37">
        <v>319.45000000000005</v>
      </c>
      <c r="G55" s="37">
        <v>314.30000000000007</v>
      </c>
      <c r="H55" s="37">
        <v>333.1</v>
      </c>
      <c r="I55" s="37">
        <v>338.25</v>
      </c>
      <c r="J55" s="37">
        <v>342.5</v>
      </c>
      <c r="K55" s="28">
        <v>334</v>
      </c>
      <c r="L55" s="28">
        <v>324.60000000000002</v>
      </c>
      <c r="M55" s="28">
        <v>7.1660899999999996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13128.6</v>
      </c>
      <c r="D56" s="37">
        <v>13129.15</v>
      </c>
      <c r="E56" s="37">
        <v>12931.9</v>
      </c>
      <c r="F56" s="37">
        <v>12735.2</v>
      </c>
      <c r="G56" s="37">
        <v>12537.95</v>
      </c>
      <c r="H56" s="37">
        <v>13325.849999999999</v>
      </c>
      <c r="I56" s="37">
        <v>13523.099999999999</v>
      </c>
      <c r="J56" s="37">
        <v>13719.799999999997</v>
      </c>
      <c r="K56" s="28">
        <v>13326.4</v>
      </c>
      <c r="L56" s="28">
        <v>12932.45</v>
      </c>
      <c r="M56" s="28">
        <v>0.20938000000000001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3216.85</v>
      </c>
      <c r="D57" s="37">
        <v>3204.5666666666662</v>
      </c>
      <c r="E57" s="37">
        <v>3169.1833333333325</v>
      </c>
      <c r="F57" s="37">
        <v>3121.5166666666664</v>
      </c>
      <c r="G57" s="37">
        <v>3086.1333333333328</v>
      </c>
      <c r="H57" s="37">
        <v>3252.2333333333322</v>
      </c>
      <c r="I57" s="37">
        <v>3287.6166666666663</v>
      </c>
      <c r="J57" s="37">
        <v>3335.2833333333319</v>
      </c>
      <c r="K57" s="28">
        <v>3239.95</v>
      </c>
      <c r="L57" s="28">
        <v>3156.9</v>
      </c>
      <c r="M57" s="28">
        <v>3.1094200000000001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578.85</v>
      </c>
      <c r="D58" s="37">
        <v>581.65</v>
      </c>
      <c r="E58" s="37">
        <v>568.29999999999995</v>
      </c>
      <c r="F58" s="37">
        <v>557.75</v>
      </c>
      <c r="G58" s="37">
        <v>544.4</v>
      </c>
      <c r="H58" s="37">
        <v>592.19999999999993</v>
      </c>
      <c r="I58" s="37">
        <v>605.55000000000007</v>
      </c>
      <c r="J58" s="37">
        <v>616.09999999999991</v>
      </c>
      <c r="K58" s="28">
        <v>595</v>
      </c>
      <c r="L58" s="28">
        <v>571.1</v>
      </c>
      <c r="M58" s="28">
        <v>5.2062099999999996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192.75</v>
      </c>
      <c r="D59" s="37">
        <v>194.6</v>
      </c>
      <c r="E59" s="37">
        <v>189.2</v>
      </c>
      <c r="F59" s="37">
        <v>185.65</v>
      </c>
      <c r="G59" s="37">
        <v>180.25</v>
      </c>
      <c r="H59" s="37">
        <v>198.14999999999998</v>
      </c>
      <c r="I59" s="37">
        <v>203.55</v>
      </c>
      <c r="J59" s="37">
        <v>207.09999999999997</v>
      </c>
      <c r="K59" s="28">
        <v>200</v>
      </c>
      <c r="L59" s="28">
        <v>191.05</v>
      </c>
      <c r="M59" s="28">
        <v>137.04411999999999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100.6</v>
      </c>
      <c r="D60" s="37">
        <v>101.43333333333334</v>
      </c>
      <c r="E60" s="37">
        <v>99.416666666666671</v>
      </c>
      <c r="F60" s="37">
        <v>98.233333333333334</v>
      </c>
      <c r="G60" s="37">
        <v>96.216666666666669</v>
      </c>
      <c r="H60" s="37">
        <v>102.61666666666667</v>
      </c>
      <c r="I60" s="37">
        <v>104.63333333333333</v>
      </c>
      <c r="J60" s="37">
        <v>105.81666666666668</v>
      </c>
      <c r="K60" s="28">
        <v>103.45</v>
      </c>
      <c r="L60" s="28">
        <v>100.25</v>
      </c>
      <c r="M60" s="28">
        <v>8.4878900000000002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609.20000000000005</v>
      </c>
      <c r="D61" s="37">
        <v>611.2833333333333</v>
      </c>
      <c r="E61" s="37">
        <v>598.31666666666661</v>
      </c>
      <c r="F61" s="37">
        <v>587.43333333333328</v>
      </c>
      <c r="G61" s="37">
        <v>574.46666666666658</v>
      </c>
      <c r="H61" s="37">
        <v>622.16666666666663</v>
      </c>
      <c r="I61" s="37">
        <v>635.13333333333333</v>
      </c>
      <c r="J61" s="37">
        <v>646.01666666666665</v>
      </c>
      <c r="K61" s="28">
        <v>624.25</v>
      </c>
      <c r="L61" s="28">
        <v>600.4</v>
      </c>
      <c r="M61" s="28">
        <v>23.307700000000001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920.75</v>
      </c>
      <c r="D62" s="37">
        <v>924.41666666666663</v>
      </c>
      <c r="E62" s="37">
        <v>911.83333333333326</v>
      </c>
      <c r="F62" s="37">
        <v>902.91666666666663</v>
      </c>
      <c r="G62" s="37">
        <v>890.33333333333326</v>
      </c>
      <c r="H62" s="37">
        <v>933.33333333333326</v>
      </c>
      <c r="I62" s="37">
        <v>945.91666666666652</v>
      </c>
      <c r="J62" s="37">
        <v>954.83333333333326</v>
      </c>
      <c r="K62" s="28">
        <v>937</v>
      </c>
      <c r="L62" s="28">
        <v>915.5</v>
      </c>
      <c r="M62" s="28">
        <v>22.427689999999998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119.3</v>
      </c>
      <c r="D63" s="37">
        <v>119.56666666666666</v>
      </c>
      <c r="E63" s="37">
        <v>117.28333333333333</v>
      </c>
      <c r="F63" s="37">
        <v>115.26666666666667</v>
      </c>
      <c r="G63" s="37">
        <v>112.98333333333333</v>
      </c>
      <c r="H63" s="37">
        <v>121.58333333333333</v>
      </c>
      <c r="I63" s="37">
        <v>123.86666666666666</v>
      </c>
      <c r="J63" s="37">
        <v>125.88333333333333</v>
      </c>
      <c r="K63" s="28">
        <v>121.85</v>
      </c>
      <c r="L63" s="28">
        <v>117.55</v>
      </c>
      <c r="M63" s="28">
        <v>13.868410000000001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167.05</v>
      </c>
      <c r="D64" s="37">
        <v>167.29999999999998</v>
      </c>
      <c r="E64" s="37">
        <v>164.39999999999998</v>
      </c>
      <c r="F64" s="37">
        <v>161.75</v>
      </c>
      <c r="G64" s="37">
        <v>158.85</v>
      </c>
      <c r="H64" s="37">
        <v>169.94999999999996</v>
      </c>
      <c r="I64" s="37">
        <v>172.85</v>
      </c>
      <c r="J64" s="37">
        <v>175.49999999999994</v>
      </c>
      <c r="K64" s="28">
        <v>170.2</v>
      </c>
      <c r="L64" s="28">
        <v>164.65</v>
      </c>
      <c r="M64" s="28">
        <v>104.06343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3653.9</v>
      </c>
      <c r="D65" s="37">
        <v>3647.0166666666664</v>
      </c>
      <c r="E65" s="37">
        <v>3559.1333333333328</v>
      </c>
      <c r="F65" s="37">
        <v>3464.3666666666663</v>
      </c>
      <c r="G65" s="37">
        <v>3376.4833333333327</v>
      </c>
      <c r="H65" s="37">
        <v>3741.7833333333328</v>
      </c>
      <c r="I65" s="37">
        <v>3829.6666666666661</v>
      </c>
      <c r="J65" s="37">
        <v>3924.4333333333329</v>
      </c>
      <c r="K65" s="28">
        <v>3734.9</v>
      </c>
      <c r="L65" s="28">
        <v>3552.25</v>
      </c>
      <c r="M65" s="28">
        <v>5.1460800000000004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1565.4</v>
      </c>
      <c r="D66" s="37">
        <v>1562.5166666666667</v>
      </c>
      <c r="E66" s="37">
        <v>1545.0333333333333</v>
      </c>
      <c r="F66" s="37">
        <v>1524.6666666666667</v>
      </c>
      <c r="G66" s="37">
        <v>1507.1833333333334</v>
      </c>
      <c r="H66" s="37">
        <v>1582.8833333333332</v>
      </c>
      <c r="I66" s="37">
        <v>1600.3666666666663</v>
      </c>
      <c r="J66" s="37">
        <v>1620.7333333333331</v>
      </c>
      <c r="K66" s="28">
        <v>1580</v>
      </c>
      <c r="L66" s="28">
        <v>1542.15</v>
      </c>
      <c r="M66" s="28">
        <v>2.50393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594.20000000000005</v>
      </c>
      <c r="D67" s="37">
        <v>595</v>
      </c>
      <c r="E67" s="37">
        <v>584</v>
      </c>
      <c r="F67" s="37">
        <v>573.79999999999995</v>
      </c>
      <c r="G67" s="37">
        <v>562.79999999999995</v>
      </c>
      <c r="H67" s="37">
        <v>605.20000000000005</v>
      </c>
      <c r="I67" s="37">
        <v>616.20000000000005</v>
      </c>
      <c r="J67" s="37">
        <v>626.40000000000009</v>
      </c>
      <c r="K67" s="28">
        <v>606</v>
      </c>
      <c r="L67" s="28">
        <v>584.79999999999995</v>
      </c>
      <c r="M67" s="28">
        <v>11.78604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875.95</v>
      </c>
      <c r="D68" s="37">
        <v>881.91666666666663</v>
      </c>
      <c r="E68" s="37">
        <v>857.83333333333326</v>
      </c>
      <c r="F68" s="37">
        <v>839.71666666666658</v>
      </c>
      <c r="G68" s="37">
        <v>815.63333333333321</v>
      </c>
      <c r="H68" s="37">
        <v>900.0333333333333</v>
      </c>
      <c r="I68" s="37">
        <v>924.11666666666656</v>
      </c>
      <c r="J68" s="37">
        <v>942.23333333333335</v>
      </c>
      <c r="K68" s="28">
        <v>906</v>
      </c>
      <c r="L68" s="28">
        <v>863.8</v>
      </c>
      <c r="M68" s="28">
        <v>3.35412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345.85</v>
      </c>
      <c r="D69" s="37">
        <v>347.90000000000003</v>
      </c>
      <c r="E69" s="37">
        <v>334.95000000000005</v>
      </c>
      <c r="F69" s="37">
        <v>324.05</v>
      </c>
      <c r="G69" s="37">
        <v>311.10000000000002</v>
      </c>
      <c r="H69" s="37">
        <v>358.80000000000007</v>
      </c>
      <c r="I69" s="37">
        <v>371.75</v>
      </c>
      <c r="J69" s="37">
        <v>382.65000000000009</v>
      </c>
      <c r="K69" s="28">
        <v>360.85</v>
      </c>
      <c r="L69" s="28">
        <v>337</v>
      </c>
      <c r="M69" s="28">
        <v>23.080559999999998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957.8</v>
      </c>
      <c r="D70" s="37">
        <v>960.16666666666663</v>
      </c>
      <c r="E70" s="37">
        <v>944.73333333333323</v>
      </c>
      <c r="F70" s="37">
        <v>931.66666666666663</v>
      </c>
      <c r="G70" s="37">
        <v>916.23333333333323</v>
      </c>
      <c r="H70" s="37">
        <v>973.23333333333323</v>
      </c>
      <c r="I70" s="37">
        <v>988.66666666666663</v>
      </c>
      <c r="J70" s="37">
        <v>1001.7333333333332</v>
      </c>
      <c r="K70" s="28">
        <v>975.6</v>
      </c>
      <c r="L70" s="28">
        <v>947.1</v>
      </c>
      <c r="M70" s="28">
        <v>2.6592600000000002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322.2</v>
      </c>
      <c r="D71" s="37">
        <v>321.26666666666665</v>
      </c>
      <c r="E71" s="37">
        <v>316.83333333333331</v>
      </c>
      <c r="F71" s="37">
        <v>311.46666666666664</v>
      </c>
      <c r="G71" s="37">
        <v>307.0333333333333</v>
      </c>
      <c r="H71" s="37">
        <v>326.63333333333333</v>
      </c>
      <c r="I71" s="37">
        <v>331.06666666666672</v>
      </c>
      <c r="J71" s="37">
        <v>336.43333333333334</v>
      </c>
      <c r="K71" s="28">
        <v>325.7</v>
      </c>
      <c r="L71" s="28">
        <v>315.89999999999998</v>
      </c>
      <c r="M71" s="28">
        <v>78.262979999999999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498.35</v>
      </c>
      <c r="D72" s="37">
        <v>500.31666666666666</v>
      </c>
      <c r="E72" s="37">
        <v>493.5333333333333</v>
      </c>
      <c r="F72" s="37">
        <v>488.71666666666664</v>
      </c>
      <c r="G72" s="37">
        <v>481.93333333333328</v>
      </c>
      <c r="H72" s="37">
        <v>505.13333333333333</v>
      </c>
      <c r="I72" s="37">
        <v>511.91666666666674</v>
      </c>
      <c r="J72" s="37">
        <v>516.73333333333335</v>
      </c>
      <c r="K72" s="28">
        <v>507.1</v>
      </c>
      <c r="L72" s="28">
        <v>495.5</v>
      </c>
      <c r="M72" s="28">
        <v>21.769079999999999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1405.5</v>
      </c>
      <c r="D73" s="37">
        <v>1407.5</v>
      </c>
      <c r="E73" s="37">
        <v>1377</v>
      </c>
      <c r="F73" s="37">
        <v>1348.5</v>
      </c>
      <c r="G73" s="37">
        <v>1318</v>
      </c>
      <c r="H73" s="37">
        <v>1436</v>
      </c>
      <c r="I73" s="37">
        <v>1466.5</v>
      </c>
      <c r="J73" s="37">
        <v>1495</v>
      </c>
      <c r="K73" s="28">
        <v>1438</v>
      </c>
      <c r="L73" s="28">
        <v>1379</v>
      </c>
      <c r="M73" s="28">
        <v>1.97668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1918.8</v>
      </c>
      <c r="D74" s="37">
        <v>1940.55</v>
      </c>
      <c r="E74" s="37">
        <v>1888.25</v>
      </c>
      <c r="F74" s="37">
        <v>1857.7</v>
      </c>
      <c r="G74" s="37">
        <v>1805.4</v>
      </c>
      <c r="H74" s="37">
        <v>1971.1</v>
      </c>
      <c r="I74" s="37">
        <v>2023.3999999999996</v>
      </c>
      <c r="J74" s="37">
        <v>2053.9499999999998</v>
      </c>
      <c r="K74" s="28">
        <v>1992.85</v>
      </c>
      <c r="L74" s="28">
        <v>1910</v>
      </c>
      <c r="M74" s="28">
        <v>8.4990900000000007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40.450000000000003</v>
      </c>
      <c r="D75" s="37">
        <v>41.116666666666667</v>
      </c>
      <c r="E75" s="37">
        <v>39.333333333333336</v>
      </c>
      <c r="F75" s="37">
        <v>38.216666666666669</v>
      </c>
      <c r="G75" s="37">
        <v>36.433333333333337</v>
      </c>
      <c r="H75" s="37">
        <v>42.233333333333334</v>
      </c>
      <c r="I75" s="37">
        <v>44.016666666666666</v>
      </c>
      <c r="J75" s="37">
        <v>45.133333333333333</v>
      </c>
      <c r="K75" s="28">
        <v>42.9</v>
      </c>
      <c r="L75" s="28">
        <v>40</v>
      </c>
      <c r="M75" s="28">
        <v>77.631640000000004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4233.3999999999996</v>
      </c>
      <c r="D76" s="37">
        <v>4223</v>
      </c>
      <c r="E76" s="37">
        <v>4150.45</v>
      </c>
      <c r="F76" s="37">
        <v>4067.5</v>
      </c>
      <c r="G76" s="37">
        <v>3994.95</v>
      </c>
      <c r="H76" s="37">
        <v>4305.95</v>
      </c>
      <c r="I76" s="37">
        <v>4378.4999999999991</v>
      </c>
      <c r="J76" s="37">
        <v>4461.45</v>
      </c>
      <c r="K76" s="28">
        <v>4295.55</v>
      </c>
      <c r="L76" s="28">
        <v>4140.05</v>
      </c>
      <c r="M76" s="28">
        <v>4.8141400000000001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3401.1</v>
      </c>
      <c r="D77" s="37">
        <v>3404.7333333333331</v>
      </c>
      <c r="E77" s="37">
        <v>3299.5166666666664</v>
      </c>
      <c r="F77" s="37">
        <v>3197.9333333333334</v>
      </c>
      <c r="G77" s="37">
        <v>3092.7166666666667</v>
      </c>
      <c r="H77" s="37">
        <v>3506.3166666666662</v>
      </c>
      <c r="I77" s="37">
        <v>3611.5333333333324</v>
      </c>
      <c r="J77" s="37">
        <v>3713.1166666666659</v>
      </c>
      <c r="K77" s="28">
        <v>3509.95</v>
      </c>
      <c r="L77" s="28">
        <v>3303.15</v>
      </c>
      <c r="M77" s="28">
        <v>7.4451499999999999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2300.9</v>
      </c>
      <c r="D78" s="37">
        <v>2279.416666666667</v>
      </c>
      <c r="E78" s="37">
        <v>2238.7833333333338</v>
      </c>
      <c r="F78" s="37">
        <v>2176.666666666667</v>
      </c>
      <c r="G78" s="37">
        <v>2136.0333333333338</v>
      </c>
      <c r="H78" s="37">
        <v>2341.5333333333338</v>
      </c>
      <c r="I78" s="37">
        <v>2382.166666666667</v>
      </c>
      <c r="J78" s="37">
        <v>2444.2833333333338</v>
      </c>
      <c r="K78" s="28">
        <v>2320.0500000000002</v>
      </c>
      <c r="L78" s="28">
        <v>2217.3000000000002</v>
      </c>
      <c r="M78" s="28">
        <v>1.37747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3880</v>
      </c>
      <c r="D79" s="37">
        <v>3855.35</v>
      </c>
      <c r="E79" s="37">
        <v>3814.5</v>
      </c>
      <c r="F79" s="37">
        <v>3749</v>
      </c>
      <c r="G79" s="37">
        <v>3708.15</v>
      </c>
      <c r="H79" s="37">
        <v>3920.85</v>
      </c>
      <c r="I79" s="37">
        <v>3961.6999999999994</v>
      </c>
      <c r="J79" s="37">
        <v>4027.2</v>
      </c>
      <c r="K79" s="28">
        <v>3896.2</v>
      </c>
      <c r="L79" s="28">
        <v>3789.85</v>
      </c>
      <c r="M79" s="28">
        <v>2.9362900000000001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2384.65</v>
      </c>
      <c r="D80" s="37">
        <v>2372.6</v>
      </c>
      <c r="E80" s="37">
        <v>2344.1999999999998</v>
      </c>
      <c r="F80" s="37">
        <v>2303.75</v>
      </c>
      <c r="G80" s="37">
        <v>2275.35</v>
      </c>
      <c r="H80" s="37">
        <v>2413.0499999999997</v>
      </c>
      <c r="I80" s="37">
        <v>2441.4500000000003</v>
      </c>
      <c r="J80" s="37">
        <v>2481.8999999999996</v>
      </c>
      <c r="K80" s="28">
        <v>2401</v>
      </c>
      <c r="L80" s="28">
        <v>2332.15</v>
      </c>
      <c r="M80" s="28">
        <v>4.1947700000000001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450.75</v>
      </c>
      <c r="D81" s="37">
        <v>456.90000000000003</v>
      </c>
      <c r="E81" s="37">
        <v>439.85000000000008</v>
      </c>
      <c r="F81" s="37">
        <v>428.95000000000005</v>
      </c>
      <c r="G81" s="37">
        <v>411.90000000000009</v>
      </c>
      <c r="H81" s="37">
        <v>467.80000000000007</v>
      </c>
      <c r="I81" s="37">
        <v>484.85</v>
      </c>
      <c r="J81" s="37">
        <v>495.75000000000006</v>
      </c>
      <c r="K81" s="28">
        <v>473.95</v>
      </c>
      <c r="L81" s="28">
        <v>446</v>
      </c>
      <c r="M81" s="28">
        <v>6.3437999999999999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1145.55</v>
      </c>
      <c r="D82" s="37">
        <v>1148.7499999999998</v>
      </c>
      <c r="E82" s="37">
        <v>1129.6499999999996</v>
      </c>
      <c r="F82" s="37">
        <v>1113.7499999999998</v>
      </c>
      <c r="G82" s="37">
        <v>1094.6499999999996</v>
      </c>
      <c r="H82" s="37">
        <v>1164.6499999999996</v>
      </c>
      <c r="I82" s="37">
        <v>1183.7499999999995</v>
      </c>
      <c r="J82" s="37">
        <v>1199.6499999999996</v>
      </c>
      <c r="K82" s="28">
        <v>1167.8499999999999</v>
      </c>
      <c r="L82" s="28">
        <v>1132.8499999999999</v>
      </c>
      <c r="M82" s="28">
        <v>2.9399799999999998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1554.4</v>
      </c>
      <c r="D83" s="37">
        <v>1560.8333333333333</v>
      </c>
      <c r="E83" s="37">
        <v>1531.6666666666665</v>
      </c>
      <c r="F83" s="37">
        <v>1508.9333333333332</v>
      </c>
      <c r="G83" s="37">
        <v>1479.7666666666664</v>
      </c>
      <c r="H83" s="37">
        <v>1583.5666666666666</v>
      </c>
      <c r="I83" s="37">
        <v>1612.7333333333331</v>
      </c>
      <c r="J83" s="37">
        <v>1635.4666666666667</v>
      </c>
      <c r="K83" s="28">
        <v>1590</v>
      </c>
      <c r="L83" s="28">
        <v>1538.1</v>
      </c>
      <c r="M83" s="28">
        <v>5.44245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141</v>
      </c>
      <c r="D84" s="37">
        <v>141.55000000000001</v>
      </c>
      <c r="E84" s="37">
        <v>139.00000000000003</v>
      </c>
      <c r="F84" s="37">
        <v>137.00000000000003</v>
      </c>
      <c r="G84" s="37">
        <v>134.45000000000005</v>
      </c>
      <c r="H84" s="37">
        <v>143.55000000000001</v>
      </c>
      <c r="I84" s="37">
        <v>146.09999999999997</v>
      </c>
      <c r="J84" s="37">
        <v>148.1</v>
      </c>
      <c r="K84" s="28">
        <v>144.1</v>
      </c>
      <c r="L84" s="28">
        <v>139.55000000000001</v>
      </c>
      <c r="M84" s="28">
        <v>22.44896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85.45</v>
      </c>
      <c r="D85" s="37">
        <v>86.716666666666654</v>
      </c>
      <c r="E85" s="37">
        <v>82.683333333333309</v>
      </c>
      <c r="F85" s="37">
        <v>79.916666666666657</v>
      </c>
      <c r="G85" s="37">
        <v>75.883333333333312</v>
      </c>
      <c r="H85" s="37">
        <v>89.483333333333306</v>
      </c>
      <c r="I85" s="37">
        <v>93.516666666666637</v>
      </c>
      <c r="J85" s="37">
        <v>96.283333333333303</v>
      </c>
      <c r="K85" s="28">
        <v>90.75</v>
      </c>
      <c r="L85" s="28">
        <v>83.95</v>
      </c>
      <c r="M85" s="28">
        <v>291.57781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237.85</v>
      </c>
      <c r="D86" s="37">
        <v>238.25</v>
      </c>
      <c r="E86" s="37">
        <v>232.9</v>
      </c>
      <c r="F86" s="37">
        <v>227.95000000000002</v>
      </c>
      <c r="G86" s="37">
        <v>222.60000000000002</v>
      </c>
      <c r="H86" s="37">
        <v>243.2</v>
      </c>
      <c r="I86" s="37">
        <v>248.55</v>
      </c>
      <c r="J86" s="37">
        <v>253.49999999999997</v>
      </c>
      <c r="K86" s="28">
        <v>243.6</v>
      </c>
      <c r="L86" s="28">
        <v>233.3</v>
      </c>
      <c r="M86" s="28">
        <v>7.2687400000000002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150.30000000000001</v>
      </c>
      <c r="D87" s="37">
        <v>150.03333333333333</v>
      </c>
      <c r="E87" s="37">
        <v>148.26666666666665</v>
      </c>
      <c r="F87" s="37">
        <v>146.23333333333332</v>
      </c>
      <c r="G87" s="37">
        <v>144.46666666666664</v>
      </c>
      <c r="H87" s="37">
        <v>152.06666666666666</v>
      </c>
      <c r="I87" s="37">
        <v>153.83333333333337</v>
      </c>
      <c r="J87" s="37">
        <v>155.86666666666667</v>
      </c>
      <c r="K87" s="28">
        <v>151.80000000000001</v>
      </c>
      <c r="L87" s="28">
        <v>148</v>
      </c>
      <c r="M87" s="28">
        <v>93.506270000000001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32.450000000000003</v>
      </c>
      <c r="D88" s="37">
        <v>32.449999999999996</v>
      </c>
      <c r="E88" s="37">
        <v>31.749999999999993</v>
      </c>
      <c r="F88" s="37">
        <v>31.049999999999997</v>
      </c>
      <c r="G88" s="37">
        <v>30.349999999999994</v>
      </c>
      <c r="H88" s="37">
        <v>33.149999999999991</v>
      </c>
      <c r="I88" s="37">
        <v>33.849999999999994</v>
      </c>
      <c r="J88" s="37">
        <v>34.54999999999999</v>
      </c>
      <c r="K88" s="28">
        <v>33.15</v>
      </c>
      <c r="L88" s="28">
        <v>31.75</v>
      </c>
      <c r="M88" s="28">
        <v>103.89381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2851.7</v>
      </c>
      <c r="D89" s="37">
        <v>2858.4166666666665</v>
      </c>
      <c r="E89" s="37">
        <v>2794.2833333333328</v>
      </c>
      <c r="F89" s="37">
        <v>2736.8666666666663</v>
      </c>
      <c r="G89" s="37">
        <v>2672.7333333333327</v>
      </c>
      <c r="H89" s="37">
        <v>2915.833333333333</v>
      </c>
      <c r="I89" s="37">
        <v>2979.9666666666672</v>
      </c>
      <c r="J89" s="37">
        <v>3037.3833333333332</v>
      </c>
      <c r="K89" s="28">
        <v>2922.55</v>
      </c>
      <c r="L89" s="28">
        <v>2801</v>
      </c>
      <c r="M89" s="28">
        <v>1.7899700000000001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390.55</v>
      </c>
      <c r="D90" s="37">
        <v>396.4666666666667</v>
      </c>
      <c r="E90" s="37">
        <v>380.28333333333342</v>
      </c>
      <c r="F90" s="37">
        <v>370.01666666666671</v>
      </c>
      <c r="G90" s="37">
        <v>353.83333333333343</v>
      </c>
      <c r="H90" s="37">
        <v>406.73333333333341</v>
      </c>
      <c r="I90" s="37">
        <v>422.91666666666669</v>
      </c>
      <c r="J90" s="37">
        <v>433.18333333333339</v>
      </c>
      <c r="K90" s="28">
        <v>412.65</v>
      </c>
      <c r="L90" s="28">
        <v>386.2</v>
      </c>
      <c r="M90" s="28">
        <v>5.9132899999999999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771.25</v>
      </c>
      <c r="D91" s="37">
        <v>770.9666666666667</v>
      </c>
      <c r="E91" s="37">
        <v>756.63333333333344</v>
      </c>
      <c r="F91" s="37">
        <v>742.01666666666677</v>
      </c>
      <c r="G91" s="37">
        <v>727.68333333333351</v>
      </c>
      <c r="H91" s="37">
        <v>785.58333333333337</v>
      </c>
      <c r="I91" s="37">
        <v>799.91666666666663</v>
      </c>
      <c r="J91" s="37">
        <v>814.5333333333333</v>
      </c>
      <c r="K91" s="28">
        <v>785.3</v>
      </c>
      <c r="L91" s="28">
        <v>756.35</v>
      </c>
      <c r="M91" s="28">
        <v>15.09515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438.9</v>
      </c>
      <c r="D92" s="37">
        <v>443.7833333333333</v>
      </c>
      <c r="E92" s="37">
        <v>430.06666666666661</v>
      </c>
      <c r="F92" s="37">
        <v>421.23333333333329</v>
      </c>
      <c r="G92" s="37">
        <v>407.51666666666659</v>
      </c>
      <c r="H92" s="37">
        <v>452.61666666666662</v>
      </c>
      <c r="I92" s="37">
        <v>466.33333333333331</v>
      </c>
      <c r="J92" s="37">
        <v>475.16666666666663</v>
      </c>
      <c r="K92" s="28">
        <v>457.5</v>
      </c>
      <c r="L92" s="28">
        <v>434.95</v>
      </c>
      <c r="M92" s="28">
        <v>1.1116699999999999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1320.95</v>
      </c>
      <c r="D93" s="37">
        <v>1335.0833333333333</v>
      </c>
      <c r="E93" s="37">
        <v>1295.8666666666666</v>
      </c>
      <c r="F93" s="37">
        <v>1270.7833333333333</v>
      </c>
      <c r="G93" s="37">
        <v>1231.5666666666666</v>
      </c>
      <c r="H93" s="37">
        <v>1360.1666666666665</v>
      </c>
      <c r="I93" s="37">
        <v>1399.3833333333332</v>
      </c>
      <c r="J93" s="37">
        <v>1424.4666666666665</v>
      </c>
      <c r="K93" s="28">
        <v>1374.3</v>
      </c>
      <c r="L93" s="28">
        <v>1310</v>
      </c>
      <c r="M93" s="28">
        <v>7.7299899999999999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1485.85</v>
      </c>
      <c r="D94" s="37">
        <v>1493.0333333333335</v>
      </c>
      <c r="E94" s="37">
        <v>1456.0666666666671</v>
      </c>
      <c r="F94" s="37">
        <v>1426.2833333333335</v>
      </c>
      <c r="G94" s="37">
        <v>1389.3166666666671</v>
      </c>
      <c r="H94" s="37">
        <v>1522.8166666666671</v>
      </c>
      <c r="I94" s="37">
        <v>1559.7833333333338</v>
      </c>
      <c r="J94" s="37">
        <v>1589.5666666666671</v>
      </c>
      <c r="K94" s="28">
        <v>1530</v>
      </c>
      <c r="L94" s="28">
        <v>1463.25</v>
      </c>
      <c r="M94" s="28">
        <v>6.9084700000000003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566.95000000000005</v>
      </c>
      <c r="D95" s="37">
        <v>555.01666666666677</v>
      </c>
      <c r="E95" s="37">
        <v>538.58333333333348</v>
      </c>
      <c r="F95" s="37">
        <v>510.2166666666667</v>
      </c>
      <c r="G95" s="37">
        <v>493.78333333333342</v>
      </c>
      <c r="H95" s="37">
        <v>583.38333333333355</v>
      </c>
      <c r="I95" s="37">
        <v>599.81666666666672</v>
      </c>
      <c r="J95" s="37">
        <v>628.18333333333362</v>
      </c>
      <c r="K95" s="28">
        <v>571.45000000000005</v>
      </c>
      <c r="L95" s="28">
        <v>526.65</v>
      </c>
      <c r="M95" s="28">
        <v>64.952910000000003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259.55</v>
      </c>
      <c r="D96" s="37">
        <v>259.25</v>
      </c>
      <c r="E96" s="37">
        <v>250.5</v>
      </c>
      <c r="F96" s="37">
        <v>241.45</v>
      </c>
      <c r="G96" s="37">
        <v>232.7</v>
      </c>
      <c r="H96" s="37">
        <v>268.3</v>
      </c>
      <c r="I96" s="37">
        <v>277.05</v>
      </c>
      <c r="J96" s="37">
        <v>286.10000000000002</v>
      </c>
      <c r="K96" s="28">
        <v>268</v>
      </c>
      <c r="L96" s="28">
        <v>250.2</v>
      </c>
      <c r="M96" s="28">
        <v>11.610760000000001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1059.4000000000001</v>
      </c>
      <c r="D97" s="37">
        <v>1058.0333333333335</v>
      </c>
      <c r="E97" s="37">
        <v>1045.116666666667</v>
      </c>
      <c r="F97" s="37">
        <v>1030.8333333333335</v>
      </c>
      <c r="G97" s="37">
        <v>1017.916666666667</v>
      </c>
      <c r="H97" s="37">
        <v>1072.3166666666671</v>
      </c>
      <c r="I97" s="37">
        <v>1085.2333333333336</v>
      </c>
      <c r="J97" s="37">
        <v>1099.5166666666671</v>
      </c>
      <c r="K97" s="28">
        <v>1070.95</v>
      </c>
      <c r="L97" s="28">
        <v>1043.75</v>
      </c>
      <c r="M97" s="28">
        <v>31.951889999999999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1840.05</v>
      </c>
      <c r="D98" s="37">
        <v>1854.2</v>
      </c>
      <c r="E98" s="37">
        <v>1808.8500000000001</v>
      </c>
      <c r="F98" s="37">
        <v>1777.65</v>
      </c>
      <c r="G98" s="37">
        <v>1732.3000000000002</v>
      </c>
      <c r="H98" s="37">
        <v>1885.4</v>
      </c>
      <c r="I98" s="37">
        <v>1930.75</v>
      </c>
      <c r="J98" s="37">
        <v>1961.95</v>
      </c>
      <c r="K98" s="28">
        <v>1899.55</v>
      </c>
      <c r="L98" s="28">
        <v>1823</v>
      </c>
      <c r="M98" s="28">
        <v>4.0234699999999997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1303.05</v>
      </c>
      <c r="D99" s="37">
        <v>1307.6166666666666</v>
      </c>
      <c r="E99" s="37">
        <v>1288.4333333333332</v>
      </c>
      <c r="F99" s="37">
        <v>1273.8166666666666</v>
      </c>
      <c r="G99" s="37">
        <v>1254.6333333333332</v>
      </c>
      <c r="H99" s="37">
        <v>1322.2333333333331</v>
      </c>
      <c r="I99" s="37">
        <v>1341.4166666666665</v>
      </c>
      <c r="J99" s="37">
        <v>1356.0333333333331</v>
      </c>
      <c r="K99" s="28">
        <v>1326.8</v>
      </c>
      <c r="L99" s="28">
        <v>1293</v>
      </c>
      <c r="M99" s="28">
        <v>111.91145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547.25</v>
      </c>
      <c r="D100" s="37">
        <v>552.06666666666672</v>
      </c>
      <c r="E100" s="37">
        <v>539.48333333333346</v>
      </c>
      <c r="F100" s="37">
        <v>531.7166666666667</v>
      </c>
      <c r="G100" s="37">
        <v>519.13333333333344</v>
      </c>
      <c r="H100" s="37">
        <v>559.83333333333348</v>
      </c>
      <c r="I100" s="37">
        <v>572.41666666666674</v>
      </c>
      <c r="J100" s="37">
        <v>580.18333333333351</v>
      </c>
      <c r="K100" s="28">
        <v>564.65</v>
      </c>
      <c r="L100" s="28">
        <v>544.29999999999995</v>
      </c>
      <c r="M100" s="28">
        <v>30.795539999999999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1199.55</v>
      </c>
      <c r="D101" s="37">
        <v>1209.2</v>
      </c>
      <c r="E101" s="37">
        <v>1180.8500000000001</v>
      </c>
      <c r="F101" s="37">
        <v>1162.1500000000001</v>
      </c>
      <c r="G101" s="37">
        <v>1133.8000000000002</v>
      </c>
      <c r="H101" s="37">
        <v>1227.9000000000001</v>
      </c>
      <c r="I101" s="37">
        <v>1256.25</v>
      </c>
      <c r="J101" s="37">
        <v>1274.95</v>
      </c>
      <c r="K101" s="28">
        <v>1237.55</v>
      </c>
      <c r="L101" s="28">
        <v>1190.5</v>
      </c>
      <c r="M101" s="28">
        <v>6.8419699999999999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2401.1999999999998</v>
      </c>
      <c r="D102" s="37">
        <v>2410.4</v>
      </c>
      <c r="E102" s="37">
        <v>2361.8000000000002</v>
      </c>
      <c r="F102" s="37">
        <v>2322.4</v>
      </c>
      <c r="G102" s="37">
        <v>2273.8000000000002</v>
      </c>
      <c r="H102" s="37">
        <v>2449.8000000000002</v>
      </c>
      <c r="I102" s="37">
        <v>2498.3999999999996</v>
      </c>
      <c r="J102" s="37">
        <v>2537.8000000000002</v>
      </c>
      <c r="K102" s="28">
        <v>2459</v>
      </c>
      <c r="L102" s="28">
        <v>2371</v>
      </c>
      <c r="M102" s="28">
        <v>9.6647200000000009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405.85</v>
      </c>
      <c r="D103" s="37">
        <v>407.48333333333335</v>
      </c>
      <c r="E103" s="37">
        <v>392.9666666666667</v>
      </c>
      <c r="F103" s="37">
        <v>380.08333333333337</v>
      </c>
      <c r="G103" s="37">
        <v>365.56666666666672</v>
      </c>
      <c r="H103" s="37">
        <v>420.36666666666667</v>
      </c>
      <c r="I103" s="37">
        <v>434.88333333333333</v>
      </c>
      <c r="J103" s="37">
        <v>447.76666666666665</v>
      </c>
      <c r="K103" s="28">
        <v>422</v>
      </c>
      <c r="L103" s="28">
        <v>394.6</v>
      </c>
      <c r="M103" s="28">
        <v>238.31422000000001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1516.95</v>
      </c>
      <c r="D104" s="37">
        <v>1533.8333333333333</v>
      </c>
      <c r="E104" s="37">
        <v>1483.1166666666666</v>
      </c>
      <c r="F104" s="37">
        <v>1449.2833333333333</v>
      </c>
      <c r="G104" s="37">
        <v>1398.5666666666666</v>
      </c>
      <c r="H104" s="37">
        <v>1567.6666666666665</v>
      </c>
      <c r="I104" s="37">
        <v>1618.3833333333332</v>
      </c>
      <c r="J104" s="37">
        <v>1652.2166666666665</v>
      </c>
      <c r="K104" s="28">
        <v>1584.55</v>
      </c>
      <c r="L104" s="28">
        <v>1500</v>
      </c>
      <c r="M104" s="28">
        <v>6.9721599999999997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92.1</v>
      </c>
      <c r="D105" s="37">
        <v>92.55</v>
      </c>
      <c r="E105" s="37">
        <v>90.85</v>
      </c>
      <c r="F105" s="37">
        <v>89.6</v>
      </c>
      <c r="G105" s="37">
        <v>87.899999999999991</v>
      </c>
      <c r="H105" s="37">
        <v>93.8</v>
      </c>
      <c r="I105" s="37">
        <v>95.500000000000014</v>
      </c>
      <c r="J105" s="37">
        <v>96.75</v>
      </c>
      <c r="K105" s="28">
        <v>94.25</v>
      </c>
      <c r="L105" s="28">
        <v>91.3</v>
      </c>
      <c r="M105" s="28">
        <v>42.560980000000001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262.5</v>
      </c>
      <c r="D106" s="37">
        <v>262.53333333333336</v>
      </c>
      <c r="E106" s="37">
        <v>257.9666666666667</v>
      </c>
      <c r="F106" s="37">
        <v>253.43333333333334</v>
      </c>
      <c r="G106" s="37">
        <v>248.86666666666667</v>
      </c>
      <c r="H106" s="37">
        <v>267.06666666666672</v>
      </c>
      <c r="I106" s="37">
        <v>271.63333333333344</v>
      </c>
      <c r="J106" s="37">
        <v>276.16666666666674</v>
      </c>
      <c r="K106" s="28">
        <v>267.10000000000002</v>
      </c>
      <c r="L106" s="28">
        <v>258</v>
      </c>
      <c r="M106" s="28">
        <v>29.718150000000001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2138.8000000000002</v>
      </c>
      <c r="D107" s="37">
        <v>2137.6166666666663</v>
      </c>
      <c r="E107" s="37">
        <v>2110.3833333333328</v>
      </c>
      <c r="F107" s="37">
        <v>2081.9666666666662</v>
      </c>
      <c r="G107" s="37">
        <v>2054.7333333333327</v>
      </c>
      <c r="H107" s="37">
        <v>2166.0333333333328</v>
      </c>
      <c r="I107" s="37">
        <v>2193.2666666666664</v>
      </c>
      <c r="J107" s="37">
        <v>2221.6833333333329</v>
      </c>
      <c r="K107" s="28">
        <v>2164.85</v>
      </c>
      <c r="L107" s="28">
        <v>2109.1999999999998</v>
      </c>
      <c r="M107" s="28">
        <v>15.315149999999999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286.14999999999998</v>
      </c>
      <c r="D108" s="37">
        <v>288.2</v>
      </c>
      <c r="E108" s="37">
        <v>283.09999999999997</v>
      </c>
      <c r="F108" s="37">
        <v>280.04999999999995</v>
      </c>
      <c r="G108" s="37">
        <v>274.94999999999993</v>
      </c>
      <c r="H108" s="37">
        <v>291.25</v>
      </c>
      <c r="I108" s="37">
        <v>296.35000000000002</v>
      </c>
      <c r="J108" s="37">
        <v>299.40000000000003</v>
      </c>
      <c r="K108" s="28">
        <v>293.3</v>
      </c>
      <c r="L108" s="28">
        <v>285.14999999999998</v>
      </c>
      <c r="M108" s="28">
        <v>5.4894999999999996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2150.4499999999998</v>
      </c>
      <c r="D109" s="37">
        <v>2165.8166666666666</v>
      </c>
      <c r="E109" s="37">
        <v>2127.6333333333332</v>
      </c>
      <c r="F109" s="37">
        <v>2104.8166666666666</v>
      </c>
      <c r="G109" s="37">
        <v>2066.6333333333332</v>
      </c>
      <c r="H109" s="37">
        <v>2188.6333333333332</v>
      </c>
      <c r="I109" s="37">
        <v>2226.8166666666666</v>
      </c>
      <c r="J109" s="37">
        <v>2249.6333333333332</v>
      </c>
      <c r="K109" s="28">
        <v>2204</v>
      </c>
      <c r="L109" s="28">
        <v>2143</v>
      </c>
      <c r="M109" s="28">
        <v>43.610390000000002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695.8</v>
      </c>
      <c r="D110" s="37">
        <v>699.93333333333339</v>
      </c>
      <c r="E110" s="37">
        <v>689.16666666666674</v>
      </c>
      <c r="F110" s="37">
        <v>682.5333333333333</v>
      </c>
      <c r="G110" s="37">
        <v>671.76666666666665</v>
      </c>
      <c r="H110" s="37">
        <v>706.56666666666683</v>
      </c>
      <c r="I110" s="37">
        <v>717.33333333333348</v>
      </c>
      <c r="J110" s="37">
        <v>723.96666666666692</v>
      </c>
      <c r="K110" s="28">
        <v>710.7</v>
      </c>
      <c r="L110" s="28">
        <v>693.3</v>
      </c>
      <c r="M110" s="28">
        <v>166.85166000000001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1249.0999999999999</v>
      </c>
      <c r="D111" s="37">
        <v>1258.5333333333333</v>
      </c>
      <c r="E111" s="37">
        <v>1232.6666666666665</v>
      </c>
      <c r="F111" s="37">
        <v>1216.2333333333331</v>
      </c>
      <c r="G111" s="37">
        <v>1190.3666666666663</v>
      </c>
      <c r="H111" s="37">
        <v>1274.9666666666667</v>
      </c>
      <c r="I111" s="37">
        <v>1300.8333333333335</v>
      </c>
      <c r="J111" s="37">
        <v>1317.2666666666669</v>
      </c>
      <c r="K111" s="28">
        <v>1284.4000000000001</v>
      </c>
      <c r="L111" s="28">
        <v>1242.0999999999999</v>
      </c>
      <c r="M111" s="28">
        <v>5.2845899999999997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488.85</v>
      </c>
      <c r="D112" s="37">
        <v>495.55</v>
      </c>
      <c r="E112" s="37">
        <v>480.40000000000003</v>
      </c>
      <c r="F112" s="37">
        <v>471.95000000000005</v>
      </c>
      <c r="G112" s="37">
        <v>456.80000000000007</v>
      </c>
      <c r="H112" s="37">
        <v>504</v>
      </c>
      <c r="I112" s="37">
        <v>519.15</v>
      </c>
      <c r="J112" s="37">
        <v>527.59999999999991</v>
      </c>
      <c r="K112" s="28">
        <v>510.7</v>
      </c>
      <c r="L112" s="28">
        <v>487.1</v>
      </c>
      <c r="M112" s="28">
        <v>12.90273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473.3</v>
      </c>
      <c r="D113" s="37">
        <v>472.58333333333331</v>
      </c>
      <c r="E113" s="37">
        <v>462.91666666666663</v>
      </c>
      <c r="F113" s="37">
        <v>452.5333333333333</v>
      </c>
      <c r="G113" s="37">
        <v>442.86666666666662</v>
      </c>
      <c r="H113" s="37">
        <v>482.96666666666664</v>
      </c>
      <c r="I113" s="37">
        <v>492.63333333333327</v>
      </c>
      <c r="J113" s="37">
        <v>503.01666666666665</v>
      </c>
      <c r="K113" s="28">
        <v>482.25</v>
      </c>
      <c r="L113" s="28">
        <v>462.2</v>
      </c>
      <c r="M113" s="28">
        <v>4.0982099999999999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34.799999999999997</v>
      </c>
      <c r="D114" s="37">
        <v>35.15</v>
      </c>
      <c r="E114" s="37">
        <v>33.849999999999994</v>
      </c>
      <c r="F114" s="37">
        <v>32.9</v>
      </c>
      <c r="G114" s="37">
        <v>31.599999999999994</v>
      </c>
      <c r="H114" s="37">
        <v>36.099999999999994</v>
      </c>
      <c r="I114" s="37">
        <v>37.399999999999991</v>
      </c>
      <c r="J114" s="37">
        <v>38.349999999999994</v>
      </c>
      <c r="K114" s="28">
        <v>36.450000000000003</v>
      </c>
      <c r="L114" s="28">
        <v>34.200000000000003</v>
      </c>
      <c r="M114" s="28">
        <v>473.52638999999999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252.9</v>
      </c>
      <c r="D115" s="37">
        <v>252.81666666666663</v>
      </c>
      <c r="E115" s="37">
        <v>249.23333333333329</v>
      </c>
      <c r="F115" s="37">
        <v>245.56666666666666</v>
      </c>
      <c r="G115" s="37">
        <v>241.98333333333332</v>
      </c>
      <c r="H115" s="37">
        <v>256.48333333333323</v>
      </c>
      <c r="I115" s="37">
        <v>260.06666666666661</v>
      </c>
      <c r="J115" s="37">
        <v>263.73333333333323</v>
      </c>
      <c r="K115" s="28">
        <v>256.39999999999998</v>
      </c>
      <c r="L115" s="28">
        <v>249.15</v>
      </c>
      <c r="M115" s="28">
        <v>200.44726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4219</v>
      </c>
      <c r="D116" s="37">
        <v>4229.333333333333</v>
      </c>
      <c r="E116" s="37">
        <v>4139.6666666666661</v>
      </c>
      <c r="F116" s="37">
        <v>4060.333333333333</v>
      </c>
      <c r="G116" s="37">
        <v>3970.6666666666661</v>
      </c>
      <c r="H116" s="37">
        <v>4308.6666666666661</v>
      </c>
      <c r="I116" s="37">
        <v>4398.3333333333321</v>
      </c>
      <c r="J116" s="37">
        <v>4477.6666666666661</v>
      </c>
      <c r="K116" s="28">
        <v>4319</v>
      </c>
      <c r="L116" s="28">
        <v>4150</v>
      </c>
      <c r="M116" s="28">
        <v>0.94513000000000003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137.75</v>
      </c>
      <c r="D117" s="37">
        <v>139.20000000000002</v>
      </c>
      <c r="E117" s="37">
        <v>135.60000000000002</v>
      </c>
      <c r="F117" s="37">
        <v>133.45000000000002</v>
      </c>
      <c r="G117" s="37">
        <v>129.85000000000002</v>
      </c>
      <c r="H117" s="37">
        <v>141.35000000000002</v>
      </c>
      <c r="I117" s="37">
        <v>144.94999999999999</v>
      </c>
      <c r="J117" s="37">
        <v>147.10000000000002</v>
      </c>
      <c r="K117" s="28">
        <v>142.80000000000001</v>
      </c>
      <c r="L117" s="28">
        <v>137.05000000000001</v>
      </c>
      <c r="M117" s="28">
        <v>27.385480000000001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217.85</v>
      </c>
      <c r="D118" s="37">
        <v>219.16666666666666</v>
      </c>
      <c r="E118" s="37">
        <v>214.93333333333331</v>
      </c>
      <c r="F118" s="37">
        <v>212.01666666666665</v>
      </c>
      <c r="G118" s="37">
        <v>207.7833333333333</v>
      </c>
      <c r="H118" s="37">
        <v>222.08333333333331</v>
      </c>
      <c r="I118" s="37">
        <v>226.31666666666666</v>
      </c>
      <c r="J118" s="37">
        <v>229.23333333333332</v>
      </c>
      <c r="K118" s="28">
        <v>223.4</v>
      </c>
      <c r="L118" s="28">
        <v>216.25</v>
      </c>
      <c r="M118" s="28">
        <v>84.080100000000002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122.1</v>
      </c>
      <c r="D119" s="37">
        <v>121.88333333333333</v>
      </c>
      <c r="E119" s="37">
        <v>119.76666666666665</v>
      </c>
      <c r="F119" s="37">
        <v>117.43333333333332</v>
      </c>
      <c r="G119" s="37">
        <v>115.31666666666665</v>
      </c>
      <c r="H119" s="37">
        <v>124.21666666666665</v>
      </c>
      <c r="I119" s="37">
        <v>126.33333333333333</v>
      </c>
      <c r="J119" s="37">
        <v>128.66666666666666</v>
      </c>
      <c r="K119" s="28">
        <v>124</v>
      </c>
      <c r="L119" s="28">
        <v>119.55</v>
      </c>
      <c r="M119" s="28">
        <v>204.11761999999999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620.65</v>
      </c>
      <c r="D120" s="37">
        <v>630.55000000000007</v>
      </c>
      <c r="E120" s="37">
        <v>608.10000000000014</v>
      </c>
      <c r="F120" s="37">
        <v>595.55000000000007</v>
      </c>
      <c r="G120" s="37">
        <v>573.10000000000014</v>
      </c>
      <c r="H120" s="37">
        <v>643.10000000000014</v>
      </c>
      <c r="I120" s="37">
        <v>665.55000000000018</v>
      </c>
      <c r="J120" s="37">
        <v>678.10000000000014</v>
      </c>
      <c r="K120" s="28">
        <v>653</v>
      </c>
      <c r="L120" s="28">
        <v>618</v>
      </c>
      <c r="M120" s="28">
        <v>37.561929999999997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21.15</v>
      </c>
      <c r="D121" s="37">
        <v>21.216666666666665</v>
      </c>
      <c r="E121" s="37">
        <v>21.033333333333331</v>
      </c>
      <c r="F121" s="37">
        <v>20.916666666666668</v>
      </c>
      <c r="G121" s="37">
        <v>20.733333333333334</v>
      </c>
      <c r="H121" s="37">
        <v>21.333333333333329</v>
      </c>
      <c r="I121" s="37">
        <v>21.516666666666659</v>
      </c>
      <c r="J121" s="37">
        <v>21.633333333333326</v>
      </c>
      <c r="K121" s="28">
        <v>21.4</v>
      </c>
      <c r="L121" s="28">
        <v>21.1</v>
      </c>
      <c r="M121" s="28">
        <v>64.725629999999995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345.95</v>
      </c>
      <c r="D122" s="37">
        <v>345.15000000000003</v>
      </c>
      <c r="E122" s="37">
        <v>340.30000000000007</v>
      </c>
      <c r="F122" s="37">
        <v>334.65000000000003</v>
      </c>
      <c r="G122" s="37">
        <v>329.80000000000007</v>
      </c>
      <c r="H122" s="37">
        <v>350.80000000000007</v>
      </c>
      <c r="I122" s="37">
        <v>355.65000000000009</v>
      </c>
      <c r="J122" s="37">
        <v>361.30000000000007</v>
      </c>
      <c r="K122" s="28">
        <v>350</v>
      </c>
      <c r="L122" s="28">
        <v>339.5</v>
      </c>
      <c r="M122" s="28">
        <v>26.919730000000001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201.55</v>
      </c>
      <c r="D123" s="37">
        <v>203.16666666666666</v>
      </c>
      <c r="E123" s="37">
        <v>197.88333333333333</v>
      </c>
      <c r="F123" s="37">
        <v>194.21666666666667</v>
      </c>
      <c r="G123" s="37">
        <v>188.93333333333334</v>
      </c>
      <c r="H123" s="37">
        <v>206.83333333333331</v>
      </c>
      <c r="I123" s="37">
        <v>212.11666666666667</v>
      </c>
      <c r="J123" s="37">
        <v>215.7833333333333</v>
      </c>
      <c r="K123" s="28">
        <v>208.45</v>
      </c>
      <c r="L123" s="28">
        <v>199.5</v>
      </c>
      <c r="M123" s="28">
        <v>49.43694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869.9</v>
      </c>
      <c r="D124" s="37">
        <v>880.80000000000007</v>
      </c>
      <c r="E124" s="37">
        <v>845.10000000000014</v>
      </c>
      <c r="F124" s="37">
        <v>820.30000000000007</v>
      </c>
      <c r="G124" s="37">
        <v>784.60000000000014</v>
      </c>
      <c r="H124" s="37">
        <v>905.60000000000014</v>
      </c>
      <c r="I124" s="37">
        <v>941.30000000000018</v>
      </c>
      <c r="J124" s="37">
        <v>966.10000000000014</v>
      </c>
      <c r="K124" s="28">
        <v>916.5</v>
      </c>
      <c r="L124" s="28">
        <v>856</v>
      </c>
      <c r="M124" s="28">
        <v>47.768569999999997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3539.5</v>
      </c>
      <c r="D125" s="37">
        <v>3569.8333333333335</v>
      </c>
      <c r="E125" s="37">
        <v>3469.666666666667</v>
      </c>
      <c r="F125" s="37">
        <v>3399.8333333333335</v>
      </c>
      <c r="G125" s="37">
        <v>3299.666666666667</v>
      </c>
      <c r="H125" s="37">
        <v>3639.666666666667</v>
      </c>
      <c r="I125" s="37">
        <v>3739.8333333333339</v>
      </c>
      <c r="J125" s="37">
        <v>3809.666666666667</v>
      </c>
      <c r="K125" s="28">
        <v>3670</v>
      </c>
      <c r="L125" s="28">
        <v>3500</v>
      </c>
      <c r="M125" s="28">
        <v>5.0436500000000004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1508.8</v>
      </c>
      <c r="D126" s="37">
        <v>1513.5333333333335</v>
      </c>
      <c r="E126" s="37">
        <v>1499.5666666666671</v>
      </c>
      <c r="F126" s="37">
        <v>1490.3333333333335</v>
      </c>
      <c r="G126" s="37">
        <v>1476.366666666667</v>
      </c>
      <c r="H126" s="37">
        <v>1522.7666666666671</v>
      </c>
      <c r="I126" s="37">
        <v>1536.7333333333338</v>
      </c>
      <c r="J126" s="37">
        <v>1545.9666666666672</v>
      </c>
      <c r="K126" s="28">
        <v>1527.5</v>
      </c>
      <c r="L126" s="28">
        <v>1504.3</v>
      </c>
      <c r="M126" s="28">
        <v>70.349789999999999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1631.25</v>
      </c>
      <c r="D127" s="37">
        <v>1638.75</v>
      </c>
      <c r="E127" s="37">
        <v>1607.5</v>
      </c>
      <c r="F127" s="37">
        <v>1583.75</v>
      </c>
      <c r="G127" s="37">
        <v>1552.5</v>
      </c>
      <c r="H127" s="37">
        <v>1662.5</v>
      </c>
      <c r="I127" s="37">
        <v>1693.75</v>
      </c>
      <c r="J127" s="37">
        <v>1717.5</v>
      </c>
      <c r="K127" s="28">
        <v>1670</v>
      </c>
      <c r="L127" s="28">
        <v>1615</v>
      </c>
      <c r="M127" s="28">
        <v>3.7101099999999998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961.6</v>
      </c>
      <c r="D128" s="37">
        <v>961.16666666666663</v>
      </c>
      <c r="E128" s="37">
        <v>950.43333333333328</v>
      </c>
      <c r="F128" s="37">
        <v>939.26666666666665</v>
      </c>
      <c r="G128" s="37">
        <v>928.5333333333333</v>
      </c>
      <c r="H128" s="37">
        <v>972.33333333333326</v>
      </c>
      <c r="I128" s="37">
        <v>983.06666666666661</v>
      </c>
      <c r="J128" s="37">
        <v>994.23333333333323</v>
      </c>
      <c r="K128" s="28">
        <v>971.9</v>
      </c>
      <c r="L128" s="28">
        <v>950</v>
      </c>
      <c r="M128" s="28">
        <v>1.7546600000000001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251.75</v>
      </c>
      <c r="D129" s="37">
        <v>250.23333333333335</v>
      </c>
      <c r="E129" s="37">
        <v>238.51666666666671</v>
      </c>
      <c r="F129" s="37">
        <v>225.28333333333336</v>
      </c>
      <c r="G129" s="37">
        <v>213.56666666666672</v>
      </c>
      <c r="H129" s="37">
        <v>263.4666666666667</v>
      </c>
      <c r="I129" s="37">
        <v>275.18333333333339</v>
      </c>
      <c r="J129" s="37">
        <v>288.41666666666669</v>
      </c>
      <c r="K129" s="28">
        <v>261.95</v>
      </c>
      <c r="L129" s="28">
        <v>237</v>
      </c>
      <c r="M129" s="28">
        <v>8.8367599999999999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624.79999999999995</v>
      </c>
      <c r="D130" s="37">
        <v>632.11666666666667</v>
      </c>
      <c r="E130" s="37">
        <v>612.68333333333339</v>
      </c>
      <c r="F130" s="37">
        <v>600.56666666666672</v>
      </c>
      <c r="G130" s="37">
        <v>581.13333333333344</v>
      </c>
      <c r="H130" s="37">
        <v>644.23333333333335</v>
      </c>
      <c r="I130" s="37">
        <v>663.66666666666652</v>
      </c>
      <c r="J130" s="37">
        <v>675.7833333333333</v>
      </c>
      <c r="K130" s="28">
        <v>651.54999999999995</v>
      </c>
      <c r="L130" s="28">
        <v>620</v>
      </c>
      <c r="M130" s="28">
        <v>41.239269999999998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461.1</v>
      </c>
      <c r="D131" s="37">
        <v>460.31666666666666</v>
      </c>
      <c r="E131" s="37">
        <v>448.63333333333333</v>
      </c>
      <c r="F131" s="37">
        <v>436.16666666666669</v>
      </c>
      <c r="G131" s="37">
        <v>424.48333333333335</v>
      </c>
      <c r="H131" s="37">
        <v>472.7833333333333</v>
      </c>
      <c r="I131" s="37">
        <v>484.46666666666658</v>
      </c>
      <c r="J131" s="37">
        <v>496.93333333333328</v>
      </c>
      <c r="K131" s="28">
        <v>472</v>
      </c>
      <c r="L131" s="28">
        <v>447.85</v>
      </c>
      <c r="M131" s="28">
        <v>74.435379999999995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468.85</v>
      </c>
      <c r="D132" s="37">
        <v>464.01666666666665</v>
      </c>
      <c r="E132" s="37">
        <v>456.0333333333333</v>
      </c>
      <c r="F132" s="37">
        <v>443.21666666666664</v>
      </c>
      <c r="G132" s="37">
        <v>435.23333333333329</v>
      </c>
      <c r="H132" s="37">
        <v>476.83333333333331</v>
      </c>
      <c r="I132" s="37">
        <v>484.81666666666666</v>
      </c>
      <c r="J132" s="37">
        <v>497.63333333333333</v>
      </c>
      <c r="K132" s="28">
        <v>472</v>
      </c>
      <c r="L132" s="28">
        <v>451.2</v>
      </c>
      <c r="M132" s="28">
        <v>26.009309999999999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1760.9</v>
      </c>
      <c r="D133" s="37">
        <v>1774.8333333333333</v>
      </c>
      <c r="E133" s="37">
        <v>1743.0666666666666</v>
      </c>
      <c r="F133" s="37">
        <v>1725.2333333333333</v>
      </c>
      <c r="G133" s="37">
        <v>1693.4666666666667</v>
      </c>
      <c r="H133" s="37">
        <v>1792.6666666666665</v>
      </c>
      <c r="I133" s="37">
        <v>1824.4333333333334</v>
      </c>
      <c r="J133" s="37">
        <v>1842.2666666666664</v>
      </c>
      <c r="K133" s="28">
        <v>1806.6</v>
      </c>
      <c r="L133" s="28">
        <v>1757</v>
      </c>
      <c r="M133" s="28">
        <v>42.822679999999998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75.45</v>
      </c>
      <c r="D134" s="37">
        <v>75.899999999999991</v>
      </c>
      <c r="E134" s="37">
        <v>74.049999999999983</v>
      </c>
      <c r="F134" s="37">
        <v>72.649999999999991</v>
      </c>
      <c r="G134" s="37">
        <v>70.799999999999983</v>
      </c>
      <c r="H134" s="37">
        <v>77.299999999999983</v>
      </c>
      <c r="I134" s="37">
        <v>79.149999999999977</v>
      </c>
      <c r="J134" s="37">
        <v>80.549999999999983</v>
      </c>
      <c r="K134" s="28">
        <v>77.75</v>
      </c>
      <c r="L134" s="28">
        <v>74.5</v>
      </c>
      <c r="M134" s="28">
        <v>97.919430000000006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3588.1</v>
      </c>
      <c r="D135" s="37">
        <v>3639.0833333333335</v>
      </c>
      <c r="E135" s="37">
        <v>3514.3666666666668</v>
      </c>
      <c r="F135" s="37">
        <v>3440.6333333333332</v>
      </c>
      <c r="G135" s="37">
        <v>3315.9166666666665</v>
      </c>
      <c r="H135" s="37">
        <v>3712.8166666666671</v>
      </c>
      <c r="I135" s="37">
        <v>3837.5333333333333</v>
      </c>
      <c r="J135" s="37">
        <v>3911.2666666666673</v>
      </c>
      <c r="K135" s="28">
        <v>3763.8</v>
      </c>
      <c r="L135" s="28">
        <v>3565.35</v>
      </c>
      <c r="M135" s="28">
        <v>3.7548599999999999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331.9</v>
      </c>
      <c r="D136" s="37">
        <v>330.61666666666667</v>
      </c>
      <c r="E136" s="37">
        <v>325.43333333333334</v>
      </c>
      <c r="F136" s="37">
        <v>318.96666666666664</v>
      </c>
      <c r="G136" s="37">
        <v>313.7833333333333</v>
      </c>
      <c r="H136" s="37">
        <v>337.08333333333337</v>
      </c>
      <c r="I136" s="37">
        <v>342.26666666666677</v>
      </c>
      <c r="J136" s="37">
        <v>348.73333333333341</v>
      </c>
      <c r="K136" s="28">
        <v>335.8</v>
      </c>
      <c r="L136" s="28">
        <v>324.14999999999998</v>
      </c>
      <c r="M136" s="28">
        <v>38.034149999999997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4160.95</v>
      </c>
      <c r="D137" s="37">
        <v>4184.3166666666666</v>
      </c>
      <c r="E137" s="37">
        <v>4058.6333333333332</v>
      </c>
      <c r="F137" s="37">
        <v>3956.3166666666666</v>
      </c>
      <c r="G137" s="37">
        <v>3830.6333333333332</v>
      </c>
      <c r="H137" s="37">
        <v>4286.6333333333332</v>
      </c>
      <c r="I137" s="37">
        <v>4412.3166666666657</v>
      </c>
      <c r="J137" s="37">
        <v>4514.6333333333332</v>
      </c>
      <c r="K137" s="28">
        <v>4310</v>
      </c>
      <c r="L137" s="28">
        <v>4082</v>
      </c>
      <c r="M137" s="28">
        <v>6.5578900000000004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1526.15</v>
      </c>
      <c r="D138" s="37">
        <v>1531.4000000000003</v>
      </c>
      <c r="E138" s="37">
        <v>1507.8500000000006</v>
      </c>
      <c r="F138" s="37">
        <v>1489.5500000000002</v>
      </c>
      <c r="G138" s="37">
        <v>1466.0000000000005</v>
      </c>
      <c r="H138" s="37">
        <v>1549.7000000000007</v>
      </c>
      <c r="I138" s="37">
        <v>1573.2500000000005</v>
      </c>
      <c r="J138" s="37">
        <v>1591.5500000000009</v>
      </c>
      <c r="K138" s="28">
        <v>1554.95</v>
      </c>
      <c r="L138" s="28">
        <v>1513.1</v>
      </c>
      <c r="M138" s="28">
        <v>34.071910000000003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535.75</v>
      </c>
      <c r="D139" s="37">
        <v>534.86666666666667</v>
      </c>
      <c r="E139" s="37">
        <v>530.13333333333333</v>
      </c>
      <c r="F139" s="37">
        <v>524.51666666666665</v>
      </c>
      <c r="G139" s="37">
        <v>519.7833333333333</v>
      </c>
      <c r="H139" s="37">
        <v>540.48333333333335</v>
      </c>
      <c r="I139" s="37">
        <v>545.2166666666667</v>
      </c>
      <c r="J139" s="37">
        <v>550.83333333333337</v>
      </c>
      <c r="K139" s="28">
        <v>539.6</v>
      </c>
      <c r="L139" s="28">
        <v>529.25</v>
      </c>
      <c r="M139" s="28">
        <v>14.864050000000001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694.15</v>
      </c>
      <c r="D140" s="37">
        <v>697.19999999999993</v>
      </c>
      <c r="E140" s="37">
        <v>679.49999999999989</v>
      </c>
      <c r="F140" s="37">
        <v>664.84999999999991</v>
      </c>
      <c r="G140" s="37">
        <v>647.14999999999986</v>
      </c>
      <c r="H140" s="37">
        <v>711.84999999999991</v>
      </c>
      <c r="I140" s="37">
        <v>729.55</v>
      </c>
      <c r="J140" s="37">
        <v>744.19999999999993</v>
      </c>
      <c r="K140" s="28">
        <v>714.9</v>
      </c>
      <c r="L140" s="28">
        <v>682.55</v>
      </c>
      <c r="M140" s="28">
        <v>13.388400000000001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67622.05</v>
      </c>
      <c r="D141" s="37">
        <v>67500.666666666672</v>
      </c>
      <c r="E141" s="37">
        <v>66801.383333333346</v>
      </c>
      <c r="F141" s="37">
        <v>65980.716666666674</v>
      </c>
      <c r="G141" s="37">
        <v>65281.433333333349</v>
      </c>
      <c r="H141" s="37">
        <v>68321.333333333343</v>
      </c>
      <c r="I141" s="37">
        <v>69020.616666666669</v>
      </c>
      <c r="J141" s="37">
        <v>69841.28333333334</v>
      </c>
      <c r="K141" s="28">
        <v>68199.95</v>
      </c>
      <c r="L141" s="28">
        <v>66680</v>
      </c>
      <c r="M141" s="28">
        <v>0.11473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748.15</v>
      </c>
      <c r="D142" s="37">
        <v>750.6</v>
      </c>
      <c r="E142" s="37">
        <v>736.6</v>
      </c>
      <c r="F142" s="37">
        <v>725.05</v>
      </c>
      <c r="G142" s="37">
        <v>711.05</v>
      </c>
      <c r="H142" s="37">
        <v>762.15000000000009</v>
      </c>
      <c r="I142" s="37">
        <v>776.15000000000009</v>
      </c>
      <c r="J142" s="37">
        <v>787.70000000000016</v>
      </c>
      <c r="K142" s="28">
        <v>764.6</v>
      </c>
      <c r="L142" s="28">
        <v>739.05</v>
      </c>
      <c r="M142" s="28">
        <v>5.2921699999999996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163.65</v>
      </c>
      <c r="D143" s="37">
        <v>164.58333333333334</v>
      </c>
      <c r="E143" s="37">
        <v>160.2166666666667</v>
      </c>
      <c r="F143" s="37">
        <v>156.78333333333336</v>
      </c>
      <c r="G143" s="37">
        <v>152.41666666666671</v>
      </c>
      <c r="H143" s="37">
        <v>168.01666666666668</v>
      </c>
      <c r="I143" s="37">
        <v>172.3833333333333</v>
      </c>
      <c r="J143" s="37">
        <v>175.81666666666666</v>
      </c>
      <c r="K143" s="28">
        <v>168.95</v>
      </c>
      <c r="L143" s="28">
        <v>161.15</v>
      </c>
      <c r="M143" s="28">
        <v>60.85745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865.25</v>
      </c>
      <c r="D144" s="37">
        <v>869.31666666666661</v>
      </c>
      <c r="E144" s="37">
        <v>849.63333333333321</v>
      </c>
      <c r="F144" s="37">
        <v>834.01666666666665</v>
      </c>
      <c r="G144" s="37">
        <v>814.33333333333326</v>
      </c>
      <c r="H144" s="37">
        <v>884.93333333333317</v>
      </c>
      <c r="I144" s="37">
        <v>904.61666666666656</v>
      </c>
      <c r="J144" s="37">
        <v>920.23333333333312</v>
      </c>
      <c r="K144" s="28">
        <v>889</v>
      </c>
      <c r="L144" s="28">
        <v>853.7</v>
      </c>
      <c r="M144" s="28">
        <v>49.080419999999997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100.7</v>
      </c>
      <c r="D145" s="37">
        <v>101.43333333333332</v>
      </c>
      <c r="E145" s="37">
        <v>98.866666666666646</v>
      </c>
      <c r="F145" s="37">
        <v>97.033333333333317</v>
      </c>
      <c r="G145" s="37">
        <v>94.46666666666664</v>
      </c>
      <c r="H145" s="37">
        <v>103.26666666666665</v>
      </c>
      <c r="I145" s="37">
        <v>105.83333333333334</v>
      </c>
      <c r="J145" s="37">
        <v>107.66666666666666</v>
      </c>
      <c r="K145" s="28">
        <v>104</v>
      </c>
      <c r="L145" s="28">
        <v>99.6</v>
      </c>
      <c r="M145" s="28">
        <v>67.768320000000003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500.15</v>
      </c>
      <c r="D146" s="37">
        <v>496.7833333333333</v>
      </c>
      <c r="E146" s="37">
        <v>491.36666666666662</v>
      </c>
      <c r="F146" s="37">
        <v>482.58333333333331</v>
      </c>
      <c r="G146" s="37">
        <v>477.16666666666663</v>
      </c>
      <c r="H146" s="37">
        <v>505.56666666666661</v>
      </c>
      <c r="I146" s="37">
        <v>510.98333333333335</v>
      </c>
      <c r="J146" s="37">
        <v>519.76666666666665</v>
      </c>
      <c r="K146" s="28">
        <v>502.2</v>
      </c>
      <c r="L146" s="28">
        <v>488</v>
      </c>
      <c r="M146" s="28">
        <v>17.995069999999998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7253.65</v>
      </c>
      <c r="D147" s="37">
        <v>7262.7999999999993</v>
      </c>
      <c r="E147" s="37">
        <v>7201.6499999999987</v>
      </c>
      <c r="F147" s="37">
        <v>7149.65</v>
      </c>
      <c r="G147" s="37">
        <v>7088.4999999999991</v>
      </c>
      <c r="H147" s="37">
        <v>7314.7999999999984</v>
      </c>
      <c r="I147" s="37">
        <v>7375.95</v>
      </c>
      <c r="J147" s="37">
        <v>7427.949999999998</v>
      </c>
      <c r="K147" s="28">
        <v>7323.95</v>
      </c>
      <c r="L147" s="28">
        <v>7210.8</v>
      </c>
      <c r="M147" s="28">
        <v>5.7175399999999996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709.15</v>
      </c>
      <c r="D148" s="37">
        <v>712.9</v>
      </c>
      <c r="E148" s="37">
        <v>698.8</v>
      </c>
      <c r="F148" s="37">
        <v>688.44999999999993</v>
      </c>
      <c r="G148" s="37">
        <v>674.34999999999991</v>
      </c>
      <c r="H148" s="37">
        <v>723.25</v>
      </c>
      <c r="I148" s="37">
        <v>737.35000000000014</v>
      </c>
      <c r="J148" s="37">
        <v>747.7</v>
      </c>
      <c r="K148" s="28">
        <v>727</v>
      </c>
      <c r="L148" s="28">
        <v>702.55</v>
      </c>
      <c r="M148" s="28">
        <v>9.0618700000000008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2954.95</v>
      </c>
      <c r="D149" s="37">
        <v>2978.3333333333335</v>
      </c>
      <c r="E149" s="37">
        <v>2877.666666666667</v>
      </c>
      <c r="F149" s="37">
        <v>2800.3833333333337</v>
      </c>
      <c r="G149" s="37">
        <v>2699.7166666666672</v>
      </c>
      <c r="H149" s="37">
        <v>3055.6166666666668</v>
      </c>
      <c r="I149" s="37">
        <v>3156.2833333333338</v>
      </c>
      <c r="J149" s="37">
        <v>3233.5666666666666</v>
      </c>
      <c r="K149" s="28">
        <v>3079</v>
      </c>
      <c r="L149" s="28">
        <v>2901.05</v>
      </c>
      <c r="M149" s="28">
        <v>11.474729999999999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2512.65</v>
      </c>
      <c r="D150" s="37">
        <v>2546.8000000000002</v>
      </c>
      <c r="E150" s="37">
        <v>2471.4000000000005</v>
      </c>
      <c r="F150" s="37">
        <v>2430.1500000000005</v>
      </c>
      <c r="G150" s="37">
        <v>2354.7500000000009</v>
      </c>
      <c r="H150" s="37">
        <v>2588.0500000000002</v>
      </c>
      <c r="I150" s="37">
        <v>2663.45</v>
      </c>
      <c r="J150" s="37">
        <v>2704.7</v>
      </c>
      <c r="K150" s="28">
        <v>2622.2</v>
      </c>
      <c r="L150" s="28">
        <v>2505.5500000000002</v>
      </c>
      <c r="M150" s="28">
        <v>3.1473100000000001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1110.9000000000001</v>
      </c>
      <c r="D151" s="37">
        <v>1121.5833333333333</v>
      </c>
      <c r="E151" s="37">
        <v>1091.3166666666666</v>
      </c>
      <c r="F151" s="37">
        <v>1071.7333333333333</v>
      </c>
      <c r="G151" s="37">
        <v>1041.4666666666667</v>
      </c>
      <c r="H151" s="37">
        <v>1141.1666666666665</v>
      </c>
      <c r="I151" s="37">
        <v>1171.4333333333334</v>
      </c>
      <c r="J151" s="37">
        <v>1191.0166666666664</v>
      </c>
      <c r="K151" s="28">
        <v>1151.8499999999999</v>
      </c>
      <c r="L151" s="28">
        <v>1102</v>
      </c>
      <c r="M151" s="28">
        <v>7.5243099999999998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677.9</v>
      </c>
      <c r="D152" s="37">
        <v>668.98333333333323</v>
      </c>
      <c r="E152" s="37">
        <v>654.01666666666642</v>
      </c>
      <c r="F152" s="37">
        <v>630.13333333333321</v>
      </c>
      <c r="G152" s="37">
        <v>615.1666666666664</v>
      </c>
      <c r="H152" s="37">
        <v>692.86666666666645</v>
      </c>
      <c r="I152" s="37">
        <v>707.83333333333337</v>
      </c>
      <c r="J152" s="37">
        <v>731.71666666666647</v>
      </c>
      <c r="K152" s="28">
        <v>683.95</v>
      </c>
      <c r="L152" s="28">
        <v>645.1</v>
      </c>
      <c r="M152" s="28">
        <v>5.3803900000000002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137.6</v>
      </c>
      <c r="D153" s="37">
        <v>138.66666666666666</v>
      </c>
      <c r="E153" s="37">
        <v>134.93333333333331</v>
      </c>
      <c r="F153" s="37">
        <v>132.26666666666665</v>
      </c>
      <c r="G153" s="37">
        <v>128.5333333333333</v>
      </c>
      <c r="H153" s="37">
        <v>141.33333333333331</v>
      </c>
      <c r="I153" s="37">
        <v>145.06666666666666</v>
      </c>
      <c r="J153" s="37">
        <v>147.73333333333332</v>
      </c>
      <c r="K153" s="28">
        <v>142.4</v>
      </c>
      <c r="L153" s="28">
        <v>136</v>
      </c>
      <c r="M153" s="28">
        <v>82.687330000000003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148.55000000000001</v>
      </c>
      <c r="D154" s="37">
        <v>149.85</v>
      </c>
      <c r="E154" s="37">
        <v>146.69999999999999</v>
      </c>
      <c r="F154" s="37">
        <v>144.85</v>
      </c>
      <c r="G154" s="37">
        <v>141.69999999999999</v>
      </c>
      <c r="H154" s="37">
        <v>151.69999999999999</v>
      </c>
      <c r="I154" s="37">
        <v>154.85000000000002</v>
      </c>
      <c r="J154" s="37">
        <v>156.69999999999999</v>
      </c>
      <c r="K154" s="28">
        <v>153</v>
      </c>
      <c r="L154" s="28">
        <v>148</v>
      </c>
      <c r="M154" s="28">
        <v>118.18556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88.85</v>
      </c>
      <c r="D155" s="37">
        <v>88.833333333333329</v>
      </c>
      <c r="E155" s="37">
        <v>86.766666666666652</v>
      </c>
      <c r="F155" s="37">
        <v>84.683333333333323</v>
      </c>
      <c r="G155" s="37">
        <v>82.616666666666646</v>
      </c>
      <c r="H155" s="37">
        <v>90.916666666666657</v>
      </c>
      <c r="I155" s="37">
        <v>92.983333333333348</v>
      </c>
      <c r="J155" s="37">
        <v>95.066666666666663</v>
      </c>
      <c r="K155" s="28">
        <v>90.9</v>
      </c>
      <c r="L155" s="28">
        <v>86.75</v>
      </c>
      <c r="M155" s="28">
        <v>219.55289999999999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3887.95</v>
      </c>
      <c r="D156" s="37">
        <v>3882.9666666666667</v>
      </c>
      <c r="E156" s="37">
        <v>3819.9333333333334</v>
      </c>
      <c r="F156" s="37">
        <v>3751.9166666666665</v>
      </c>
      <c r="G156" s="37">
        <v>3688.8833333333332</v>
      </c>
      <c r="H156" s="37">
        <v>3950.9833333333336</v>
      </c>
      <c r="I156" s="37">
        <v>4014.0166666666673</v>
      </c>
      <c r="J156" s="37">
        <v>4082.0333333333338</v>
      </c>
      <c r="K156" s="28">
        <v>3946</v>
      </c>
      <c r="L156" s="28">
        <v>3814.95</v>
      </c>
      <c r="M156" s="28">
        <v>2.40679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16220</v>
      </c>
      <c r="D157" s="37">
        <v>16277.083333333334</v>
      </c>
      <c r="E157" s="37">
        <v>16069.666666666668</v>
      </c>
      <c r="F157" s="37">
        <v>15919.333333333334</v>
      </c>
      <c r="G157" s="37">
        <v>15711.916666666668</v>
      </c>
      <c r="H157" s="37">
        <v>16427.416666666668</v>
      </c>
      <c r="I157" s="37">
        <v>16634.833333333336</v>
      </c>
      <c r="J157" s="37">
        <v>16785.166666666668</v>
      </c>
      <c r="K157" s="28">
        <v>16484.5</v>
      </c>
      <c r="L157" s="28">
        <v>16126.75</v>
      </c>
      <c r="M157" s="28">
        <v>0.71775999999999995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280.05</v>
      </c>
      <c r="D158" s="37">
        <v>280.2166666666667</v>
      </c>
      <c r="E158" s="37">
        <v>275.33333333333337</v>
      </c>
      <c r="F158" s="37">
        <v>270.61666666666667</v>
      </c>
      <c r="G158" s="37">
        <v>265.73333333333335</v>
      </c>
      <c r="H158" s="37">
        <v>284.93333333333339</v>
      </c>
      <c r="I158" s="37">
        <v>289.81666666666672</v>
      </c>
      <c r="J158" s="37">
        <v>294.53333333333342</v>
      </c>
      <c r="K158" s="28">
        <v>285.10000000000002</v>
      </c>
      <c r="L158" s="28">
        <v>275.5</v>
      </c>
      <c r="M158" s="28">
        <v>6.1162599999999996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824.85</v>
      </c>
      <c r="D159" s="37">
        <v>827.88333333333333</v>
      </c>
      <c r="E159" s="37">
        <v>808.9666666666667</v>
      </c>
      <c r="F159" s="37">
        <v>793.08333333333337</v>
      </c>
      <c r="G159" s="37">
        <v>774.16666666666674</v>
      </c>
      <c r="H159" s="37">
        <v>843.76666666666665</v>
      </c>
      <c r="I159" s="37">
        <v>862.68333333333339</v>
      </c>
      <c r="J159" s="37">
        <v>878.56666666666661</v>
      </c>
      <c r="K159" s="28">
        <v>846.8</v>
      </c>
      <c r="L159" s="28">
        <v>812</v>
      </c>
      <c r="M159" s="28">
        <v>5.0244799999999996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156.5</v>
      </c>
      <c r="D160" s="37">
        <v>157.16666666666666</v>
      </c>
      <c r="E160" s="37">
        <v>153.33333333333331</v>
      </c>
      <c r="F160" s="37">
        <v>150.16666666666666</v>
      </c>
      <c r="G160" s="37">
        <v>146.33333333333331</v>
      </c>
      <c r="H160" s="37">
        <v>160.33333333333331</v>
      </c>
      <c r="I160" s="37">
        <v>164.16666666666663</v>
      </c>
      <c r="J160" s="37">
        <v>167.33333333333331</v>
      </c>
      <c r="K160" s="28">
        <v>161</v>
      </c>
      <c r="L160" s="28">
        <v>154</v>
      </c>
      <c r="M160" s="28">
        <v>214.59069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223.1</v>
      </c>
      <c r="D161" s="37">
        <v>221.71666666666667</v>
      </c>
      <c r="E161" s="37">
        <v>217.48333333333335</v>
      </c>
      <c r="F161" s="37">
        <v>211.86666666666667</v>
      </c>
      <c r="G161" s="37">
        <v>207.63333333333335</v>
      </c>
      <c r="H161" s="37">
        <v>227.33333333333334</v>
      </c>
      <c r="I161" s="37">
        <v>231.56666666666663</v>
      </c>
      <c r="J161" s="37">
        <v>237.18333333333334</v>
      </c>
      <c r="K161" s="28">
        <v>225.95</v>
      </c>
      <c r="L161" s="28">
        <v>216.1</v>
      </c>
      <c r="M161" s="28">
        <v>14.18183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2410.6999999999998</v>
      </c>
      <c r="D162" s="37">
        <v>2432.15</v>
      </c>
      <c r="E162" s="37">
        <v>2363.5500000000002</v>
      </c>
      <c r="F162" s="37">
        <v>2316.4</v>
      </c>
      <c r="G162" s="37">
        <v>2247.8000000000002</v>
      </c>
      <c r="H162" s="37">
        <v>2479.3000000000002</v>
      </c>
      <c r="I162" s="37">
        <v>2547.8999999999996</v>
      </c>
      <c r="J162" s="37">
        <v>2595.0500000000002</v>
      </c>
      <c r="K162" s="28">
        <v>2500.75</v>
      </c>
      <c r="L162" s="28">
        <v>2385</v>
      </c>
      <c r="M162" s="28">
        <v>2.7084600000000001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40915</v>
      </c>
      <c r="D163" s="37">
        <v>41105.783333333333</v>
      </c>
      <c r="E163" s="37">
        <v>40434.416666666664</v>
      </c>
      <c r="F163" s="37">
        <v>39953.833333333328</v>
      </c>
      <c r="G163" s="37">
        <v>39282.46666666666</v>
      </c>
      <c r="H163" s="37">
        <v>41586.366666666669</v>
      </c>
      <c r="I163" s="37">
        <v>42257.733333333337</v>
      </c>
      <c r="J163" s="37">
        <v>42738.316666666673</v>
      </c>
      <c r="K163" s="28">
        <v>41777.15</v>
      </c>
      <c r="L163" s="28">
        <v>40625.199999999997</v>
      </c>
      <c r="M163" s="28">
        <v>0.16682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209.8</v>
      </c>
      <c r="D164" s="37">
        <v>208.65</v>
      </c>
      <c r="E164" s="37">
        <v>204.3</v>
      </c>
      <c r="F164" s="37">
        <v>198.8</v>
      </c>
      <c r="G164" s="37">
        <v>194.45000000000002</v>
      </c>
      <c r="H164" s="37">
        <v>214.15</v>
      </c>
      <c r="I164" s="37">
        <v>218.49999999999997</v>
      </c>
      <c r="J164" s="37">
        <v>224</v>
      </c>
      <c r="K164" s="28">
        <v>213</v>
      </c>
      <c r="L164" s="28">
        <v>203.15</v>
      </c>
      <c r="M164" s="28">
        <v>44.667670000000001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4210.1499999999996</v>
      </c>
      <c r="D165" s="37">
        <v>4202.7333333333336</v>
      </c>
      <c r="E165" s="37">
        <v>4167.416666666667</v>
      </c>
      <c r="F165" s="37">
        <v>4124.6833333333334</v>
      </c>
      <c r="G165" s="37">
        <v>4089.3666666666668</v>
      </c>
      <c r="H165" s="37">
        <v>4245.4666666666672</v>
      </c>
      <c r="I165" s="37">
        <v>4280.7833333333328</v>
      </c>
      <c r="J165" s="37">
        <v>4323.5166666666673</v>
      </c>
      <c r="K165" s="28">
        <v>4238.05</v>
      </c>
      <c r="L165" s="28">
        <v>4160</v>
      </c>
      <c r="M165" s="28">
        <v>0.29502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2115</v>
      </c>
      <c r="D166" s="37">
        <v>2133.1666666666665</v>
      </c>
      <c r="E166" s="37">
        <v>2086.9333333333329</v>
      </c>
      <c r="F166" s="37">
        <v>2058.8666666666663</v>
      </c>
      <c r="G166" s="37">
        <v>2012.6333333333328</v>
      </c>
      <c r="H166" s="37">
        <v>2161.2333333333331</v>
      </c>
      <c r="I166" s="37">
        <v>2207.4666666666667</v>
      </c>
      <c r="J166" s="37">
        <v>2235.5333333333333</v>
      </c>
      <c r="K166" s="28">
        <v>2179.4</v>
      </c>
      <c r="L166" s="28">
        <v>2105.1</v>
      </c>
      <c r="M166" s="28">
        <v>3.7620900000000002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1815.1</v>
      </c>
      <c r="D167" s="37">
        <v>1823.3833333333332</v>
      </c>
      <c r="E167" s="37">
        <v>1776.8166666666664</v>
      </c>
      <c r="F167" s="37">
        <v>1738.5333333333331</v>
      </c>
      <c r="G167" s="37">
        <v>1691.9666666666662</v>
      </c>
      <c r="H167" s="37">
        <v>1861.6666666666665</v>
      </c>
      <c r="I167" s="37">
        <v>1908.2333333333331</v>
      </c>
      <c r="J167" s="37">
        <v>1946.5166666666667</v>
      </c>
      <c r="K167" s="28">
        <v>1869.95</v>
      </c>
      <c r="L167" s="28">
        <v>1785.1</v>
      </c>
      <c r="M167" s="28">
        <v>7.09239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2431.6999999999998</v>
      </c>
      <c r="D168" s="37">
        <v>2421.5333333333333</v>
      </c>
      <c r="E168" s="37">
        <v>2392.9666666666667</v>
      </c>
      <c r="F168" s="37">
        <v>2354.2333333333336</v>
      </c>
      <c r="G168" s="37">
        <v>2325.666666666667</v>
      </c>
      <c r="H168" s="37">
        <v>2460.2666666666664</v>
      </c>
      <c r="I168" s="37">
        <v>2488.833333333333</v>
      </c>
      <c r="J168" s="37">
        <v>2527.5666666666662</v>
      </c>
      <c r="K168" s="28">
        <v>2450.1</v>
      </c>
      <c r="L168" s="28">
        <v>2382.8000000000002</v>
      </c>
      <c r="M168" s="28">
        <v>3.7713399999999999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106.4</v>
      </c>
      <c r="D169" s="37">
        <v>106.41666666666667</v>
      </c>
      <c r="E169" s="37">
        <v>104.98333333333335</v>
      </c>
      <c r="F169" s="37">
        <v>103.56666666666668</v>
      </c>
      <c r="G169" s="37">
        <v>102.13333333333335</v>
      </c>
      <c r="H169" s="37">
        <v>107.83333333333334</v>
      </c>
      <c r="I169" s="37">
        <v>109.26666666666665</v>
      </c>
      <c r="J169" s="37">
        <v>110.68333333333334</v>
      </c>
      <c r="K169" s="28">
        <v>107.85</v>
      </c>
      <c r="L169" s="28">
        <v>105</v>
      </c>
      <c r="M169" s="28">
        <v>37.85754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235.9</v>
      </c>
      <c r="D170" s="37">
        <v>236.65</v>
      </c>
      <c r="E170" s="37">
        <v>231.4</v>
      </c>
      <c r="F170" s="37">
        <v>226.9</v>
      </c>
      <c r="G170" s="37">
        <v>221.65</v>
      </c>
      <c r="H170" s="37">
        <v>241.15</v>
      </c>
      <c r="I170" s="37">
        <v>246.4</v>
      </c>
      <c r="J170" s="37">
        <v>250.9</v>
      </c>
      <c r="K170" s="28">
        <v>241.9</v>
      </c>
      <c r="L170" s="28">
        <v>232.15</v>
      </c>
      <c r="M170" s="28">
        <v>199.04246000000001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431.8</v>
      </c>
      <c r="D171" s="37">
        <v>428.13333333333338</v>
      </c>
      <c r="E171" s="37">
        <v>417.26666666666677</v>
      </c>
      <c r="F171" s="37">
        <v>402.73333333333341</v>
      </c>
      <c r="G171" s="37">
        <v>391.86666666666679</v>
      </c>
      <c r="H171" s="37">
        <v>442.66666666666674</v>
      </c>
      <c r="I171" s="37">
        <v>453.53333333333342</v>
      </c>
      <c r="J171" s="37">
        <v>468.06666666666672</v>
      </c>
      <c r="K171" s="28">
        <v>439</v>
      </c>
      <c r="L171" s="28">
        <v>413.6</v>
      </c>
      <c r="M171" s="28">
        <v>3.4815200000000002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13415.2</v>
      </c>
      <c r="D172" s="37">
        <v>13396.716666666667</v>
      </c>
      <c r="E172" s="37">
        <v>13273.483333333334</v>
      </c>
      <c r="F172" s="37">
        <v>13131.766666666666</v>
      </c>
      <c r="G172" s="37">
        <v>13008.533333333333</v>
      </c>
      <c r="H172" s="37">
        <v>13538.433333333334</v>
      </c>
      <c r="I172" s="37">
        <v>13661.666666666668</v>
      </c>
      <c r="J172" s="37">
        <v>13803.383333333335</v>
      </c>
      <c r="K172" s="28">
        <v>13519.95</v>
      </c>
      <c r="L172" s="28">
        <v>13255</v>
      </c>
      <c r="M172" s="28">
        <v>3.8300000000000001E-2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28.6</v>
      </c>
      <c r="D173" s="37">
        <v>29.466666666666669</v>
      </c>
      <c r="E173" s="37">
        <v>27.583333333333336</v>
      </c>
      <c r="F173" s="37">
        <v>26.566666666666666</v>
      </c>
      <c r="G173" s="37">
        <v>24.683333333333334</v>
      </c>
      <c r="H173" s="37">
        <v>30.483333333333338</v>
      </c>
      <c r="I173" s="37">
        <v>32.366666666666674</v>
      </c>
      <c r="J173" s="37">
        <v>33.38333333333334</v>
      </c>
      <c r="K173" s="28">
        <v>31.35</v>
      </c>
      <c r="L173" s="28">
        <v>28.45</v>
      </c>
      <c r="M173" s="28">
        <v>2034.41446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101.7</v>
      </c>
      <c r="D174" s="37">
        <v>103.21666666666668</v>
      </c>
      <c r="E174" s="37">
        <v>99.28333333333336</v>
      </c>
      <c r="F174" s="37">
        <v>96.866666666666674</v>
      </c>
      <c r="G174" s="37">
        <v>92.933333333333351</v>
      </c>
      <c r="H174" s="37">
        <v>105.63333333333337</v>
      </c>
      <c r="I174" s="37">
        <v>109.56666666666668</v>
      </c>
      <c r="J174" s="37">
        <v>111.98333333333338</v>
      </c>
      <c r="K174" s="28">
        <v>107.15</v>
      </c>
      <c r="L174" s="28">
        <v>100.8</v>
      </c>
      <c r="M174" s="28">
        <v>209.64165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115.9</v>
      </c>
      <c r="D175" s="37">
        <v>116.35000000000001</v>
      </c>
      <c r="E175" s="37">
        <v>114.10000000000002</v>
      </c>
      <c r="F175" s="37">
        <v>112.30000000000001</v>
      </c>
      <c r="G175" s="37">
        <v>110.05000000000003</v>
      </c>
      <c r="H175" s="37">
        <v>118.15000000000002</v>
      </c>
      <c r="I175" s="37">
        <v>120.39999999999999</v>
      </c>
      <c r="J175" s="37">
        <v>122.20000000000002</v>
      </c>
      <c r="K175" s="28">
        <v>118.6</v>
      </c>
      <c r="L175" s="28">
        <v>114.55</v>
      </c>
      <c r="M175" s="28">
        <v>49.168280000000003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2399.4</v>
      </c>
      <c r="D176" s="37">
        <v>2401.4166666666665</v>
      </c>
      <c r="E176" s="37">
        <v>2367.9833333333331</v>
      </c>
      <c r="F176" s="37">
        <v>2336.5666666666666</v>
      </c>
      <c r="G176" s="37">
        <v>2303.1333333333332</v>
      </c>
      <c r="H176" s="37">
        <v>2432.833333333333</v>
      </c>
      <c r="I176" s="37">
        <v>2466.2666666666664</v>
      </c>
      <c r="J176" s="37">
        <v>2497.6833333333329</v>
      </c>
      <c r="K176" s="28">
        <v>2434.85</v>
      </c>
      <c r="L176" s="28">
        <v>2370</v>
      </c>
      <c r="M176" s="28">
        <v>94.562799999999996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736.25</v>
      </c>
      <c r="D177" s="37">
        <v>735.1</v>
      </c>
      <c r="E177" s="37">
        <v>724.6</v>
      </c>
      <c r="F177" s="37">
        <v>712.95</v>
      </c>
      <c r="G177" s="37">
        <v>702.45</v>
      </c>
      <c r="H177" s="37">
        <v>746.75</v>
      </c>
      <c r="I177" s="37">
        <v>757.25</v>
      </c>
      <c r="J177" s="37">
        <v>768.9</v>
      </c>
      <c r="K177" s="28">
        <v>745.6</v>
      </c>
      <c r="L177" s="28">
        <v>723.45</v>
      </c>
      <c r="M177" s="28">
        <v>21.02675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1060.5999999999999</v>
      </c>
      <c r="D178" s="37">
        <v>1063.5166666666667</v>
      </c>
      <c r="E178" s="37">
        <v>1045.0833333333333</v>
      </c>
      <c r="F178" s="37">
        <v>1029.5666666666666</v>
      </c>
      <c r="G178" s="37">
        <v>1011.1333333333332</v>
      </c>
      <c r="H178" s="37">
        <v>1079.0333333333333</v>
      </c>
      <c r="I178" s="37">
        <v>1097.4666666666667</v>
      </c>
      <c r="J178" s="37">
        <v>1112.9833333333333</v>
      </c>
      <c r="K178" s="28">
        <v>1081.95</v>
      </c>
      <c r="L178" s="28">
        <v>1048</v>
      </c>
      <c r="M178" s="28">
        <v>14.57225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2194.35</v>
      </c>
      <c r="D179" s="37">
        <v>2198.2166666666667</v>
      </c>
      <c r="E179" s="37">
        <v>2162.2333333333336</v>
      </c>
      <c r="F179" s="37">
        <v>2130.1166666666668</v>
      </c>
      <c r="G179" s="37">
        <v>2094.1333333333337</v>
      </c>
      <c r="H179" s="37">
        <v>2230.3333333333335</v>
      </c>
      <c r="I179" s="37">
        <v>2266.3166666666662</v>
      </c>
      <c r="J179" s="37">
        <v>2298.4333333333334</v>
      </c>
      <c r="K179" s="28">
        <v>2234.1999999999998</v>
      </c>
      <c r="L179" s="28">
        <v>2166.1</v>
      </c>
      <c r="M179" s="28">
        <v>11.004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6533.25</v>
      </c>
      <c r="D180" s="37">
        <v>6531.416666666667</v>
      </c>
      <c r="E180" s="37">
        <v>6352.8333333333339</v>
      </c>
      <c r="F180" s="37">
        <v>6172.416666666667</v>
      </c>
      <c r="G180" s="37">
        <v>5993.8333333333339</v>
      </c>
      <c r="H180" s="37">
        <v>6711.8333333333339</v>
      </c>
      <c r="I180" s="37">
        <v>6890.4166666666679</v>
      </c>
      <c r="J180" s="37">
        <v>7070.8333333333339</v>
      </c>
      <c r="K180" s="28">
        <v>6710</v>
      </c>
      <c r="L180" s="28">
        <v>6351</v>
      </c>
      <c r="M180" s="28">
        <v>0.22516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22627.4</v>
      </c>
      <c r="D181" s="37">
        <v>22839.516666666663</v>
      </c>
      <c r="E181" s="37">
        <v>22296.733333333326</v>
      </c>
      <c r="F181" s="37">
        <v>21966.066666666662</v>
      </c>
      <c r="G181" s="37">
        <v>21423.283333333326</v>
      </c>
      <c r="H181" s="37">
        <v>23170.183333333327</v>
      </c>
      <c r="I181" s="37">
        <v>23712.966666666667</v>
      </c>
      <c r="J181" s="37">
        <v>24043.633333333328</v>
      </c>
      <c r="K181" s="28">
        <v>23382.3</v>
      </c>
      <c r="L181" s="28">
        <v>22508.85</v>
      </c>
      <c r="M181" s="28">
        <v>0.43801000000000001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1064.75</v>
      </c>
      <c r="D182" s="37">
        <v>1077.2833333333333</v>
      </c>
      <c r="E182" s="37">
        <v>1034.5666666666666</v>
      </c>
      <c r="F182" s="37">
        <v>1004.3833333333332</v>
      </c>
      <c r="G182" s="37">
        <v>961.66666666666652</v>
      </c>
      <c r="H182" s="37">
        <v>1107.4666666666667</v>
      </c>
      <c r="I182" s="37">
        <v>1150.1833333333334</v>
      </c>
      <c r="J182" s="37">
        <v>1180.3666666666668</v>
      </c>
      <c r="K182" s="28">
        <v>1120</v>
      </c>
      <c r="L182" s="28">
        <v>1047.0999999999999</v>
      </c>
      <c r="M182" s="28">
        <v>18.79485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2275.9</v>
      </c>
      <c r="D183" s="37">
        <v>2282.6999999999998</v>
      </c>
      <c r="E183" s="37">
        <v>2248.3999999999996</v>
      </c>
      <c r="F183" s="37">
        <v>2220.8999999999996</v>
      </c>
      <c r="G183" s="37">
        <v>2186.5999999999995</v>
      </c>
      <c r="H183" s="37">
        <v>2310.1999999999998</v>
      </c>
      <c r="I183" s="37">
        <v>2344.5</v>
      </c>
      <c r="J183" s="37">
        <v>2372</v>
      </c>
      <c r="K183" s="28">
        <v>2317</v>
      </c>
      <c r="L183" s="28">
        <v>2255.1999999999998</v>
      </c>
      <c r="M183" s="28">
        <v>3.0853100000000002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462.65</v>
      </c>
      <c r="D184" s="37">
        <v>464</v>
      </c>
      <c r="E184" s="37">
        <v>455</v>
      </c>
      <c r="F184" s="37">
        <v>447.35</v>
      </c>
      <c r="G184" s="37">
        <v>438.35</v>
      </c>
      <c r="H184" s="37">
        <v>471.65</v>
      </c>
      <c r="I184" s="37">
        <v>480.65</v>
      </c>
      <c r="J184" s="37">
        <v>488.29999999999995</v>
      </c>
      <c r="K184" s="28">
        <v>473</v>
      </c>
      <c r="L184" s="28">
        <v>456.35</v>
      </c>
      <c r="M184" s="28">
        <v>189.47095999999999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80.7</v>
      </c>
      <c r="D185" s="37">
        <v>81.333333333333329</v>
      </c>
      <c r="E185" s="37">
        <v>79.166666666666657</v>
      </c>
      <c r="F185" s="37">
        <v>77.633333333333326</v>
      </c>
      <c r="G185" s="37">
        <v>75.466666666666654</v>
      </c>
      <c r="H185" s="37">
        <v>82.86666666666666</v>
      </c>
      <c r="I185" s="37">
        <v>85.033333333333317</v>
      </c>
      <c r="J185" s="37">
        <v>86.566666666666663</v>
      </c>
      <c r="K185" s="28">
        <v>83.5</v>
      </c>
      <c r="L185" s="28">
        <v>79.8</v>
      </c>
      <c r="M185" s="28">
        <v>353.41235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850</v>
      </c>
      <c r="D186" s="37">
        <v>847.01666666666677</v>
      </c>
      <c r="E186" s="37">
        <v>838.18333333333351</v>
      </c>
      <c r="F186" s="37">
        <v>826.36666666666679</v>
      </c>
      <c r="G186" s="37">
        <v>817.53333333333353</v>
      </c>
      <c r="H186" s="37">
        <v>858.83333333333348</v>
      </c>
      <c r="I186" s="37">
        <v>867.66666666666674</v>
      </c>
      <c r="J186" s="37">
        <v>879.48333333333346</v>
      </c>
      <c r="K186" s="28">
        <v>855.85</v>
      </c>
      <c r="L186" s="28">
        <v>835.2</v>
      </c>
      <c r="M186" s="28">
        <v>27.00591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413.65</v>
      </c>
      <c r="D187" s="37">
        <v>417.64999999999992</v>
      </c>
      <c r="E187" s="37">
        <v>405.34999999999985</v>
      </c>
      <c r="F187" s="37">
        <v>397.04999999999995</v>
      </c>
      <c r="G187" s="37">
        <v>384.74999999999989</v>
      </c>
      <c r="H187" s="37">
        <v>425.94999999999982</v>
      </c>
      <c r="I187" s="37">
        <v>438.24999999999989</v>
      </c>
      <c r="J187" s="37">
        <v>446.54999999999978</v>
      </c>
      <c r="K187" s="28">
        <v>429.95</v>
      </c>
      <c r="L187" s="28">
        <v>409.35</v>
      </c>
      <c r="M187" s="28">
        <v>6.4602500000000003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538.9</v>
      </c>
      <c r="D188" s="37">
        <v>539.4666666666667</v>
      </c>
      <c r="E188" s="37">
        <v>529.43333333333339</v>
      </c>
      <c r="F188" s="37">
        <v>519.9666666666667</v>
      </c>
      <c r="G188" s="37">
        <v>509.93333333333339</v>
      </c>
      <c r="H188" s="37">
        <v>548.93333333333339</v>
      </c>
      <c r="I188" s="37">
        <v>558.9666666666667</v>
      </c>
      <c r="J188" s="37">
        <v>568.43333333333339</v>
      </c>
      <c r="K188" s="28">
        <v>549.5</v>
      </c>
      <c r="L188" s="28">
        <v>530</v>
      </c>
      <c r="M188" s="28">
        <v>2.9163700000000001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602.25</v>
      </c>
      <c r="D189" s="37">
        <v>603.43333333333328</v>
      </c>
      <c r="E189" s="37">
        <v>587.86666666666656</v>
      </c>
      <c r="F189" s="37">
        <v>573.48333333333323</v>
      </c>
      <c r="G189" s="37">
        <v>557.91666666666652</v>
      </c>
      <c r="H189" s="37">
        <v>617.81666666666661</v>
      </c>
      <c r="I189" s="37">
        <v>633.38333333333344</v>
      </c>
      <c r="J189" s="37">
        <v>647.76666666666665</v>
      </c>
      <c r="K189" s="28">
        <v>619</v>
      </c>
      <c r="L189" s="28">
        <v>589.04999999999995</v>
      </c>
      <c r="M189" s="28">
        <v>19.474440000000001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935.4</v>
      </c>
      <c r="D190" s="37">
        <v>947.43333333333339</v>
      </c>
      <c r="E190" s="37">
        <v>914.86666666666679</v>
      </c>
      <c r="F190" s="37">
        <v>894.33333333333337</v>
      </c>
      <c r="G190" s="37">
        <v>861.76666666666677</v>
      </c>
      <c r="H190" s="37">
        <v>967.96666666666681</v>
      </c>
      <c r="I190" s="37">
        <v>1000.5333333333334</v>
      </c>
      <c r="J190" s="37">
        <v>1021.0666666666668</v>
      </c>
      <c r="K190" s="28">
        <v>980</v>
      </c>
      <c r="L190" s="28">
        <v>926.9</v>
      </c>
      <c r="M190" s="28">
        <v>12.946149999999999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974.1</v>
      </c>
      <c r="D191" s="37">
        <v>966.11666666666667</v>
      </c>
      <c r="E191" s="37">
        <v>955.23333333333335</v>
      </c>
      <c r="F191" s="37">
        <v>936.36666666666667</v>
      </c>
      <c r="G191" s="37">
        <v>925.48333333333335</v>
      </c>
      <c r="H191" s="37">
        <v>984.98333333333335</v>
      </c>
      <c r="I191" s="37">
        <v>995.86666666666679</v>
      </c>
      <c r="J191" s="37">
        <v>1014.7333333333333</v>
      </c>
      <c r="K191" s="28">
        <v>977</v>
      </c>
      <c r="L191" s="28">
        <v>947.25</v>
      </c>
      <c r="M191" s="28">
        <v>6.0719700000000003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3408.65</v>
      </c>
      <c r="D192" s="37">
        <v>3402.8166666666671</v>
      </c>
      <c r="E192" s="37">
        <v>3355.9333333333343</v>
      </c>
      <c r="F192" s="37">
        <v>3303.2166666666672</v>
      </c>
      <c r="G192" s="37">
        <v>3256.3333333333344</v>
      </c>
      <c r="H192" s="37">
        <v>3455.5333333333342</v>
      </c>
      <c r="I192" s="37">
        <v>3502.4166666666665</v>
      </c>
      <c r="J192" s="37">
        <v>3555.1333333333341</v>
      </c>
      <c r="K192" s="28">
        <v>3449.7</v>
      </c>
      <c r="L192" s="28">
        <v>3350.1</v>
      </c>
      <c r="M192" s="28">
        <v>28.071950000000001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738.05</v>
      </c>
      <c r="D193" s="37">
        <v>738.01666666666677</v>
      </c>
      <c r="E193" s="37">
        <v>728.03333333333353</v>
      </c>
      <c r="F193" s="37">
        <v>718.01666666666677</v>
      </c>
      <c r="G193" s="37">
        <v>708.03333333333353</v>
      </c>
      <c r="H193" s="37">
        <v>748.03333333333353</v>
      </c>
      <c r="I193" s="37">
        <v>758.01666666666688</v>
      </c>
      <c r="J193" s="37">
        <v>768.03333333333353</v>
      </c>
      <c r="K193" s="28">
        <v>748</v>
      </c>
      <c r="L193" s="28">
        <v>728</v>
      </c>
      <c r="M193" s="28">
        <v>14.88552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6884.5</v>
      </c>
      <c r="D194" s="37">
        <v>6820.3499999999995</v>
      </c>
      <c r="E194" s="37">
        <v>6665.6999999999989</v>
      </c>
      <c r="F194" s="37">
        <v>6446.9</v>
      </c>
      <c r="G194" s="37">
        <v>6292.2499999999991</v>
      </c>
      <c r="H194" s="37">
        <v>7039.1499999999987</v>
      </c>
      <c r="I194" s="37">
        <v>7193.7999999999984</v>
      </c>
      <c r="J194" s="37">
        <v>7412.5999999999985</v>
      </c>
      <c r="K194" s="28">
        <v>6975</v>
      </c>
      <c r="L194" s="28">
        <v>6601.55</v>
      </c>
      <c r="M194" s="28">
        <v>8.9070300000000007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372.3</v>
      </c>
      <c r="D195" s="37">
        <v>374.38333333333338</v>
      </c>
      <c r="E195" s="37">
        <v>364.11666666666679</v>
      </c>
      <c r="F195" s="37">
        <v>355.93333333333339</v>
      </c>
      <c r="G195" s="37">
        <v>345.6666666666668</v>
      </c>
      <c r="H195" s="37">
        <v>382.56666666666678</v>
      </c>
      <c r="I195" s="37">
        <v>392.83333333333331</v>
      </c>
      <c r="J195" s="37">
        <v>401.01666666666677</v>
      </c>
      <c r="K195" s="28">
        <v>384.65</v>
      </c>
      <c r="L195" s="28">
        <v>366.2</v>
      </c>
      <c r="M195" s="28">
        <v>335.11538000000002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219.05</v>
      </c>
      <c r="D196" s="37">
        <v>221.05000000000004</v>
      </c>
      <c r="E196" s="37">
        <v>215.05000000000007</v>
      </c>
      <c r="F196" s="37">
        <v>211.05000000000004</v>
      </c>
      <c r="G196" s="37">
        <v>205.05000000000007</v>
      </c>
      <c r="H196" s="37">
        <v>225.05000000000007</v>
      </c>
      <c r="I196" s="37">
        <v>231.05</v>
      </c>
      <c r="J196" s="37">
        <v>235.05000000000007</v>
      </c>
      <c r="K196" s="28">
        <v>227.05</v>
      </c>
      <c r="L196" s="28">
        <v>217.05</v>
      </c>
      <c r="M196" s="28">
        <v>293.20355999999998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1117.7</v>
      </c>
      <c r="D197" s="37">
        <v>1127.7</v>
      </c>
      <c r="E197" s="37">
        <v>1093</v>
      </c>
      <c r="F197" s="37">
        <v>1068.3</v>
      </c>
      <c r="G197" s="37">
        <v>1033.5999999999999</v>
      </c>
      <c r="H197" s="37">
        <v>1152.4000000000001</v>
      </c>
      <c r="I197" s="37">
        <v>1187.1000000000004</v>
      </c>
      <c r="J197" s="37">
        <v>1211.8000000000002</v>
      </c>
      <c r="K197" s="28">
        <v>1162.4000000000001</v>
      </c>
      <c r="L197" s="28">
        <v>1103</v>
      </c>
      <c r="M197" s="28">
        <v>94.191609999999997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1212.8</v>
      </c>
      <c r="D198" s="37">
        <v>1214.2333333333333</v>
      </c>
      <c r="E198" s="37">
        <v>1195.6166666666668</v>
      </c>
      <c r="F198" s="37">
        <v>1178.4333333333334</v>
      </c>
      <c r="G198" s="37">
        <v>1159.8166666666668</v>
      </c>
      <c r="H198" s="37">
        <v>1231.4166666666667</v>
      </c>
      <c r="I198" s="37">
        <v>1250.0333333333331</v>
      </c>
      <c r="J198" s="37">
        <v>1267.2166666666667</v>
      </c>
      <c r="K198" s="28">
        <v>1232.8499999999999</v>
      </c>
      <c r="L198" s="28">
        <v>1197.05</v>
      </c>
      <c r="M198" s="28">
        <v>31.1022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703.25</v>
      </c>
      <c r="D199" s="37">
        <v>699.43333333333339</v>
      </c>
      <c r="E199" s="37">
        <v>688.91666666666674</v>
      </c>
      <c r="F199" s="37">
        <v>674.58333333333337</v>
      </c>
      <c r="G199" s="37">
        <v>664.06666666666672</v>
      </c>
      <c r="H199" s="37">
        <v>713.76666666666677</v>
      </c>
      <c r="I199" s="37">
        <v>724.28333333333342</v>
      </c>
      <c r="J199" s="37">
        <v>738.61666666666679</v>
      </c>
      <c r="K199" s="28">
        <v>709.95</v>
      </c>
      <c r="L199" s="28">
        <v>685.1</v>
      </c>
      <c r="M199" s="28">
        <v>5.0203899999999999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2048.5500000000002</v>
      </c>
      <c r="D200" s="37">
        <v>2062.666666666667</v>
      </c>
      <c r="E200" s="37">
        <v>2021.4333333333338</v>
      </c>
      <c r="F200" s="37">
        <v>1994.3166666666668</v>
      </c>
      <c r="G200" s="37">
        <v>1953.0833333333337</v>
      </c>
      <c r="H200" s="37">
        <v>2089.7833333333338</v>
      </c>
      <c r="I200" s="37">
        <v>2131.0166666666673</v>
      </c>
      <c r="J200" s="37">
        <v>2158.1333333333341</v>
      </c>
      <c r="K200" s="28">
        <v>2103.9</v>
      </c>
      <c r="L200" s="28">
        <v>2035.55</v>
      </c>
      <c r="M200" s="28">
        <v>13.62031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2504.4</v>
      </c>
      <c r="D201" s="37">
        <v>2513</v>
      </c>
      <c r="E201" s="37">
        <v>2475.5500000000002</v>
      </c>
      <c r="F201" s="37">
        <v>2446.7000000000003</v>
      </c>
      <c r="G201" s="37">
        <v>2409.2500000000005</v>
      </c>
      <c r="H201" s="37">
        <v>2541.85</v>
      </c>
      <c r="I201" s="37">
        <v>2579.2999999999997</v>
      </c>
      <c r="J201" s="37">
        <v>2608.1499999999996</v>
      </c>
      <c r="K201" s="28">
        <v>2550.4499999999998</v>
      </c>
      <c r="L201" s="28">
        <v>2484.15</v>
      </c>
      <c r="M201" s="28">
        <v>1.66181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438.85</v>
      </c>
      <c r="D202" s="37">
        <v>442.81666666666666</v>
      </c>
      <c r="E202" s="37">
        <v>426.33333333333331</v>
      </c>
      <c r="F202" s="37">
        <v>413.81666666666666</v>
      </c>
      <c r="G202" s="37">
        <v>397.33333333333331</v>
      </c>
      <c r="H202" s="37">
        <v>455.33333333333331</v>
      </c>
      <c r="I202" s="37">
        <v>471.81666666666666</v>
      </c>
      <c r="J202" s="37">
        <v>484.33333333333331</v>
      </c>
      <c r="K202" s="28">
        <v>459.3</v>
      </c>
      <c r="L202" s="28">
        <v>430.3</v>
      </c>
      <c r="M202" s="28">
        <v>10.431760000000001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1010.85</v>
      </c>
      <c r="D203" s="37">
        <v>1012.9</v>
      </c>
      <c r="E203" s="37">
        <v>980.8</v>
      </c>
      <c r="F203" s="37">
        <v>950.75</v>
      </c>
      <c r="G203" s="37">
        <v>918.65</v>
      </c>
      <c r="H203" s="37">
        <v>1042.9499999999998</v>
      </c>
      <c r="I203" s="37">
        <v>1075.0500000000002</v>
      </c>
      <c r="J203" s="37">
        <v>1105.0999999999999</v>
      </c>
      <c r="K203" s="28">
        <v>1045</v>
      </c>
      <c r="L203" s="28">
        <v>982.85</v>
      </c>
      <c r="M203" s="28">
        <v>14.33291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764.95</v>
      </c>
      <c r="D204" s="37">
        <v>769.06666666666661</v>
      </c>
      <c r="E204" s="37">
        <v>748.88333333333321</v>
      </c>
      <c r="F204" s="37">
        <v>732.81666666666661</v>
      </c>
      <c r="G204" s="37">
        <v>712.63333333333321</v>
      </c>
      <c r="H204" s="37">
        <v>785.13333333333321</v>
      </c>
      <c r="I204" s="37">
        <v>805.31666666666661</v>
      </c>
      <c r="J204" s="37">
        <v>821.38333333333321</v>
      </c>
      <c r="K204" s="28">
        <v>789.25</v>
      </c>
      <c r="L204" s="28">
        <v>753</v>
      </c>
      <c r="M204" s="28">
        <v>29.98405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6185.45</v>
      </c>
      <c r="D205" s="37">
        <v>6187.6833333333343</v>
      </c>
      <c r="E205" s="37">
        <v>6075.3666666666686</v>
      </c>
      <c r="F205" s="37">
        <v>5965.2833333333347</v>
      </c>
      <c r="G205" s="37">
        <v>5852.966666666669</v>
      </c>
      <c r="H205" s="37">
        <v>6297.7666666666682</v>
      </c>
      <c r="I205" s="37">
        <v>6410.0833333333339</v>
      </c>
      <c r="J205" s="37">
        <v>6520.1666666666679</v>
      </c>
      <c r="K205" s="28">
        <v>6300</v>
      </c>
      <c r="L205" s="28">
        <v>6077.6</v>
      </c>
      <c r="M205" s="28">
        <v>3.2372999999999998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33.75</v>
      </c>
      <c r="D206" s="37">
        <v>34</v>
      </c>
      <c r="E206" s="37">
        <v>33.25</v>
      </c>
      <c r="F206" s="37">
        <v>32.75</v>
      </c>
      <c r="G206" s="37">
        <v>32</v>
      </c>
      <c r="H206" s="37">
        <v>34.5</v>
      </c>
      <c r="I206" s="37">
        <v>35.25</v>
      </c>
      <c r="J206" s="37">
        <v>35.75</v>
      </c>
      <c r="K206" s="28">
        <v>34.75</v>
      </c>
      <c r="L206" s="28">
        <v>33.5</v>
      </c>
      <c r="M206" s="28">
        <v>77.428619999999995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1456.3</v>
      </c>
      <c r="D207" s="37">
        <v>1445.2</v>
      </c>
      <c r="E207" s="37">
        <v>1427.45</v>
      </c>
      <c r="F207" s="37">
        <v>1398.6</v>
      </c>
      <c r="G207" s="37">
        <v>1380.85</v>
      </c>
      <c r="H207" s="37">
        <v>1474.0500000000002</v>
      </c>
      <c r="I207" s="37">
        <v>1491.8000000000002</v>
      </c>
      <c r="J207" s="37">
        <v>1520.6500000000003</v>
      </c>
      <c r="K207" s="28">
        <v>1462.95</v>
      </c>
      <c r="L207" s="28">
        <v>1416.35</v>
      </c>
      <c r="M207" s="28">
        <v>2.5694699999999999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791.7</v>
      </c>
      <c r="D208" s="37">
        <v>793.48333333333323</v>
      </c>
      <c r="E208" s="37">
        <v>779.41666666666652</v>
      </c>
      <c r="F208" s="37">
        <v>767.13333333333333</v>
      </c>
      <c r="G208" s="37">
        <v>753.06666666666661</v>
      </c>
      <c r="H208" s="37">
        <v>805.76666666666642</v>
      </c>
      <c r="I208" s="37">
        <v>819.83333333333326</v>
      </c>
      <c r="J208" s="37">
        <v>832.11666666666633</v>
      </c>
      <c r="K208" s="28">
        <v>807.55</v>
      </c>
      <c r="L208" s="28">
        <v>781.2</v>
      </c>
      <c r="M208" s="28">
        <v>9.3216599999999996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1064.25</v>
      </c>
      <c r="D209" s="37">
        <v>1057.8499999999999</v>
      </c>
      <c r="E209" s="37">
        <v>1041.7499999999998</v>
      </c>
      <c r="F209" s="37">
        <v>1019.2499999999998</v>
      </c>
      <c r="G209" s="37">
        <v>1003.1499999999996</v>
      </c>
      <c r="H209" s="37">
        <v>1080.3499999999999</v>
      </c>
      <c r="I209" s="37">
        <v>1096.4500000000003</v>
      </c>
      <c r="J209" s="37">
        <v>1118.95</v>
      </c>
      <c r="K209" s="28">
        <v>1073.95</v>
      </c>
      <c r="L209" s="28">
        <v>1035.3499999999999</v>
      </c>
      <c r="M209" s="28">
        <v>11.464969999999999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314.25</v>
      </c>
      <c r="D210" s="37">
        <v>314.75</v>
      </c>
      <c r="E210" s="37">
        <v>303.7</v>
      </c>
      <c r="F210" s="37">
        <v>293.14999999999998</v>
      </c>
      <c r="G210" s="37">
        <v>282.09999999999997</v>
      </c>
      <c r="H210" s="37">
        <v>325.3</v>
      </c>
      <c r="I210" s="37">
        <v>336.34999999999997</v>
      </c>
      <c r="J210" s="37">
        <v>346.90000000000003</v>
      </c>
      <c r="K210" s="28">
        <v>325.8</v>
      </c>
      <c r="L210" s="28">
        <v>304.2</v>
      </c>
      <c r="M210" s="28">
        <v>166.64762999999999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8.15</v>
      </c>
      <c r="D211" s="37">
        <v>8.3166666666666682</v>
      </c>
      <c r="E211" s="37">
        <v>7.9833333333333361</v>
      </c>
      <c r="F211" s="37">
        <v>7.8166666666666682</v>
      </c>
      <c r="G211" s="37">
        <v>7.4833333333333361</v>
      </c>
      <c r="H211" s="37">
        <v>8.4833333333333361</v>
      </c>
      <c r="I211" s="37">
        <v>8.8166666666666682</v>
      </c>
      <c r="J211" s="37">
        <v>8.9833333333333361</v>
      </c>
      <c r="K211" s="28">
        <v>8.65</v>
      </c>
      <c r="L211" s="28">
        <v>8.15</v>
      </c>
      <c r="M211" s="28">
        <v>1222.99874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949.4</v>
      </c>
      <c r="D212" s="37">
        <v>952.01666666666677</v>
      </c>
      <c r="E212" s="37">
        <v>932.38333333333355</v>
      </c>
      <c r="F212" s="37">
        <v>915.36666666666679</v>
      </c>
      <c r="G212" s="37">
        <v>895.73333333333358</v>
      </c>
      <c r="H212" s="37">
        <v>969.03333333333353</v>
      </c>
      <c r="I212" s="37">
        <v>988.66666666666674</v>
      </c>
      <c r="J212" s="37">
        <v>1005.6833333333335</v>
      </c>
      <c r="K212" s="28">
        <v>971.65</v>
      </c>
      <c r="L212" s="28">
        <v>935</v>
      </c>
      <c r="M212" s="28">
        <v>23.873270000000002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1559.15</v>
      </c>
      <c r="D213" s="37">
        <v>1545.8</v>
      </c>
      <c r="E213" s="37">
        <v>1528.5</v>
      </c>
      <c r="F213" s="37">
        <v>1497.8500000000001</v>
      </c>
      <c r="G213" s="37">
        <v>1480.5500000000002</v>
      </c>
      <c r="H213" s="37">
        <v>1576.4499999999998</v>
      </c>
      <c r="I213" s="37">
        <v>1593.7499999999995</v>
      </c>
      <c r="J213" s="37">
        <v>1624.3999999999996</v>
      </c>
      <c r="K213" s="28">
        <v>1563.1</v>
      </c>
      <c r="L213" s="28">
        <v>1515.15</v>
      </c>
      <c r="M213" s="28">
        <v>1.8458000000000001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473.8</v>
      </c>
      <c r="D214" s="37">
        <v>470.64999999999992</v>
      </c>
      <c r="E214" s="37">
        <v>465.29999999999984</v>
      </c>
      <c r="F214" s="37">
        <v>456.7999999999999</v>
      </c>
      <c r="G214" s="37">
        <v>451.44999999999982</v>
      </c>
      <c r="H214" s="37">
        <v>479.14999999999986</v>
      </c>
      <c r="I214" s="37">
        <v>484.49999999999989</v>
      </c>
      <c r="J214" s="37">
        <v>492.99999999999989</v>
      </c>
      <c r="K214" s="37">
        <v>476</v>
      </c>
      <c r="L214" s="37">
        <v>462.15</v>
      </c>
      <c r="M214" s="37">
        <v>72.864999999999995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12.55</v>
      </c>
      <c r="D215" s="37">
        <v>12.633333333333333</v>
      </c>
      <c r="E215" s="37">
        <v>12.416666666666666</v>
      </c>
      <c r="F215" s="37">
        <v>12.283333333333333</v>
      </c>
      <c r="G215" s="37">
        <v>12.066666666666666</v>
      </c>
      <c r="H215" s="37">
        <v>12.766666666666666</v>
      </c>
      <c r="I215" s="37">
        <v>12.983333333333334</v>
      </c>
      <c r="J215" s="37">
        <v>13.116666666666665</v>
      </c>
      <c r="K215" s="37">
        <v>12.85</v>
      </c>
      <c r="L215" s="37">
        <v>12.5</v>
      </c>
      <c r="M215" s="37">
        <v>1089.27333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236.25</v>
      </c>
      <c r="D216" s="37">
        <v>236.61666666666667</v>
      </c>
      <c r="E216" s="37">
        <v>232.68333333333334</v>
      </c>
      <c r="F216" s="37">
        <v>229.11666666666667</v>
      </c>
      <c r="G216" s="37">
        <v>225.18333333333334</v>
      </c>
      <c r="H216" s="37">
        <v>240.18333333333334</v>
      </c>
      <c r="I216" s="37">
        <v>244.11666666666667</v>
      </c>
      <c r="J216" s="37">
        <v>247.68333333333334</v>
      </c>
      <c r="K216" s="37">
        <v>240.55</v>
      </c>
      <c r="L216" s="37">
        <v>233.05</v>
      </c>
      <c r="M216" s="37">
        <v>93.065860000000001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6"/>
      <c r="B1" s="45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44694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9" t="s">
        <v>16</v>
      </c>
      <c r="B9" s="451" t="s">
        <v>18</v>
      </c>
      <c r="C9" s="455" t="s">
        <v>20</v>
      </c>
      <c r="D9" s="455" t="s">
        <v>21</v>
      </c>
      <c r="E9" s="446" t="s">
        <v>22</v>
      </c>
      <c r="F9" s="447"/>
      <c r="G9" s="448"/>
      <c r="H9" s="446" t="s">
        <v>23</v>
      </c>
      <c r="I9" s="447"/>
      <c r="J9" s="448"/>
      <c r="K9" s="23"/>
      <c r="L9" s="24"/>
      <c r="M9" s="50"/>
      <c r="N9" s="1"/>
      <c r="O9" s="1"/>
    </row>
    <row r="10" spans="1:15" ht="42.75" customHeight="1">
      <c r="A10" s="453"/>
      <c r="B10" s="454"/>
      <c r="C10" s="454"/>
      <c r="D10" s="45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17980.25</v>
      </c>
      <c r="D11" s="317">
        <v>18003.333333333332</v>
      </c>
      <c r="E11" s="317">
        <v>17656.916666666664</v>
      </c>
      <c r="F11" s="317">
        <v>17333.583333333332</v>
      </c>
      <c r="G11" s="317">
        <v>16987.166666666664</v>
      </c>
      <c r="H11" s="317">
        <v>18326.666666666664</v>
      </c>
      <c r="I11" s="317">
        <v>18673.083333333328</v>
      </c>
      <c r="J11" s="317">
        <v>18996.416666666664</v>
      </c>
      <c r="K11" s="316">
        <v>18349.75</v>
      </c>
      <c r="L11" s="316">
        <v>17680</v>
      </c>
      <c r="M11" s="316">
        <v>5.2510000000000001E-2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414.7</v>
      </c>
      <c r="D12" s="317">
        <v>413.83333333333331</v>
      </c>
      <c r="E12" s="317">
        <v>403.31666666666661</v>
      </c>
      <c r="F12" s="317">
        <v>391.93333333333328</v>
      </c>
      <c r="G12" s="317">
        <v>381.41666666666657</v>
      </c>
      <c r="H12" s="317">
        <v>425.21666666666664</v>
      </c>
      <c r="I12" s="317">
        <v>435.73333333333341</v>
      </c>
      <c r="J12" s="317">
        <v>447.11666666666667</v>
      </c>
      <c r="K12" s="316">
        <v>424.35</v>
      </c>
      <c r="L12" s="316">
        <v>402.45</v>
      </c>
      <c r="M12" s="316">
        <v>1.4949399999999999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740.7</v>
      </c>
      <c r="D13" s="317">
        <v>740.26666666666677</v>
      </c>
      <c r="E13" s="317">
        <v>725.53333333333353</v>
      </c>
      <c r="F13" s="317">
        <v>710.36666666666679</v>
      </c>
      <c r="G13" s="317">
        <v>695.63333333333355</v>
      </c>
      <c r="H13" s="317">
        <v>755.43333333333351</v>
      </c>
      <c r="I13" s="317">
        <v>770.16666666666686</v>
      </c>
      <c r="J13" s="317">
        <v>785.33333333333348</v>
      </c>
      <c r="K13" s="316">
        <v>755</v>
      </c>
      <c r="L13" s="316">
        <v>725.1</v>
      </c>
      <c r="M13" s="316">
        <v>13.51911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2148.5500000000002</v>
      </c>
      <c r="D14" s="317">
        <v>2165.0166666666669</v>
      </c>
      <c r="E14" s="317">
        <v>2111.5333333333338</v>
      </c>
      <c r="F14" s="317">
        <v>2074.5166666666669</v>
      </c>
      <c r="G14" s="317">
        <v>2021.0333333333338</v>
      </c>
      <c r="H14" s="317">
        <v>2202.0333333333338</v>
      </c>
      <c r="I14" s="317">
        <v>2255.5166666666664</v>
      </c>
      <c r="J14" s="317">
        <v>2292.5333333333338</v>
      </c>
      <c r="K14" s="316">
        <v>2218.5</v>
      </c>
      <c r="L14" s="316">
        <v>2128</v>
      </c>
      <c r="M14" s="316">
        <v>0.66756000000000004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2233.4499999999998</v>
      </c>
      <c r="D15" s="317">
        <v>2242.1833333333334</v>
      </c>
      <c r="E15" s="317">
        <v>2211.3166666666666</v>
      </c>
      <c r="F15" s="317">
        <v>2189.1833333333334</v>
      </c>
      <c r="G15" s="317">
        <v>2158.3166666666666</v>
      </c>
      <c r="H15" s="317">
        <v>2264.3166666666666</v>
      </c>
      <c r="I15" s="317">
        <v>2295.1833333333334</v>
      </c>
      <c r="J15" s="317">
        <v>2317.3166666666666</v>
      </c>
      <c r="K15" s="316">
        <v>2273.0500000000002</v>
      </c>
      <c r="L15" s="316">
        <v>2220.0500000000002</v>
      </c>
      <c r="M15" s="316">
        <v>1.8529199999999999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16780.650000000001</v>
      </c>
      <c r="D16" s="317">
        <v>16634.649999999998</v>
      </c>
      <c r="E16" s="317">
        <v>16345.999999999996</v>
      </c>
      <c r="F16" s="317">
        <v>15911.349999999999</v>
      </c>
      <c r="G16" s="317">
        <v>15622.699999999997</v>
      </c>
      <c r="H16" s="317">
        <v>17069.299999999996</v>
      </c>
      <c r="I16" s="317">
        <v>17357.949999999997</v>
      </c>
      <c r="J16" s="317">
        <v>17792.599999999995</v>
      </c>
      <c r="K16" s="316">
        <v>16923.3</v>
      </c>
      <c r="L16" s="316">
        <v>16200</v>
      </c>
      <c r="M16" s="316">
        <v>0.10476000000000001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99.75</v>
      </c>
      <c r="D17" s="317">
        <v>99.916666666666671</v>
      </c>
      <c r="E17" s="317">
        <v>97.88333333333334</v>
      </c>
      <c r="F17" s="317">
        <v>96.016666666666666</v>
      </c>
      <c r="G17" s="317">
        <v>93.983333333333334</v>
      </c>
      <c r="H17" s="317">
        <v>101.78333333333335</v>
      </c>
      <c r="I17" s="317">
        <v>103.81666666666668</v>
      </c>
      <c r="J17" s="317">
        <v>105.68333333333335</v>
      </c>
      <c r="K17" s="316">
        <v>101.95</v>
      </c>
      <c r="L17" s="316">
        <v>98.05</v>
      </c>
      <c r="M17" s="316">
        <v>38.156889999999997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252.2</v>
      </c>
      <c r="D18" s="317">
        <v>251.89999999999998</v>
      </c>
      <c r="E18" s="317">
        <v>246.64999999999998</v>
      </c>
      <c r="F18" s="317">
        <v>241.1</v>
      </c>
      <c r="G18" s="317">
        <v>235.85</v>
      </c>
      <c r="H18" s="317">
        <v>257.44999999999993</v>
      </c>
      <c r="I18" s="317">
        <v>262.69999999999993</v>
      </c>
      <c r="J18" s="317">
        <v>268.24999999999994</v>
      </c>
      <c r="K18" s="316">
        <v>257.14999999999998</v>
      </c>
      <c r="L18" s="316">
        <v>246.35</v>
      </c>
      <c r="M18" s="316">
        <v>16.690439999999999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2177.4</v>
      </c>
      <c r="D19" s="317">
        <v>2162.8166666666671</v>
      </c>
      <c r="E19" s="317">
        <v>2115.8333333333339</v>
      </c>
      <c r="F19" s="317">
        <v>2054.2666666666669</v>
      </c>
      <c r="G19" s="317">
        <v>2007.2833333333338</v>
      </c>
      <c r="H19" s="317">
        <v>2224.3833333333341</v>
      </c>
      <c r="I19" s="317">
        <v>2271.3666666666668</v>
      </c>
      <c r="J19" s="317">
        <v>2332.9333333333343</v>
      </c>
      <c r="K19" s="316">
        <v>2209.8000000000002</v>
      </c>
      <c r="L19" s="316">
        <v>2101.25</v>
      </c>
      <c r="M19" s="316">
        <v>3.4809899999999998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2045.2</v>
      </c>
      <c r="D20" s="317">
        <v>2056.6166666666668</v>
      </c>
      <c r="E20" s="317">
        <v>1999.6333333333337</v>
      </c>
      <c r="F20" s="317">
        <v>1954.0666666666668</v>
      </c>
      <c r="G20" s="317">
        <v>1897.0833333333337</v>
      </c>
      <c r="H20" s="317">
        <v>2102.1833333333334</v>
      </c>
      <c r="I20" s="317">
        <v>2159.166666666667</v>
      </c>
      <c r="J20" s="317">
        <v>2204.7333333333336</v>
      </c>
      <c r="K20" s="316">
        <v>2113.6</v>
      </c>
      <c r="L20" s="316">
        <v>2011.05</v>
      </c>
      <c r="M20" s="316">
        <v>15.536849999999999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2436.8000000000002</v>
      </c>
      <c r="D21" s="317">
        <v>2519.6</v>
      </c>
      <c r="E21" s="317">
        <v>2319.1999999999998</v>
      </c>
      <c r="F21" s="317">
        <v>2201.6</v>
      </c>
      <c r="G21" s="317">
        <v>2001.1999999999998</v>
      </c>
      <c r="H21" s="317">
        <v>2637.2</v>
      </c>
      <c r="I21" s="317">
        <v>2837.6000000000004</v>
      </c>
      <c r="J21" s="317">
        <v>2955.2</v>
      </c>
      <c r="K21" s="316">
        <v>2720</v>
      </c>
      <c r="L21" s="316">
        <v>2402</v>
      </c>
      <c r="M21" s="316">
        <v>8.9016599999999997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713.3</v>
      </c>
      <c r="D22" s="317">
        <v>725.86666666666667</v>
      </c>
      <c r="E22" s="317">
        <v>692.73333333333335</v>
      </c>
      <c r="F22" s="317">
        <v>672.16666666666663</v>
      </c>
      <c r="G22" s="317">
        <v>639.0333333333333</v>
      </c>
      <c r="H22" s="317">
        <v>746.43333333333339</v>
      </c>
      <c r="I22" s="317">
        <v>779.56666666666683</v>
      </c>
      <c r="J22" s="317">
        <v>800.13333333333344</v>
      </c>
      <c r="K22" s="316">
        <v>759</v>
      </c>
      <c r="L22" s="316">
        <v>705.3</v>
      </c>
      <c r="M22" s="316">
        <v>105.70456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2187.0500000000002</v>
      </c>
      <c r="D23" s="317">
        <v>2247.666666666667</v>
      </c>
      <c r="E23" s="317">
        <v>2081.4333333333338</v>
      </c>
      <c r="F23" s="317">
        <v>1975.8166666666671</v>
      </c>
      <c r="G23" s="317">
        <v>1809.5833333333339</v>
      </c>
      <c r="H23" s="317">
        <v>2353.2833333333338</v>
      </c>
      <c r="I23" s="317">
        <v>2519.5166666666673</v>
      </c>
      <c r="J23" s="317">
        <v>2625.1333333333337</v>
      </c>
      <c r="K23" s="316">
        <v>2413.9</v>
      </c>
      <c r="L23" s="316">
        <v>2142.0500000000002</v>
      </c>
      <c r="M23" s="316">
        <v>7.02311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275.14999999999998</v>
      </c>
      <c r="D24" s="317">
        <v>274.11666666666662</v>
      </c>
      <c r="E24" s="317">
        <v>268.33333333333326</v>
      </c>
      <c r="F24" s="317">
        <v>261.51666666666665</v>
      </c>
      <c r="G24" s="317">
        <v>255.73333333333329</v>
      </c>
      <c r="H24" s="317">
        <v>280.93333333333322</v>
      </c>
      <c r="I24" s="317">
        <v>286.71666666666664</v>
      </c>
      <c r="J24" s="317">
        <v>293.53333333333319</v>
      </c>
      <c r="K24" s="316">
        <v>279.89999999999998</v>
      </c>
      <c r="L24" s="316">
        <v>267.3</v>
      </c>
      <c r="M24" s="316">
        <v>1.1890000000000001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192.7</v>
      </c>
      <c r="D25" s="317">
        <v>192.25</v>
      </c>
      <c r="E25" s="317">
        <v>189</v>
      </c>
      <c r="F25" s="317">
        <v>185.3</v>
      </c>
      <c r="G25" s="317">
        <v>182.05</v>
      </c>
      <c r="H25" s="317">
        <v>195.95</v>
      </c>
      <c r="I25" s="317">
        <v>199.2</v>
      </c>
      <c r="J25" s="317">
        <v>202.89999999999998</v>
      </c>
      <c r="K25" s="316">
        <v>195.5</v>
      </c>
      <c r="L25" s="316">
        <v>188.55</v>
      </c>
      <c r="M25" s="316">
        <v>4.3188599999999999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1002.45</v>
      </c>
      <c r="D26" s="317">
        <v>1014.4833333333332</v>
      </c>
      <c r="E26" s="317">
        <v>986.96666666666647</v>
      </c>
      <c r="F26" s="317">
        <v>971.48333333333323</v>
      </c>
      <c r="G26" s="317">
        <v>943.96666666666647</v>
      </c>
      <c r="H26" s="317">
        <v>1029.9666666666665</v>
      </c>
      <c r="I26" s="317">
        <v>1057.4833333333331</v>
      </c>
      <c r="J26" s="317">
        <v>1072.9666666666665</v>
      </c>
      <c r="K26" s="316">
        <v>1042</v>
      </c>
      <c r="L26" s="316">
        <v>999</v>
      </c>
      <c r="M26" s="316">
        <v>3.2060300000000002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1801</v>
      </c>
      <c r="D27" s="317">
        <v>1804.5666666666668</v>
      </c>
      <c r="E27" s="317">
        <v>1779.0833333333337</v>
      </c>
      <c r="F27" s="317">
        <v>1757.166666666667</v>
      </c>
      <c r="G27" s="317">
        <v>1731.6833333333338</v>
      </c>
      <c r="H27" s="317">
        <v>1826.4833333333336</v>
      </c>
      <c r="I27" s="317">
        <v>1851.9666666666667</v>
      </c>
      <c r="J27" s="317">
        <v>1873.8833333333334</v>
      </c>
      <c r="K27" s="316">
        <v>1830.05</v>
      </c>
      <c r="L27" s="316">
        <v>1782.65</v>
      </c>
      <c r="M27" s="316">
        <v>0.40403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1709.1</v>
      </c>
      <c r="D28" s="317">
        <v>1704.6833333333334</v>
      </c>
      <c r="E28" s="317">
        <v>1624.3666666666668</v>
      </c>
      <c r="F28" s="317">
        <v>1539.6333333333334</v>
      </c>
      <c r="G28" s="317">
        <v>1459.3166666666668</v>
      </c>
      <c r="H28" s="317">
        <v>1789.4166666666667</v>
      </c>
      <c r="I28" s="317">
        <v>1869.7333333333333</v>
      </c>
      <c r="J28" s="317">
        <v>1954.4666666666667</v>
      </c>
      <c r="K28" s="316">
        <v>1785</v>
      </c>
      <c r="L28" s="316">
        <v>1619.95</v>
      </c>
      <c r="M28" s="316">
        <v>1.02607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66.099999999999994</v>
      </c>
      <c r="D29" s="317">
        <v>66.966666666666654</v>
      </c>
      <c r="E29" s="317">
        <v>64.633333333333312</v>
      </c>
      <c r="F29" s="317">
        <v>63.166666666666657</v>
      </c>
      <c r="G29" s="317">
        <v>60.833333333333314</v>
      </c>
      <c r="H29" s="317">
        <v>68.433333333333309</v>
      </c>
      <c r="I29" s="317">
        <v>70.766666666666652</v>
      </c>
      <c r="J29" s="317">
        <v>72.233333333333306</v>
      </c>
      <c r="K29" s="316">
        <v>69.3</v>
      </c>
      <c r="L29" s="316">
        <v>65.5</v>
      </c>
      <c r="M29" s="316">
        <v>2.8848500000000001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2955.4</v>
      </c>
      <c r="D30" s="317">
        <v>2947.0333333333333</v>
      </c>
      <c r="E30" s="317">
        <v>2910.3666666666668</v>
      </c>
      <c r="F30" s="317">
        <v>2865.3333333333335</v>
      </c>
      <c r="G30" s="317">
        <v>2828.666666666667</v>
      </c>
      <c r="H30" s="317">
        <v>2992.0666666666666</v>
      </c>
      <c r="I30" s="317">
        <v>3028.7333333333336</v>
      </c>
      <c r="J30" s="317">
        <v>3073.7666666666664</v>
      </c>
      <c r="K30" s="316">
        <v>2983.7</v>
      </c>
      <c r="L30" s="316">
        <v>2902</v>
      </c>
      <c r="M30" s="316">
        <v>2.2286999999999999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2995.85</v>
      </c>
      <c r="D31" s="317">
        <v>2978.9333333333329</v>
      </c>
      <c r="E31" s="317">
        <v>2896.9166666666661</v>
      </c>
      <c r="F31" s="317">
        <v>2797.9833333333331</v>
      </c>
      <c r="G31" s="317">
        <v>2715.9666666666662</v>
      </c>
      <c r="H31" s="317">
        <v>3077.8666666666659</v>
      </c>
      <c r="I31" s="317">
        <v>3159.8833333333332</v>
      </c>
      <c r="J31" s="317">
        <v>3258.8166666666657</v>
      </c>
      <c r="K31" s="316">
        <v>3060.95</v>
      </c>
      <c r="L31" s="316">
        <v>2880</v>
      </c>
      <c r="M31" s="316">
        <v>0.82308999999999999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21.65</v>
      </c>
      <c r="D32" s="317">
        <v>21.849999999999998</v>
      </c>
      <c r="E32" s="317">
        <v>21.299999999999997</v>
      </c>
      <c r="F32" s="317">
        <v>20.95</v>
      </c>
      <c r="G32" s="317">
        <v>20.399999999999999</v>
      </c>
      <c r="H32" s="317">
        <v>22.199999999999996</v>
      </c>
      <c r="I32" s="317">
        <v>22.75</v>
      </c>
      <c r="J32" s="317">
        <v>23.099999999999994</v>
      </c>
      <c r="K32" s="316">
        <v>22.4</v>
      </c>
      <c r="L32" s="316">
        <v>21.5</v>
      </c>
      <c r="M32" s="316">
        <v>166.45649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500.1</v>
      </c>
      <c r="D33" s="317">
        <v>499.36666666666662</v>
      </c>
      <c r="E33" s="317">
        <v>494.23333333333323</v>
      </c>
      <c r="F33" s="317">
        <v>488.36666666666662</v>
      </c>
      <c r="G33" s="317">
        <v>483.23333333333323</v>
      </c>
      <c r="H33" s="317">
        <v>505.23333333333323</v>
      </c>
      <c r="I33" s="317">
        <v>510.36666666666656</v>
      </c>
      <c r="J33" s="317">
        <v>516.23333333333323</v>
      </c>
      <c r="K33" s="316">
        <v>504.5</v>
      </c>
      <c r="L33" s="316">
        <v>493.5</v>
      </c>
      <c r="M33" s="316">
        <v>5.0703300000000002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3188.4</v>
      </c>
      <c r="D34" s="317">
        <v>3245.1333333333332</v>
      </c>
      <c r="E34" s="317">
        <v>3101.2666666666664</v>
      </c>
      <c r="F34" s="317">
        <v>3014.1333333333332</v>
      </c>
      <c r="G34" s="317">
        <v>2870.2666666666664</v>
      </c>
      <c r="H34" s="317">
        <v>3332.2666666666664</v>
      </c>
      <c r="I34" s="317">
        <v>3476.1333333333332</v>
      </c>
      <c r="J34" s="317">
        <v>3563.2666666666664</v>
      </c>
      <c r="K34" s="316">
        <v>3389</v>
      </c>
      <c r="L34" s="316">
        <v>3158</v>
      </c>
      <c r="M34" s="316">
        <v>0.54395000000000004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373.55</v>
      </c>
      <c r="D35" s="317">
        <v>368.2833333333333</v>
      </c>
      <c r="E35" s="317">
        <v>354.56666666666661</v>
      </c>
      <c r="F35" s="317">
        <v>335.58333333333331</v>
      </c>
      <c r="G35" s="317">
        <v>321.86666666666662</v>
      </c>
      <c r="H35" s="317">
        <v>387.26666666666659</v>
      </c>
      <c r="I35" s="317">
        <v>400.98333333333329</v>
      </c>
      <c r="J35" s="317">
        <v>419.96666666666658</v>
      </c>
      <c r="K35" s="316">
        <v>382</v>
      </c>
      <c r="L35" s="316">
        <v>349.3</v>
      </c>
      <c r="M35" s="316">
        <v>74.932789999999997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1336.9</v>
      </c>
      <c r="D36" s="317">
        <v>1338.1666666666667</v>
      </c>
      <c r="E36" s="317">
        <v>1312.3333333333335</v>
      </c>
      <c r="F36" s="317">
        <v>1287.7666666666667</v>
      </c>
      <c r="G36" s="317">
        <v>1261.9333333333334</v>
      </c>
      <c r="H36" s="317">
        <v>1362.7333333333336</v>
      </c>
      <c r="I36" s="317">
        <v>1388.5666666666671</v>
      </c>
      <c r="J36" s="317">
        <v>1413.1333333333337</v>
      </c>
      <c r="K36" s="316">
        <v>1364</v>
      </c>
      <c r="L36" s="316">
        <v>1313.6</v>
      </c>
      <c r="M36" s="316">
        <v>5.6027399999999998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780.9</v>
      </c>
      <c r="D37" s="317">
        <v>787.03333333333342</v>
      </c>
      <c r="E37" s="317">
        <v>754.06666666666683</v>
      </c>
      <c r="F37" s="317">
        <v>727.23333333333346</v>
      </c>
      <c r="G37" s="317">
        <v>694.26666666666688</v>
      </c>
      <c r="H37" s="317">
        <v>813.86666666666679</v>
      </c>
      <c r="I37" s="317">
        <v>846.83333333333326</v>
      </c>
      <c r="J37" s="317">
        <v>873.66666666666674</v>
      </c>
      <c r="K37" s="316">
        <v>820</v>
      </c>
      <c r="L37" s="316">
        <v>760.2</v>
      </c>
      <c r="M37" s="316">
        <v>1.1988799999999999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810.75</v>
      </c>
      <c r="D38" s="317">
        <v>821.7166666666667</v>
      </c>
      <c r="E38" s="317">
        <v>790.03333333333342</v>
      </c>
      <c r="F38" s="317">
        <v>769.31666666666672</v>
      </c>
      <c r="G38" s="317">
        <v>737.63333333333344</v>
      </c>
      <c r="H38" s="317">
        <v>842.43333333333339</v>
      </c>
      <c r="I38" s="317">
        <v>874.11666666666679</v>
      </c>
      <c r="J38" s="317">
        <v>894.83333333333337</v>
      </c>
      <c r="K38" s="316">
        <v>853.4</v>
      </c>
      <c r="L38" s="316">
        <v>801</v>
      </c>
      <c r="M38" s="316">
        <v>4.9111500000000001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727.6</v>
      </c>
      <c r="D39" s="317">
        <v>723.65</v>
      </c>
      <c r="E39" s="317">
        <v>716.3</v>
      </c>
      <c r="F39" s="317">
        <v>705</v>
      </c>
      <c r="G39" s="317">
        <v>697.65</v>
      </c>
      <c r="H39" s="317">
        <v>734.94999999999993</v>
      </c>
      <c r="I39" s="317">
        <v>742.30000000000007</v>
      </c>
      <c r="J39" s="317">
        <v>753.59999999999991</v>
      </c>
      <c r="K39" s="316">
        <v>731</v>
      </c>
      <c r="L39" s="316">
        <v>712.35</v>
      </c>
      <c r="M39" s="316">
        <v>3.5079500000000001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3580.85</v>
      </c>
      <c r="D40" s="317">
        <v>3590.7666666666664</v>
      </c>
      <c r="E40" s="317">
        <v>3531.5333333333328</v>
      </c>
      <c r="F40" s="317">
        <v>3482.2166666666662</v>
      </c>
      <c r="G40" s="317">
        <v>3422.9833333333327</v>
      </c>
      <c r="H40" s="317">
        <v>3640.083333333333</v>
      </c>
      <c r="I40" s="317">
        <v>3699.3166666666666</v>
      </c>
      <c r="J40" s="317">
        <v>3748.6333333333332</v>
      </c>
      <c r="K40" s="316">
        <v>3650</v>
      </c>
      <c r="L40" s="316">
        <v>3541.45</v>
      </c>
      <c r="M40" s="316">
        <v>7.1791600000000004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196</v>
      </c>
      <c r="D41" s="317">
        <v>194.58333333333334</v>
      </c>
      <c r="E41" s="317">
        <v>192.16666666666669</v>
      </c>
      <c r="F41" s="317">
        <v>188.33333333333334</v>
      </c>
      <c r="G41" s="317">
        <v>185.91666666666669</v>
      </c>
      <c r="H41" s="317">
        <v>198.41666666666669</v>
      </c>
      <c r="I41" s="317">
        <v>200.83333333333337</v>
      </c>
      <c r="J41" s="317">
        <v>204.66666666666669</v>
      </c>
      <c r="K41" s="316">
        <v>197</v>
      </c>
      <c r="L41" s="316">
        <v>190.75</v>
      </c>
      <c r="M41" s="316">
        <v>43.556719999999999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387.75</v>
      </c>
      <c r="D42" s="317">
        <v>392.25</v>
      </c>
      <c r="E42" s="317">
        <v>376.5</v>
      </c>
      <c r="F42" s="317">
        <v>365.25</v>
      </c>
      <c r="G42" s="317">
        <v>349.5</v>
      </c>
      <c r="H42" s="317">
        <v>403.5</v>
      </c>
      <c r="I42" s="317">
        <v>419.25</v>
      </c>
      <c r="J42" s="317">
        <v>430.5</v>
      </c>
      <c r="K42" s="316">
        <v>408</v>
      </c>
      <c r="L42" s="316">
        <v>381</v>
      </c>
      <c r="M42" s="316">
        <v>1.41313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71.5</v>
      </c>
      <c r="D43" s="317">
        <v>71.383333333333326</v>
      </c>
      <c r="E43" s="317">
        <v>70.666666666666657</v>
      </c>
      <c r="F43" s="317">
        <v>69.833333333333329</v>
      </c>
      <c r="G43" s="317">
        <v>69.11666666666666</v>
      </c>
      <c r="H43" s="317">
        <v>72.216666666666654</v>
      </c>
      <c r="I43" s="317">
        <v>72.933333333333323</v>
      </c>
      <c r="J43" s="317">
        <v>73.766666666666652</v>
      </c>
      <c r="K43" s="316">
        <v>72.099999999999994</v>
      </c>
      <c r="L43" s="316">
        <v>70.55</v>
      </c>
      <c r="M43" s="316">
        <v>6.2307399999999999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117.45</v>
      </c>
      <c r="D44" s="317">
        <v>116.23333333333333</v>
      </c>
      <c r="E44" s="317">
        <v>114.21666666666667</v>
      </c>
      <c r="F44" s="317">
        <v>110.98333333333333</v>
      </c>
      <c r="G44" s="317">
        <v>108.96666666666667</v>
      </c>
      <c r="H44" s="317">
        <v>119.46666666666667</v>
      </c>
      <c r="I44" s="317">
        <v>121.48333333333335</v>
      </c>
      <c r="J44" s="317">
        <v>124.71666666666667</v>
      </c>
      <c r="K44" s="316">
        <v>118.25</v>
      </c>
      <c r="L44" s="316">
        <v>113</v>
      </c>
      <c r="M44" s="316">
        <v>157.10048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3039.95</v>
      </c>
      <c r="D45" s="317">
        <v>3035.3166666666671</v>
      </c>
      <c r="E45" s="317">
        <v>2992.6333333333341</v>
      </c>
      <c r="F45" s="317">
        <v>2945.3166666666671</v>
      </c>
      <c r="G45" s="317">
        <v>2902.6333333333341</v>
      </c>
      <c r="H45" s="317">
        <v>3082.6333333333341</v>
      </c>
      <c r="I45" s="317">
        <v>3125.3166666666675</v>
      </c>
      <c r="J45" s="317">
        <v>3172.6333333333341</v>
      </c>
      <c r="K45" s="316">
        <v>3078</v>
      </c>
      <c r="L45" s="316">
        <v>2988</v>
      </c>
      <c r="M45" s="316">
        <v>12.542450000000001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164.3</v>
      </c>
      <c r="D46" s="317">
        <v>166</v>
      </c>
      <c r="E46" s="317">
        <v>160.9</v>
      </c>
      <c r="F46" s="317">
        <v>157.5</v>
      </c>
      <c r="G46" s="317">
        <v>152.4</v>
      </c>
      <c r="H46" s="317">
        <v>169.4</v>
      </c>
      <c r="I46" s="317">
        <v>174.50000000000003</v>
      </c>
      <c r="J46" s="317">
        <v>177.9</v>
      </c>
      <c r="K46" s="316">
        <v>171.1</v>
      </c>
      <c r="L46" s="316">
        <v>162.6</v>
      </c>
      <c r="M46" s="316">
        <v>3.2907600000000001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1783.95</v>
      </c>
      <c r="D47" s="317">
        <v>1786.2833333333335</v>
      </c>
      <c r="E47" s="317">
        <v>1742.666666666667</v>
      </c>
      <c r="F47" s="317">
        <v>1701.3833333333334</v>
      </c>
      <c r="G47" s="317">
        <v>1657.7666666666669</v>
      </c>
      <c r="H47" s="317">
        <v>1827.5666666666671</v>
      </c>
      <c r="I47" s="317">
        <v>1871.1833333333334</v>
      </c>
      <c r="J47" s="317">
        <v>1912.4666666666672</v>
      </c>
      <c r="K47" s="316">
        <v>1829.9</v>
      </c>
      <c r="L47" s="316">
        <v>1745</v>
      </c>
      <c r="M47" s="316">
        <v>5.82315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2460.65</v>
      </c>
      <c r="D48" s="317">
        <v>2501.5833333333335</v>
      </c>
      <c r="E48" s="317">
        <v>2404.7666666666669</v>
      </c>
      <c r="F48" s="317">
        <v>2348.8833333333332</v>
      </c>
      <c r="G48" s="317">
        <v>2252.0666666666666</v>
      </c>
      <c r="H48" s="317">
        <v>2557.4666666666672</v>
      </c>
      <c r="I48" s="317">
        <v>2654.2833333333338</v>
      </c>
      <c r="J48" s="317">
        <v>2710.1666666666674</v>
      </c>
      <c r="K48" s="316">
        <v>2598.4</v>
      </c>
      <c r="L48" s="316">
        <v>2445.6999999999998</v>
      </c>
      <c r="M48" s="316">
        <v>9.7299999999999998E-2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2294.1</v>
      </c>
      <c r="D49" s="317">
        <v>2286.0500000000002</v>
      </c>
      <c r="E49" s="317">
        <v>2174.1000000000004</v>
      </c>
      <c r="F49" s="317">
        <v>2054.1000000000004</v>
      </c>
      <c r="G49" s="317">
        <v>1942.1500000000005</v>
      </c>
      <c r="H49" s="317">
        <v>2406.0500000000002</v>
      </c>
      <c r="I49" s="317">
        <v>2518</v>
      </c>
      <c r="J49" s="317">
        <v>2638</v>
      </c>
      <c r="K49" s="316">
        <v>2398</v>
      </c>
      <c r="L49" s="316">
        <v>2166.0500000000002</v>
      </c>
      <c r="M49" s="316">
        <v>6.0256400000000001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8201.5499999999993</v>
      </c>
      <c r="D50" s="317">
        <v>8140.6166666666659</v>
      </c>
      <c r="E50" s="317">
        <v>7974.2333333333318</v>
      </c>
      <c r="F50" s="317">
        <v>7746.9166666666661</v>
      </c>
      <c r="G50" s="317">
        <v>7580.5333333333319</v>
      </c>
      <c r="H50" s="317">
        <v>8367.9333333333307</v>
      </c>
      <c r="I50" s="317">
        <v>8534.3166666666657</v>
      </c>
      <c r="J50" s="317">
        <v>8761.6333333333314</v>
      </c>
      <c r="K50" s="316">
        <v>8307</v>
      </c>
      <c r="L50" s="316">
        <v>7913.3</v>
      </c>
      <c r="M50" s="316">
        <v>0.69018000000000002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1239.05</v>
      </c>
      <c r="D51" s="317">
        <v>1241.9333333333334</v>
      </c>
      <c r="E51" s="317">
        <v>1213.9166666666667</v>
      </c>
      <c r="F51" s="317">
        <v>1188.7833333333333</v>
      </c>
      <c r="G51" s="317">
        <v>1160.7666666666667</v>
      </c>
      <c r="H51" s="317">
        <v>1267.0666666666668</v>
      </c>
      <c r="I51" s="317">
        <v>1295.0833333333333</v>
      </c>
      <c r="J51" s="317">
        <v>1320.2166666666669</v>
      </c>
      <c r="K51" s="316">
        <v>1269.95</v>
      </c>
      <c r="L51" s="316">
        <v>1216.8</v>
      </c>
      <c r="M51" s="316">
        <v>15.097759999999999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570.75</v>
      </c>
      <c r="D52" s="317">
        <v>572.35</v>
      </c>
      <c r="E52" s="317">
        <v>559.90000000000009</v>
      </c>
      <c r="F52" s="317">
        <v>549.05000000000007</v>
      </c>
      <c r="G52" s="317">
        <v>536.60000000000014</v>
      </c>
      <c r="H52" s="317">
        <v>583.20000000000005</v>
      </c>
      <c r="I52" s="317">
        <v>595.65000000000009</v>
      </c>
      <c r="J52" s="317">
        <v>606.5</v>
      </c>
      <c r="K52" s="316">
        <v>584.79999999999995</v>
      </c>
      <c r="L52" s="316">
        <v>561.5</v>
      </c>
      <c r="M52" s="316">
        <v>24.307110000000002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456.35</v>
      </c>
      <c r="D53" s="317">
        <v>441.18333333333334</v>
      </c>
      <c r="E53" s="317">
        <v>399.36666666666667</v>
      </c>
      <c r="F53" s="317">
        <v>342.38333333333333</v>
      </c>
      <c r="G53" s="317">
        <v>300.56666666666666</v>
      </c>
      <c r="H53" s="317">
        <v>498.16666666666669</v>
      </c>
      <c r="I53" s="317">
        <v>539.98333333333335</v>
      </c>
      <c r="J53" s="317">
        <v>596.9666666666667</v>
      </c>
      <c r="K53" s="316">
        <v>483</v>
      </c>
      <c r="L53" s="316">
        <v>384.2</v>
      </c>
      <c r="M53" s="316">
        <v>29.822749999999999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649.65</v>
      </c>
      <c r="D54" s="317">
        <v>653.55000000000007</v>
      </c>
      <c r="E54" s="317">
        <v>640.10000000000014</v>
      </c>
      <c r="F54" s="317">
        <v>630.55000000000007</v>
      </c>
      <c r="G54" s="317">
        <v>617.10000000000014</v>
      </c>
      <c r="H54" s="317">
        <v>663.10000000000014</v>
      </c>
      <c r="I54" s="317">
        <v>676.55000000000018</v>
      </c>
      <c r="J54" s="317">
        <v>686.10000000000014</v>
      </c>
      <c r="K54" s="316">
        <v>667</v>
      </c>
      <c r="L54" s="316">
        <v>644</v>
      </c>
      <c r="M54" s="316">
        <v>111.66083999999999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3585</v>
      </c>
      <c r="D55" s="317">
        <v>3592.7333333333336</v>
      </c>
      <c r="E55" s="317">
        <v>3531.4666666666672</v>
      </c>
      <c r="F55" s="317">
        <v>3477.9333333333334</v>
      </c>
      <c r="G55" s="317">
        <v>3416.666666666667</v>
      </c>
      <c r="H55" s="317">
        <v>3646.2666666666673</v>
      </c>
      <c r="I55" s="317">
        <v>3707.5333333333338</v>
      </c>
      <c r="J55" s="317">
        <v>3761.0666666666675</v>
      </c>
      <c r="K55" s="316">
        <v>3654</v>
      </c>
      <c r="L55" s="316">
        <v>3539.2</v>
      </c>
      <c r="M55" s="316">
        <v>7.77332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141.75</v>
      </c>
      <c r="D56" s="317">
        <v>142.65</v>
      </c>
      <c r="E56" s="317">
        <v>139.30000000000001</v>
      </c>
      <c r="F56" s="317">
        <v>136.85</v>
      </c>
      <c r="G56" s="317">
        <v>133.5</v>
      </c>
      <c r="H56" s="317">
        <v>145.10000000000002</v>
      </c>
      <c r="I56" s="317">
        <v>148.44999999999999</v>
      </c>
      <c r="J56" s="317">
        <v>150.90000000000003</v>
      </c>
      <c r="K56" s="316">
        <v>146</v>
      </c>
      <c r="L56" s="316">
        <v>140.19999999999999</v>
      </c>
      <c r="M56" s="316">
        <v>5.3282699999999998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916.8</v>
      </c>
      <c r="D57" s="317">
        <v>904.68333333333328</v>
      </c>
      <c r="E57" s="317">
        <v>872.71666666666658</v>
      </c>
      <c r="F57" s="317">
        <v>828.63333333333333</v>
      </c>
      <c r="G57" s="317">
        <v>796.66666666666663</v>
      </c>
      <c r="H57" s="317">
        <v>948.76666666666654</v>
      </c>
      <c r="I57" s="317">
        <v>980.73333333333323</v>
      </c>
      <c r="J57" s="317">
        <v>1024.8166666666666</v>
      </c>
      <c r="K57" s="316">
        <v>936.65</v>
      </c>
      <c r="L57" s="316">
        <v>860.6</v>
      </c>
      <c r="M57" s="316">
        <v>0.86046999999999996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12850.7</v>
      </c>
      <c r="D58" s="317">
        <v>12956.566666666666</v>
      </c>
      <c r="E58" s="317">
        <v>12644.133333333331</v>
      </c>
      <c r="F58" s="317">
        <v>12437.566666666666</v>
      </c>
      <c r="G58" s="317">
        <v>12125.133333333331</v>
      </c>
      <c r="H58" s="317">
        <v>13163.133333333331</v>
      </c>
      <c r="I58" s="317">
        <v>13475.566666666666</v>
      </c>
      <c r="J58" s="317">
        <v>13682.133333333331</v>
      </c>
      <c r="K58" s="316">
        <v>13269</v>
      </c>
      <c r="L58" s="316">
        <v>12750</v>
      </c>
      <c r="M58" s="316">
        <v>3.2569599999999999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4858.3</v>
      </c>
      <c r="D59" s="317">
        <v>4902.083333333333</v>
      </c>
      <c r="E59" s="317">
        <v>4753.2666666666664</v>
      </c>
      <c r="F59" s="317">
        <v>4648.2333333333336</v>
      </c>
      <c r="G59" s="317">
        <v>4499.416666666667</v>
      </c>
      <c r="H59" s="317">
        <v>5007.1166666666659</v>
      </c>
      <c r="I59" s="317">
        <v>5155.9333333333334</v>
      </c>
      <c r="J59" s="317">
        <v>5260.9666666666653</v>
      </c>
      <c r="K59" s="316">
        <v>5050.8999999999996</v>
      </c>
      <c r="L59" s="316">
        <v>4797.05</v>
      </c>
      <c r="M59" s="316">
        <v>0.78105000000000002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5593.4</v>
      </c>
      <c r="D60" s="317">
        <v>5621.3499999999995</v>
      </c>
      <c r="E60" s="317">
        <v>5477.9499999999989</v>
      </c>
      <c r="F60" s="317">
        <v>5362.4999999999991</v>
      </c>
      <c r="G60" s="317">
        <v>5219.0999999999985</v>
      </c>
      <c r="H60" s="317">
        <v>5736.7999999999993</v>
      </c>
      <c r="I60" s="317">
        <v>5880.1999999999989</v>
      </c>
      <c r="J60" s="317">
        <v>5995.65</v>
      </c>
      <c r="K60" s="316">
        <v>5764.75</v>
      </c>
      <c r="L60" s="316">
        <v>5505.9</v>
      </c>
      <c r="M60" s="316">
        <v>24.940439999999999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3070.75</v>
      </c>
      <c r="D61" s="317">
        <v>3050.2166666666667</v>
      </c>
      <c r="E61" s="317">
        <v>2925.5333333333333</v>
      </c>
      <c r="F61" s="317">
        <v>2780.3166666666666</v>
      </c>
      <c r="G61" s="317">
        <v>2655.6333333333332</v>
      </c>
      <c r="H61" s="317">
        <v>3195.4333333333334</v>
      </c>
      <c r="I61" s="317">
        <v>3320.1166666666668</v>
      </c>
      <c r="J61" s="317">
        <v>3465.3333333333335</v>
      </c>
      <c r="K61" s="316">
        <v>3174.9</v>
      </c>
      <c r="L61" s="316">
        <v>2905</v>
      </c>
      <c r="M61" s="316">
        <v>4.0490300000000001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1910.2</v>
      </c>
      <c r="D62" s="317">
        <v>1911.2333333333333</v>
      </c>
      <c r="E62" s="317">
        <v>1879.4666666666667</v>
      </c>
      <c r="F62" s="317">
        <v>1848.7333333333333</v>
      </c>
      <c r="G62" s="317">
        <v>1816.9666666666667</v>
      </c>
      <c r="H62" s="317">
        <v>1941.9666666666667</v>
      </c>
      <c r="I62" s="317">
        <v>1973.7333333333336</v>
      </c>
      <c r="J62" s="317">
        <v>2004.4666666666667</v>
      </c>
      <c r="K62" s="316">
        <v>1943</v>
      </c>
      <c r="L62" s="316">
        <v>1880.5</v>
      </c>
      <c r="M62" s="316">
        <v>2.8953500000000001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381.6</v>
      </c>
      <c r="D63" s="317">
        <v>385.34999999999997</v>
      </c>
      <c r="E63" s="317">
        <v>373.74999999999994</v>
      </c>
      <c r="F63" s="317">
        <v>365.9</v>
      </c>
      <c r="G63" s="317">
        <v>354.29999999999995</v>
      </c>
      <c r="H63" s="317">
        <v>393.19999999999993</v>
      </c>
      <c r="I63" s="317">
        <v>404.79999999999995</v>
      </c>
      <c r="J63" s="317">
        <v>412.64999999999992</v>
      </c>
      <c r="K63" s="316">
        <v>396.95</v>
      </c>
      <c r="L63" s="316">
        <v>377.5</v>
      </c>
      <c r="M63" s="316">
        <v>25.94378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304.14999999999998</v>
      </c>
      <c r="D64" s="317">
        <v>306.31666666666666</v>
      </c>
      <c r="E64" s="317">
        <v>296.83333333333331</v>
      </c>
      <c r="F64" s="317">
        <v>289.51666666666665</v>
      </c>
      <c r="G64" s="317">
        <v>280.0333333333333</v>
      </c>
      <c r="H64" s="317">
        <v>313.63333333333333</v>
      </c>
      <c r="I64" s="317">
        <v>323.11666666666667</v>
      </c>
      <c r="J64" s="317">
        <v>330.43333333333334</v>
      </c>
      <c r="K64" s="316">
        <v>315.8</v>
      </c>
      <c r="L64" s="316">
        <v>299</v>
      </c>
      <c r="M64" s="316">
        <v>88.034369999999996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96.05</v>
      </c>
      <c r="D65" s="317">
        <v>97.25</v>
      </c>
      <c r="E65" s="317">
        <v>94.2</v>
      </c>
      <c r="F65" s="317">
        <v>92.350000000000009</v>
      </c>
      <c r="G65" s="317">
        <v>89.300000000000011</v>
      </c>
      <c r="H65" s="317">
        <v>99.1</v>
      </c>
      <c r="I65" s="317">
        <v>102.15</v>
      </c>
      <c r="J65" s="317">
        <v>103.99999999999999</v>
      </c>
      <c r="K65" s="316">
        <v>100.3</v>
      </c>
      <c r="L65" s="316">
        <v>95.4</v>
      </c>
      <c r="M65" s="316">
        <v>247.99413000000001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41</v>
      </c>
      <c r="D66" s="317">
        <v>41.699999999999996</v>
      </c>
      <c r="E66" s="317">
        <v>39.79999999999999</v>
      </c>
      <c r="F66" s="317">
        <v>38.599999999999994</v>
      </c>
      <c r="G66" s="317">
        <v>36.699999999999989</v>
      </c>
      <c r="H66" s="317">
        <v>42.899999999999991</v>
      </c>
      <c r="I66" s="317">
        <v>44.8</v>
      </c>
      <c r="J66" s="317">
        <v>45.999999999999993</v>
      </c>
      <c r="K66" s="316">
        <v>43.6</v>
      </c>
      <c r="L66" s="316">
        <v>40.5</v>
      </c>
      <c r="M66" s="316">
        <v>46.39508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2404</v>
      </c>
      <c r="D67" s="317">
        <v>2443.6666666666665</v>
      </c>
      <c r="E67" s="317">
        <v>2350.333333333333</v>
      </c>
      <c r="F67" s="317">
        <v>2296.6666666666665</v>
      </c>
      <c r="G67" s="317">
        <v>2203.333333333333</v>
      </c>
      <c r="H67" s="317">
        <v>2497.333333333333</v>
      </c>
      <c r="I67" s="317">
        <v>2590.6666666666661</v>
      </c>
      <c r="J67" s="317">
        <v>2644.333333333333</v>
      </c>
      <c r="K67" s="316">
        <v>2537</v>
      </c>
      <c r="L67" s="316">
        <v>2390</v>
      </c>
      <c r="M67" s="316">
        <v>0.36709999999999998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1684.15</v>
      </c>
      <c r="D68" s="317">
        <v>1683.2333333333333</v>
      </c>
      <c r="E68" s="317">
        <v>1656.4666666666667</v>
      </c>
      <c r="F68" s="317">
        <v>1628.7833333333333</v>
      </c>
      <c r="G68" s="317">
        <v>1602.0166666666667</v>
      </c>
      <c r="H68" s="317">
        <v>1710.9166666666667</v>
      </c>
      <c r="I68" s="317">
        <v>1737.6833333333336</v>
      </c>
      <c r="J68" s="317">
        <v>1765.3666666666668</v>
      </c>
      <c r="K68" s="316">
        <v>1710</v>
      </c>
      <c r="L68" s="316">
        <v>1655.55</v>
      </c>
      <c r="M68" s="316">
        <v>3.5992999999999999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4539.3</v>
      </c>
      <c r="D69" s="317">
        <v>4534.666666666667</v>
      </c>
      <c r="E69" s="317">
        <v>4449.3333333333339</v>
      </c>
      <c r="F69" s="317">
        <v>4359.3666666666668</v>
      </c>
      <c r="G69" s="317">
        <v>4274.0333333333338</v>
      </c>
      <c r="H69" s="317">
        <v>4624.6333333333341</v>
      </c>
      <c r="I69" s="317">
        <v>4709.9666666666681</v>
      </c>
      <c r="J69" s="317">
        <v>4799.9333333333343</v>
      </c>
      <c r="K69" s="316">
        <v>4620</v>
      </c>
      <c r="L69" s="316">
        <v>4444.7</v>
      </c>
      <c r="M69" s="316">
        <v>6.6860000000000003E-2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900.35</v>
      </c>
      <c r="D70" s="317">
        <v>909.41666666666663</v>
      </c>
      <c r="E70" s="317">
        <v>884.83333333333326</v>
      </c>
      <c r="F70" s="317">
        <v>869.31666666666661</v>
      </c>
      <c r="G70" s="317">
        <v>844.73333333333323</v>
      </c>
      <c r="H70" s="317">
        <v>924.93333333333328</v>
      </c>
      <c r="I70" s="317">
        <v>949.51666666666654</v>
      </c>
      <c r="J70" s="317">
        <v>965.0333333333333</v>
      </c>
      <c r="K70" s="316">
        <v>934</v>
      </c>
      <c r="L70" s="316">
        <v>893.9</v>
      </c>
      <c r="M70" s="316">
        <v>0.63926000000000005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639.65</v>
      </c>
      <c r="D71" s="317">
        <v>643.13333333333333</v>
      </c>
      <c r="E71" s="317">
        <v>621.26666666666665</v>
      </c>
      <c r="F71" s="317">
        <v>602.88333333333333</v>
      </c>
      <c r="G71" s="317">
        <v>581.01666666666665</v>
      </c>
      <c r="H71" s="317">
        <v>661.51666666666665</v>
      </c>
      <c r="I71" s="317">
        <v>683.38333333333321</v>
      </c>
      <c r="J71" s="317">
        <v>701.76666666666665</v>
      </c>
      <c r="K71" s="316">
        <v>665</v>
      </c>
      <c r="L71" s="316">
        <v>624.75</v>
      </c>
      <c r="M71" s="316">
        <v>13.376749999999999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218.3</v>
      </c>
      <c r="D72" s="317">
        <v>219.20000000000002</v>
      </c>
      <c r="E72" s="317">
        <v>215.25000000000003</v>
      </c>
      <c r="F72" s="317">
        <v>212.20000000000002</v>
      </c>
      <c r="G72" s="317">
        <v>208.25000000000003</v>
      </c>
      <c r="H72" s="317">
        <v>222.25000000000003</v>
      </c>
      <c r="I72" s="317">
        <v>226.20000000000002</v>
      </c>
      <c r="J72" s="317">
        <v>229.25000000000003</v>
      </c>
      <c r="K72" s="316">
        <v>223.15</v>
      </c>
      <c r="L72" s="316">
        <v>216.15</v>
      </c>
      <c r="M72" s="316">
        <v>78.182680000000005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1350.3</v>
      </c>
      <c r="D73" s="317">
        <v>1366.9166666666667</v>
      </c>
      <c r="E73" s="317">
        <v>1316.3333333333335</v>
      </c>
      <c r="F73" s="317">
        <v>1282.3666666666668</v>
      </c>
      <c r="G73" s="317">
        <v>1231.7833333333335</v>
      </c>
      <c r="H73" s="317">
        <v>1400.8833333333334</v>
      </c>
      <c r="I73" s="317">
        <v>1451.4666666666669</v>
      </c>
      <c r="J73" s="317">
        <v>1485.4333333333334</v>
      </c>
      <c r="K73" s="316">
        <v>1417.5</v>
      </c>
      <c r="L73" s="316">
        <v>1332.95</v>
      </c>
      <c r="M73" s="316">
        <v>1.79809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660.2</v>
      </c>
      <c r="D74" s="317">
        <v>661.19999999999993</v>
      </c>
      <c r="E74" s="317">
        <v>651.49999999999989</v>
      </c>
      <c r="F74" s="317">
        <v>642.79999999999995</v>
      </c>
      <c r="G74" s="317">
        <v>633.09999999999991</v>
      </c>
      <c r="H74" s="317">
        <v>669.89999999999986</v>
      </c>
      <c r="I74" s="317">
        <v>679.59999999999991</v>
      </c>
      <c r="J74" s="317">
        <v>688.29999999999984</v>
      </c>
      <c r="K74" s="316">
        <v>670.9</v>
      </c>
      <c r="L74" s="316">
        <v>652.5</v>
      </c>
      <c r="M74" s="316">
        <v>5.4174699999999998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604</v>
      </c>
      <c r="D75" s="317">
        <v>610.94999999999993</v>
      </c>
      <c r="E75" s="317">
        <v>590.04999999999984</v>
      </c>
      <c r="F75" s="317">
        <v>576.09999999999991</v>
      </c>
      <c r="G75" s="317">
        <v>555.19999999999982</v>
      </c>
      <c r="H75" s="317">
        <v>624.89999999999986</v>
      </c>
      <c r="I75" s="317">
        <v>645.79999999999995</v>
      </c>
      <c r="J75" s="317">
        <v>659.74999999999989</v>
      </c>
      <c r="K75" s="316">
        <v>631.85</v>
      </c>
      <c r="L75" s="316">
        <v>597</v>
      </c>
      <c r="M75" s="316">
        <v>16.264009999999999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12978.85</v>
      </c>
      <c r="D76" s="317">
        <v>12950.933333333334</v>
      </c>
      <c r="E76" s="317">
        <v>12677.916666666668</v>
      </c>
      <c r="F76" s="317">
        <v>12376.983333333334</v>
      </c>
      <c r="G76" s="317">
        <v>12103.966666666667</v>
      </c>
      <c r="H76" s="317">
        <v>13251.866666666669</v>
      </c>
      <c r="I76" s="317">
        <v>13524.883333333335</v>
      </c>
      <c r="J76" s="317">
        <v>13825.816666666669</v>
      </c>
      <c r="K76" s="316">
        <v>13223.95</v>
      </c>
      <c r="L76" s="316">
        <v>12650</v>
      </c>
      <c r="M76" s="316">
        <v>2.9420000000000002E-2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705.4</v>
      </c>
      <c r="D77" s="317">
        <v>709.81666666666661</v>
      </c>
      <c r="E77" s="317">
        <v>696.83333333333326</v>
      </c>
      <c r="F77" s="317">
        <v>688.26666666666665</v>
      </c>
      <c r="G77" s="317">
        <v>675.2833333333333</v>
      </c>
      <c r="H77" s="317">
        <v>718.38333333333321</v>
      </c>
      <c r="I77" s="317">
        <v>731.36666666666656</v>
      </c>
      <c r="J77" s="317">
        <v>739.93333333333317</v>
      </c>
      <c r="K77" s="316">
        <v>722.8</v>
      </c>
      <c r="L77" s="316">
        <v>701.25</v>
      </c>
      <c r="M77" s="316">
        <v>67.549530000000004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45.4</v>
      </c>
      <c r="D78" s="317">
        <v>45.483333333333327</v>
      </c>
      <c r="E78" s="317">
        <v>44.416666666666657</v>
      </c>
      <c r="F78" s="317">
        <v>43.43333333333333</v>
      </c>
      <c r="G78" s="317">
        <v>42.36666666666666</v>
      </c>
      <c r="H78" s="317">
        <v>46.466666666666654</v>
      </c>
      <c r="I78" s="317">
        <v>47.533333333333331</v>
      </c>
      <c r="J78" s="317">
        <v>48.516666666666652</v>
      </c>
      <c r="K78" s="316">
        <v>46.55</v>
      </c>
      <c r="L78" s="316">
        <v>44.5</v>
      </c>
      <c r="M78" s="316">
        <v>296.06312000000003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327.95</v>
      </c>
      <c r="D79" s="317">
        <v>328.85</v>
      </c>
      <c r="E79" s="317">
        <v>323.70000000000005</v>
      </c>
      <c r="F79" s="317">
        <v>319.45000000000005</v>
      </c>
      <c r="G79" s="317">
        <v>314.30000000000007</v>
      </c>
      <c r="H79" s="317">
        <v>333.1</v>
      </c>
      <c r="I79" s="317">
        <v>338.25</v>
      </c>
      <c r="J79" s="317">
        <v>342.5</v>
      </c>
      <c r="K79" s="316">
        <v>334</v>
      </c>
      <c r="L79" s="316">
        <v>324.60000000000002</v>
      </c>
      <c r="M79" s="316">
        <v>7.1660899999999996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935.15</v>
      </c>
      <c r="D80" s="317">
        <v>925.91666666666663</v>
      </c>
      <c r="E80" s="317">
        <v>902.83333333333326</v>
      </c>
      <c r="F80" s="317">
        <v>870.51666666666665</v>
      </c>
      <c r="G80" s="317">
        <v>847.43333333333328</v>
      </c>
      <c r="H80" s="317">
        <v>958.23333333333323</v>
      </c>
      <c r="I80" s="317">
        <v>981.31666666666649</v>
      </c>
      <c r="J80" s="317">
        <v>1013.6333333333332</v>
      </c>
      <c r="K80" s="316">
        <v>949</v>
      </c>
      <c r="L80" s="316">
        <v>893.6</v>
      </c>
      <c r="M80" s="316">
        <v>3.0188799999999998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6998.9</v>
      </c>
      <c r="D81" s="317">
        <v>6949.8499999999995</v>
      </c>
      <c r="E81" s="317">
        <v>6810.1999999999989</v>
      </c>
      <c r="F81" s="317">
        <v>6621.4999999999991</v>
      </c>
      <c r="G81" s="317">
        <v>6481.8499999999985</v>
      </c>
      <c r="H81" s="317">
        <v>7138.5499999999993</v>
      </c>
      <c r="I81" s="317">
        <v>7278.1999999999989</v>
      </c>
      <c r="J81" s="317">
        <v>7466.9</v>
      </c>
      <c r="K81" s="316">
        <v>7089.5</v>
      </c>
      <c r="L81" s="316">
        <v>6761.15</v>
      </c>
      <c r="M81" s="316">
        <v>0.17347000000000001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1027.45</v>
      </c>
      <c r="D82" s="317">
        <v>1007.7666666666668</v>
      </c>
      <c r="E82" s="317">
        <v>974.63333333333344</v>
      </c>
      <c r="F82" s="317">
        <v>921.81666666666672</v>
      </c>
      <c r="G82" s="317">
        <v>888.68333333333339</v>
      </c>
      <c r="H82" s="317">
        <v>1060.5833333333335</v>
      </c>
      <c r="I82" s="317">
        <v>1093.7166666666669</v>
      </c>
      <c r="J82" s="317">
        <v>1146.5333333333335</v>
      </c>
      <c r="K82" s="316">
        <v>1040.9000000000001</v>
      </c>
      <c r="L82" s="316">
        <v>954.95</v>
      </c>
      <c r="M82" s="316">
        <v>1.07524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13128.6</v>
      </c>
      <c r="D83" s="317">
        <v>13129.15</v>
      </c>
      <c r="E83" s="317">
        <v>12931.9</v>
      </c>
      <c r="F83" s="317">
        <v>12735.2</v>
      </c>
      <c r="G83" s="317">
        <v>12537.95</v>
      </c>
      <c r="H83" s="317">
        <v>13325.849999999999</v>
      </c>
      <c r="I83" s="317">
        <v>13523.099999999999</v>
      </c>
      <c r="J83" s="317">
        <v>13719.799999999997</v>
      </c>
      <c r="K83" s="316">
        <v>13326.4</v>
      </c>
      <c r="L83" s="316">
        <v>12932.45</v>
      </c>
      <c r="M83" s="316">
        <v>0.20938000000000001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339.95</v>
      </c>
      <c r="D84" s="317">
        <v>340.86666666666662</v>
      </c>
      <c r="E84" s="317">
        <v>335.28333333333325</v>
      </c>
      <c r="F84" s="317">
        <v>330.61666666666662</v>
      </c>
      <c r="G84" s="317">
        <v>325.03333333333325</v>
      </c>
      <c r="H84" s="317">
        <v>345.53333333333325</v>
      </c>
      <c r="I84" s="317">
        <v>351.11666666666662</v>
      </c>
      <c r="J84" s="317">
        <v>355.78333333333325</v>
      </c>
      <c r="K84" s="316">
        <v>346.45</v>
      </c>
      <c r="L84" s="316">
        <v>336.2</v>
      </c>
      <c r="M84" s="316">
        <v>38.583129999999997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394.85</v>
      </c>
      <c r="D85" s="317">
        <v>393.33333333333331</v>
      </c>
      <c r="E85" s="317">
        <v>377.66666666666663</v>
      </c>
      <c r="F85" s="317">
        <v>360.48333333333329</v>
      </c>
      <c r="G85" s="317">
        <v>344.81666666666661</v>
      </c>
      <c r="H85" s="317">
        <v>410.51666666666665</v>
      </c>
      <c r="I85" s="317">
        <v>426.18333333333328</v>
      </c>
      <c r="J85" s="317">
        <v>443.36666666666667</v>
      </c>
      <c r="K85" s="316">
        <v>409</v>
      </c>
      <c r="L85" s="316">
        <v>376.15</v>
      </c>
      <c r="M85" s="316">
        <v>2.4180700000000002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3216.85</v>
      </c>
      <c r="D86" s="317">
        <v>3204.5666666666662</v>
      </c>
      <c r="E86" s="317">
        <v>3169.1833333333325</v>
      </c>
      <c r="F86" s="317">
        <v>3121.5166666666664</v>
      </c>
      <c r="G86" s="317">
        <v>3086.1333333333328</v>
      </c>
      <c r="H86" s="317">
        <v>3252.2333333333322</v>
      </c>
      <c r="I86" s="317">
        <v>3287.6166666666663</v>
      </c>
      <c r="J86" s="317">
        <v>3335.2833333333319</v>
      </c>
      <c r="K86" s="316">
        <v>3239.95</v>
      </c>
      <c r="L86" s="316">
        <v>3156.9</v>
      </c>
      <c r="M86" s="316">
        <v>3.1094200000000001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721.4</v>
      </c>
      <c r="D87" s="317">
        <v>722.31666666666661</v>
      </c>
      <c r="E87" s="317">
        <v>705.63333333333321</v>
      </c>
      <c r="F87" s="317">
        <v>689.86666666666656</v>
      </c>
      <c r="G87" s="317">
        <v>673.18333333333317</v>
      </c>
      <c r="H87" s="317">
        <v>738.08333333333326</v>
      </c>
      <c r="I87" s="317">
        <v>754.76666666666665</v>
      </c>
      <c r="J87" s="317">
        <v>770.5333333333333</v>
      </c>
      <c r="K87" s="316">
        <v>739</v>
      </c>
      <c r="L87" s="316">
        <v>706.55</v>
      </c>
      <c r="M87" s="316">
        <v>19.11262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363.5</v>
      </c>
      <c r="D88" s="317">
        <v>360.05</v>
      </c>
      <c r="E88" s="317">
        <v>351.5</v>
      </c>
      <c r="F88" s="317">
        <v>339.5</v>
      </c>
      <c r="G88" s="317">
        <v>330.95</v>
      </c>
      <c r="H88" s="317">
        <v>372.05</v>
      </c>
      <c r="I88" s="317">
        <v>380.60000000000008</v>
      </c>
      <c r="J88" s="317">
        <v>392.6</v>
      </c>
      <c r="K88" s="316">
        <v>368.6</v>
      </c>
      <c r="L88" s="316">
        <v>348.05</v>
      </c>
      <c r="M88" s="316">
        <v>28.57836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578.85</v>
      </c>
      <c r="D89" s="317">
        <v>581.65</v>
      </c>
      <c r="E89" s="317">
        <v>568.29999999999995</v>
      </c>
      <c r="F89" s="317">
        <v>557.75</v>
      </c>
      <c r="G89" s="317">
        <v>544.4</v>
      </c>
      <c r="H89" s="317">
        <v>592.19999999999993</v>
      </c>
      <c r="I89" s="317">
        <v>605.55000000000007</v>
      </c>
      <c r="J89" s="317">
        <v>616.09999999999991</v>
      </c>
      <c r="K89" s="316">
        <v>595</v>
      </c>
      <c r="L89" s="316">
        <v>571.1</v>
      </c>
      <c r="M89" s="316">
        <v>5.2062099999999996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2197.6</v>
      </c>
      <c r="D90" s="317">
        <v>2218.2000000000003</v>
      </c>
      <c r="E90" s="317">
        <v>2171.4000000000005</v>
      </c>
      <c r="F90" s="317">
        <v>2145.2000000000003</v>
      </c>
      <c r="G90" s="317">
        <v>2098.4000000000005</v>
      </c>
      <c r="H90" s="317">
        <v>2244.4000000000005</v>
      </c>
      <c r="I90" s="317">
        <v>2291.2000000000007</v>
      </c>
      <c r="J90" s="317">
        <v>2317.4000000000005</v>
      </c>
      <c r="K90" s="316">
        <v>2265</v>
      </c>
      <c r="L90" s="316">
        <v>2192</v>
      </c>
      <c r="M90" s="316">
        <v>1.5023500000000001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192.75</v>
      </c>
      <c r="D91" s="317">
        <v>194.6</v>
      </c>
      <c r="E91" s="317">
        <v>189.2</v>
      </c>
      <c r="F91" s="317">
        <v>185.65</v>
      </c>
      <c r="G91" s="317">
        <v>180.25</v>
      </c>
      <c r="H91" s="317">
        <v>198.14999999999998</v>
      </c>
      <c r="I91" s="317">
        <v>203.55</v>
      </c>
      <c r="J91" s="317">
        <v>207.09999999999997</v>
      </c>
      <c r="K91" s="316">
        <v>200</v>
      </c>
      <c r="L91" s="316">
        <v>191.05</v>
      </c>
      <c r="M91" s="316">
        <v>137.04411999999999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472.35</v>
      </c>
      <c r="D92" s="317">
        <v>473.26666666666665</v>
      </c>
      <c r="E92" s="317">
        <v>460.08333333333331</v>
      </c>
      <c r="F92" s="317">
        <v>447.81666666666666</v>
      </c>
      <c r="G92" s="317">
        <v>434.63333333333333</v>
      </c>
      <c r="H92" s="317">
        <v>485.5333333333333</v>
      </c>
      <c r="I92" s="317">
        <v>498.7166666666667</v>
      </c>
      <c r="J92" s="317">
        <v>510.98333333333329</v>
      </c>
      <c r="K92" s="316">
        <v>486.45</v>
      </c>
      <c r="L92" s="316">
        <v>461</v>
      </c>
      <c r="M92" s="316">
        <v>14.641870000000001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663.3</v>
      </c>
      <c r="D93" s="317">
        <v>664.85</v>
      </c>
      <c r="E93" s="317">
        <v>649.70000000000005</v>
      </c>
      <c r="F93" s="317">
        <v>636.1</v>
      </c>
      <c r="G93" s="317">
        <v>620.95000000000005</v>
      </c>
      <c r="H93" s="317">
        <v>678.45</v>
      </c>
      <c r="I93" s="317">
        <v>693.59999999999991</v>
      </c>
      <c r="J93" s="317">
        <v>707.2</v>
      </c>
      <c r="K93" s="316">
        <v>680</v>
      </c>
      <c r="L93" s="316">
        <v>651.25</v>
      </c>
      <c r="M93" s="316">
        <v>3.3376899999999998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734.9</v>
      </c>
      <c r="D94" s="317">
        <v>729.31666666666661</v>
      </c>
      <c r="E94" s="317">
        <v>690.63333333333321</v>
      </c>
      <c r="F94" s="317">
        <v>646.36666666666656</v>
      </c>
      <c r="G94" s="317">
        <v>607.68333333333317</v>
      </c>
      <c r="H94" s="317">
        <v>773.58333333333326</v>
      </c>
      <c r="I94" s="317">
        <v>812.26666666666665</v>
      </c>
      <c r="J94" s="317">
        <v>856.5333333333333</v>
      </c>
      <c r="K94" s="316">
        <v>768</v>
      </c>
      <c r="L94" s="316">
        <v>685.05</v>
      </c>
      <c r="M94" s="316">
        <v>1.49641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100.6</v>
      </c>
      <c r="D95" s="317">
        <v>101.43333333333334</v>
      </c>
      <c r="E95" s="317">
        <v>99.416666666666671</v>
      </c>
      <c r="F95" s="317">
        <v>98.233333333333334</v>
      </c>
      <c r="G95" s="317">
        <v>96.216666666666669</v>
      </c>
      <c r="H95" s="317">
        <v>102.61666666666667</v>
      </c>
      <c r="I95" s="317">
        <v>104.63333333333333</v>
      </c>
      <c r="J95" s="317">
        <v>105.81666666666668</v>
      </c>
      <c r="K95" s="316">
        <v>103.45</v>
      </c>
      <c r="L95" s="316">
        <v>100.25</v>
      </c>
      <c r="M95" s="316">
        <v>8.4878900000000002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323.14999999999998</v>
      </c>
      <c r="D96" s="317">
        <v>323.58333333333331</v>
      </c>
      <c r="E96" s="317">
        <v>315.21666666666664</v>
      </c>
      <c r="F96" s="317">
        <v>307.2833333333333</v>
      </c>
      <c r="G96" s="317">
        <v>298.91666666666663</v>
      </c>
      <c r="H96" s="317">
        <v>331.51666666666665</v>
      </c>
      <c r="I96" s="317">
        <v>339.88333333333333</v>
      </c>
      <c r="J96" s="317">
        <v>347.81666666666666</v>
      </c>
      <c r="K96" s="316">
        <v>331.95</v>
      </c>
      <c r="L96" s="316">
        <v>315.64999999999998</v>
      </c>
      <c r="M96" s="316">
        <v>3.19787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1074.3499999999999</v>
      </c>
      <c r="D97" s="317">
        <v>1076.0833333333333</v>
      </c>
      <c r="E97" s="317">
        <v>1061.2666666666664</v>
      </c>
      <c r="F97" s="317">
        <v>1048.1833333333332</v>
      </c>
      <c r="G97" s="317">
        <v>1033.3666666666663</v>
      </c>
      <c r="H97" s="317">
        <v>1089.1666666666665</v>
      </c>
      <c r="I97" s="317">
        <v>1103.9833333333336</v>
      </c>
      <c r="J97" s="317">
        <v>1117.0666666666666</v>
      </c>
      <c r="K97" s="316">
        <v>1090.9000000000001</v>
      </c>
      <c r="L97" s="316">
        <v>1063</v>
      </c>
      <c r="M97" s="316">
        <v>7.1352000000000002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1012.05</v>
      </c>
      <c r="D98" s="317">
        <v>1017.7333333333335</v>
      </c>
      <c r="E98" s="317">
        <v>985.46666666666692</v>
      </c>
      <c r="F98" s="317">
        <v>958.88333333333344</v>
      </c>
      <c r="G98" s="317">
        <v>926.6166666666669</v>
      </c>
      <c r="H98" s="317">
        <v>1044.3166666666671</v>
      </c>
      <c r="I98" s="317">
        <v>1076.5833333333335</v>
      </c>
      <c r="J98" s="317">
        <v>1103.166666666667</v>
      </c>
      <c r="K98" s="316">
        <v>1050</v>
      </c>
      <c r="L98" s="316">
        <v>991.15</v>
      </c>
      <c r="M98" s="316">
        <v>0.64043000000000005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16.649999999999999</v>
      </c>
      <c r="D99" s="317">
        <v>16.733333333333334</v>
      </c>
      <c r="E99" s="317">
        <v>16.416666666666668</v>
      </c>
      <c r="F99" s="317">
        <v>16.183333333333334</v>
      </c>
      <c r="G99" s="317">
        <v>15.866666666666667</v>
      </c>
      <c r="H99" s="317">
        <v>16.966666666666669</v>
      </c>
      <c r="I99" s="317">
        <v>17.283333333333331</v>
      </c>
      <c r="J99" s="317">
        <v>17.516666666666669</v>
      </c>
      <c r="K99" s="316">
        <v>17.05</v>
      </c>
      <c r="L99" s="316">
        <v>16.5</v>
      </c>
      <c r="M99" s="316">
        <v>19.4756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496.1</v>
      </c>
      <c r="D100" s="317">
        <v>499.41666666666669</v>
      </c>
      <c r="E100" s="317">
        <v>481.13333333333333</v>
      </c>
      <c r="F100" s="317">
        <v>466.16666666666663</v>
      </c>
      <c r="G100" s="317">
        <v>447.88333333333327</v>
      </c>
      <c r="H100" s="317">
        <v>514.38333333333344</v>
      </c>
      <c r="I100" s="317">
        <v>532.66666666666674</v>
      </c>
      <c r="J100" s="317">
        <v>547.63333333333344</v>
      </c>
      <c r="K100" s="316">
        <v>517.70000000000005</v>
      </c>
      <c r="L100" s="316">
        <v>484.45</v>
      </c>
      <c r="M100" s="316">
        <v>2.64805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695.35</v>
      </c>
      <c r="D101" s="317">
        <v>698.05000000000007</v>
      </c>
      <c r="E101" s="317">
        <v>683.50000000000011</v>
      </c>
      <c r="F101" s="317">
        <v>671.65000000000009</v>
      </c>
      <c r="G101" s="317">
        <v>657.10000000000014</v>
      </c>
      <c r="H101" s="317">
        <v>709.90000000000009</v>
      </c>
      <c r="I101" s="317">
        <v>724.45</v>
      </c>
      <c r="J101" s="317">
        <v>736.30000000000007</v>
      </c>
      <c r="K101" s="316">
        <v>712.6</v>
      </c>
      <c r="L101" s="316">
        <v>686.2</v>
      </c>
      <c r="M101" s="316">
        <v>2.59964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4017.3</v>
      </c>
      <c r="D102" s="317">
        <v>3981.35</v>
      </c>
      <c r="E102" s="317">
        <v>3873.7</v>
      </c>
      <c r="F102" s="317">
        <v>3730.1</v>
      </c>
      <c r="G102" s="317">
        <v>3622.45</v>
      </c>
      <c r="H102" s="317">
        <v>4124.95</v>
      </c>
      <c r="I102" s="317">
        <v>4232.6000000000004</v>
      </c>
      <c r="J102" s="317">
        <v>4376.2</v>
      </c>
      <c r="K102" s="316">
        <v>4089</v>
      </c>
      <c r="L102" s="316">
        <v>3837.75</v>
      </c>
      <c r="M102" s="316">
        <v>0.45090000000000002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79.8</v>
      </c>
      <c r="D103" s="317">
        <v>78.933333333333337</v>
      </c>
      <c r="E103" s="317">
        <v>77.866666666666674</v>
      </c>
      <c r="F103" s="317">
        <v>75.933333333333337</v>
      </c>
      <c r="G103" s="317">
        <v>74.866666666666674</v>
      </c>
      <c r="H103" s="317">
        <v>80.866666666666674</v>
      </c>
      <c r="I103" s="317">
        <v>81.933333333333337</v>
      </c>
      <c r="J103" s="317">
        <v>83.866666666666674</v>
      </c>
      <c r="K103" s="316">
        <v>80</v>
      </c>
      <c r="L103" s="316">
        <v>77</v>
      </c>
      <c r="M103" s="316">
        <v>20.497309999999999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637.6</v>
      </c>
      <c r="D104" s="317">
        <v>646.91666666666663</v>
      </c>
      <c r="E104" s="317">
        <v>624.83333333333326</v>
      </c>
      <c r="F104" s="317">
        <v>612.06666666666661</v>
      </c>
      <c r="G104" s="317">
        <v>589.98333333333323</v>
      </c>
      <c r="H104" s="317">
        <v>659.68333333333328</v>
      </c>
      <c r="I104" s="317">
        <v>681.76666666666654</v>
      </c>
      <c r="J104" s="317">
        <v>694.5333333333333</v>
      </c>
      <c r="K104" s="316">
        <v>669</v>
      </c>
      <c r="L104" s="316">
        <v>634.15</v>
      </c>
      <c r="M104" s="316">
        <v>0.68145999999999995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165.75</v>
      </c>
      <c r="D105" s="317">
        <v>166.45000000000002</v>
      </c>
      <c r="E105" s="317">
        <v>162.90000000000003</v>
      </c>
      <c r="F105" s="317">
        <v>160.05000000000001</v>
      </c>
      <c r="G105" s="317">
        <v>156.50000000000003</v>
      </c>
      <c r="H105" s="317">
        <v>169.30000000000004</v>
      </c>
      <c r="I105" s="317">
        <v>172.85000000000005</v>
      </c>
      <c r="J105" s="317">
        <v>175.70000000000005</v>
      </c>
      <c r="K105" s="316">
        <v>170</v>
      </c>
      <c r="L105" s="316">
        <v>163.6</v>
      </c>
      <c r="M105" s="316">
        <v>16.179290000000002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288.45</v>
      </c>
      <c r="D106" s="317">
        <v>285.18333333333334</v>
      </c>
      <c r="E106" s="317">
        <v>278.56666666666666</v>
      </c>
      <c r="F106" s="317">
        <v>268.68333333333334</v>
      </c>
      <c r="G106" s="317">
        <v>262.06666666666666</v>
      </c>
      <c r="H106" s="317">
        <v>295.06666666666666</v>
      </c>
      <c r="I106" s="317">
        <v>301.68333333333334</v>
      </c>
      <c r="J106" s="317">
        <v>311.56666666666666</v>
      </c>
      <c r="K106" s="316">
        <v>291.8</v>
      </c>
      <c r="L106" s="316">
        <v>275.3</v>
      </c>
      <c r="M106" s="316">
        <v>3.2914699999999999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414.2</v>
      </c>
      <c r="D107" s="317">
        <v>412.16666666666669</v>
      </c>
      <c r="E107" s="317">
        <v>406.53333333333336</v>
      </c>
      <c r="F107" s="317">
        <v>398.86666666666667</v>
      </c>
      <c r="G107" s="317">
        <v>393.23333333333335</v>
      </c>
      <c r="H107" s="317">
        <v>419.83333333333337</v>
      </c>
      <c r="I107" s="317">
        <v>425.4666666666667</v>
      </c>
      <c r="J107" s="317">
        <v>433.13333333333338</v>
      </c>
      <c r="K107" s="316">
        <v>417.8</v>
      </c>
      <c r="L107" s="316">
        <v>404.5</v>
      </c>
      <c r="M107" s="316">
        <v>17.309329999999999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609.20000000000005</v>
      </c>
      <c r="D108" s="317">
        <v>611.2833333333333</v>
      </c>
      <c r="E108" s="317">
        <v>598.31666666666661</v>
      </c>
      <c r="F108" s="317">
        <v>587.43333333333328</v>
      </c>
      <c r="G108" s="317">
        <v>574.46666666666658</v>
      </c>
      <c r="H108" s="317">
        <v>622.16666666666663</v>
      </c>
      <c r="I108" s="317">
        <v>635.13333333333333</v>
      </c>
      <c r="J108" s="317">
        <v>646.01666666666665</v>
      </c>
      <c r="K108" s="316">
        <v>624.25</v>
      </c>
      <c r="L108" s="316">
        <v>600.4</v>
      </c>
      <c r="M108" s="316">
        <v>23.307700000000001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607</v>
      </c>
      <c r="D109" s="317">
        <v>599.7833333333333</v>
      </c>
      <c r="E109" s="317">
        <v>580.56666666666661</v>
      </c>
      <c r="F109" s="317">
        <v>554.13333333333333</v>
      </c>
      <c r="G109" s="317">
        <v>534.91666666666663</v>
      </c>
      <c r="H109" s="317">
        <v>626.21666666666658</v>
      </c>
      <c r="I109" s="317">
        <v>645.43333333333328</v>
      </c>
      <c r="J109" s="317">
        <v>671.86666666666656</v>
      </c>
      <c r="K109" s="316">
        <v>619</v>
      </c>
      <c r="L109" s="316">
        <v>573.35</v>
      </c>
      <c r="M109" s="316">
        <v>0.50149999999999995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920.75</v>
      </c>
      <c r="D110" s="317">
        <v>924.41666666666663</v>
      </c>
      <c r="E110" s="317">
        <v>911.83333333333326</v>
      </c>
      <c r="F110" s="317">
        <v>902.91666666666663</v>
      </c>
      <c r="G110" s="317">
        <v>890.33333333333326</v>
      </c>
      <c r="H110" s="317">
        <v>933.33333333333326</v>
      </c>
      <c r="I110" s="317">
        <v>945.91666666666652</v>
      </c>
      <c r="J110" s="317">
        <v>954.83333333333326</v>
      </c>
      <c r="K110" s="316">
        <v>937</v>
      </c>
      <c r="L110" s="316">
        <v>915.5</v>
      </c>
      <c r="M110" s="316">
        <v>22.427689999999998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167.05</v>
      </c>
      <c r="D111" s="317">
        <v>167.29999999999998</v>
      </c>
      <c r="E111" s="317">
        <v>164.39999999999998</v>
      </c>
      <c r="F111" s="317">
        <v>161.75</v>
      </c>
      <c r="G111" s="317">
        <v>158.85</v>
      </c>
      <c r="H111" s="317">
        <v>169.94999999999996</v>
      </c>
      <c r="I111" s="317">
        <v>172.85</v>
      </c>
      <c r="J111" s="317">
        <v>175.49999999999994</v>
      </c>
      <c r="K111" s="316">
        <v>170.2</v>
      </c>
      <c r="L111" s="316">
        <v>164.65</v>
      </c>
      <c r="M111" s="316">
        <v>104.06343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307.7</v>
      </c>
      <c r="D112" s="317">
        <v>306.60000000000002</v>
      </c>
      <c r="E112" s="317">
        <v>301.20000000000005</v>
      </c>
      <c r="F112" s="317">
        <v>294.70000000000005</v>
      </c>
      <c r="G112" s="317">
        <v>289.30000000000007</v>
      </c>
      <c r="H112" s="317">
        <v>313.10000000000002</v>
      </c>
      <c r="I112" s="317">
        <v>318.5</v>
      </c>
      <c r="J112" s="317">
        <v>325</v>
      </c>
      <c r="K112" s="316">
        <v>312</v>
      </c>
      <c r="L112" s="316">
        <v>300.10000000000002</v>
      </c>
      <c r="M112" s="316">
        <v>0.80608999999999997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3653.9</v>
      </c>
      <c r="D113" s="317">
        <v>3647.0166666666664</v>
      </c>
      <c r="E113" s="317">
        <v>3559.1333333333328</v>
      </c>
      <c r="F113" s="317">
        <v>3464.3666666666663</v>
      </c>
      <c r="G113" s="317">
        <v>3376.4833333333327</v>
      </c>
      <c r="H113" s="317">
        <v>3741.7833333333328</v>
      </c>
      <c r="I113" s="317">
        <v>3829.6666666666661</v>
      </c>
      <c r="J113" s="317">
        <v>3924.4333333333329</v>
      </c>
      <c r="K113" s="316">
        <v>3734.9</v>
      </c>
      <c r="L113" s="316">
        <v>3552.25</v>
      </c>
      <c r="M113" s="316">
        <v>5.1460800000000004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1565.4</v>
      </c>
      <c r="D114" s="317">
        <v>1562.5166666666667</v>
      </c>
      <c r="E114" s="317">
        <v>1545.0333333333333</v>
      </c>
      <c r="F114" s="317">
        <v>1524.6666666666667</v>
      </c>
      <c r="G114" s="317">
        <v>1507.1833333333334</v>
      </c>
      <c r="H114" s="317">
        <v>1582.8833333333332</v>
      </c>
      <c r="I114" s="317">
        <v>1600.3666666666663</v>
      </c>
      <c r="J114" s="317">
        <v>1620.7333333333331</v>
      </c>
      <c r="K114" s="316">
        <v>1580</v>
      </c>
      <c r="L114" s="316">
        <v>1542.15</v>
      </c>
      <c r="M114" s="316">
        <v>2.50393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594.20000000000005</v>
      </c>
      <c r="D115" s="317">
        <v>595</v>
      </c>
      <c r="E115" s="317">
        <v>584</v>
      </c>
      <c r="F115" s="317">
        <v>573.79999999999995</v>
      </c>
      <c r="G115" s="317">
        <v>562.79999999999995</v>
      </c>
      <c r="H115" s="317">
        <v>605.20000000000005</v>
      </c>
      <c r="I115" s="317">
        <v>616.20000000000005</v>
      </c>
      <c r="J115" s="317">
        <v>626.40000000000009</v>
      </c>
      <c r="K115" s="316">
        <v>606</v>
      </c>
      <c r="L115" s="316">
        <v>584.79999999999995</v>
      </c>
      <c r="M115" s="316">
        <v>11.78604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875.95</v>
      </c>
      <c r="D116" s="317">
        <v>881.91666666666663</v>
      </c>
      <c r="E116" s="317">
        <v>857.83333333333326</v>
      </c>
      <c r="F116" s="317">
        <v>839.71666666666658</v>
      </c>
      <c r="G116" s="317">
        <v>815.63333333333321</v>
      </c>
      <c r="H116" s="317">
        <v>900.0333333333333</v>
      </c>
      <c r="I116" s="317">
        <v>924.11666666666656</v>
      </c>
      <c r="J116" s="317">
        <v>942.23333333333335</v>
      </c>
      <c r="K116" s="316">
        <v>906</v>
      </c>
      <c r="L116" s="316">
        <v>863.8</v>
      </c>
      <c r="M116" s="316">
        <v>3.35412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879.7</v>
      </c>
      <c r="D117" s="317">
        <v>880.56666666666661</v>
      </c>
      <c r="E117" s="317">
        <v>846.13333333333321</v>
      </c>
      <c r="F117" s="317">
        <v>812.56666666666661</v>
      </c>
      <c r="G117" s="317">
        <v>778.13333333333321</v>
      </c>
      <c r="H117" s="317">
        <v>914.13333333333321</v>
      </c>
      <c r="I117" s="317">
        <v>948.56666666666661</v>
      </c>
      <c r="J117" s="317">
        <v>982.13333333333321</v>
      </c>
      <c r="K117" s="316">
        <v>915</v>
      </c>
      <c r="L117" s="316">
        <v>847</v>
      </c>
      <c r="M117" s="316">
        <v>1.07439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3161.4</v>
      </c>
      <c r="D118" s="317">
        <v>3156.8833333333332</v>
      </c>
      <c r="E118" s="317">
        <v>3074.7666666666664</v>
      </c>
      <c r="F118" s="317">
        <v>2988.1333333333332</v>
      </c>
      <c r="G118" s="317">
        <v>2906.0166666666664</v>
      </c>
      <c r="H118" s="317">
        <v>3243.5166666666664</v>
      </c>
      <c r="I118" s="317">
        <v>3325.6333333333332</v>
      </c>
      <c r="J118" s="317">
        <v>3412.2666666666664</v>
      </c>
      <c r="K118" s="316">
        <v>3239</v>
      </c>
      <c r="L118" s="316">
        <v>3070.25</v>
      </c>
      <c r="M118" s="316">
        <v>0.79957999999999996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345.85</v>
      </c>
      <c r="D119" s="317">
        <v>347.90000000000003</v>
      </c>
      <c r="E119" s="317">
        <v>334.95000000000005</v>
      </c>
      <c r="F119" s="317">
        <v>324.05</v>
      </c>
      <c r="G119" s="317">
        <v>311.10000000000002</v>
      </c>
      <c r="H119" s="317">
        <v>358.80000000000007</v>
      </c>
      <c r="I119" s="317">
        <v>371.75</v>
      </c>
      <c r="J119" s="317">
        <v>382.65000000000009</v>
      </c>
      <c r="K119" s="316">
        <v>360.85</v>
      </c>
      <c r="L119" s="316">
        <v>337</v>
      </c>
      <c r="M119" s="316">
        <v>23.080559999999998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193.7</v>
      </c>
      <c r="D120" s="317">
        <v>195.48333333333335</v>
      </c>
      <c r="E120" s="317">
        <v>190.9666666666667</v>
      </c>
      <c r="F120" s="317">
        <v>188.23333333333335</v>
      </c>
      <c r="G120" s="317">
        <v>183.7166666666667</v>
      </c>
      <c r="H120" s="317">
        <v>198.2166666666667</v>
      </c>
      <c r="I120" s="317">
        <v>202.73333333333335</v>
      </c>
      <c r="J120" s="317">
        <v>205.4666666666667</v>
      </c>
      <c r="K120" s="316">
        <v>200</v>
      </c>
      <c r="L120" s="316">
        <v>192.75</v>
      </c>
      <c r="M120" s="316">
        <v>2.0771199999999999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119.3</v>
      </c>
      <c r="D121" s="317">
        <v>119.56666666666666</v>
      </c>
      <c r="E121" s="317">
        <v>117.28333333333333</v>
      </c>
      <c r="F121" s="317">
        <v>115.26666666666667</v>
      </c>
      <c r="G121" s="317">
        <v>112.98333333333333</v>
      </c>
      <c r="H121" s="317">
        <v>121.58333333333333</v>
      </c>
      <c r="I121" s="317">
        <v>123.86666666666666</v>
      </c>
      <c r="J121" s="317">
        <v>125.88333333333333</v>
      </c>
      <c r="K121" s="316">
        <v>121.85</v>
      </c>
      <c r="L121" s="316">
        <v>117.55</v>
      </c>
      <c r="M121" s="316">
        <v>13.868410000000001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957.8</v>
      </c>
      <c r="D122" s="317">
        <v>960.16666666666663</v>
      </c>
      <c r="E122" s="317">
        <v>944.73333333333323</v>
      </c>
      <c r="F122" s="317">
        <v>931.66666666666663</v>
      </c>
      <c r="G122" s="317">
        <v>916.23333333333323</v>
      </c>
      <c r="H122" s="317">
        <v>973.23333333333323</v>
      </c>
      <c r="I122" s="317">
        <v>988.66666666666663</v>
      </c>
      <c r="J122" s="317">
        <v>1001.7333333333332</v>
      </c>
      <c r="K122" s="316">
        <v>975.6</v>
      </c>
      <c r="L122" s="316">
        <v>947.1</v>
      </c>
      <c r="M122" s="316">
        <v>2.6592600000000002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785.45</v>
      </c>
      <c r="D123" s="317">
        <v>784.06666666666661</v>
      </c>
      <c r="E123" s="317">
        <v>767.08333333333326</v>
      </c>
      <c r="F123" s="317">
        <v>748.7166666666667</v>
      </c>
      <c r="G123" s="317">
        <v>731.73333333333335</v>
      </c>
      <c r="H123" s="317">
        <v>802.43333333333317</v>
      </c>
      <c r="I123" s="317">
        <v>819.41666666666652</v>
      </c>
      <c r="J123" s="317">
        <v>837.78333333333308</v>
      </c>
      <c r="K123" s="316">
        <v>801.05</v>
      </c>
      <c r="L123" s="316">
        <v>765.7</v>
      </c>
      <c r="M123" s="316">
        <v>3.04121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498.35</v>
      </c>
      <c r="D124" s="317">
        <v>500.31666666666666</v>
      </c>
      <c r="E124" s="317">
        <v>493.5333333333333</v>
      </c>
      <c r="F124" s="317">
        <v>488.71666666666664</v>
      </c>
      <c r="G124" s="317">
        <v>481.93333333333328</v>
      </c>
      <c r="H124" s="317">
        <v>505.13333333333333</v>
      </c>
      <c r="I124" s="317">
        <v>511.91666666666674</v>
      </c>
      <c r="J124" s="317">
        <v>516.73333333333335</v>
      </c>
      <c r="K124" s="316">
        <v>507.1</v>
      </c>
      <c r="L124" s="316">
        <v>495.5</v>
      </c>
      <c r="M124" s="316">
        <v>21.769079999999999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1405.5</v>
      </c>
      <c r="D125" s="317">
        <v>1407.5</v>
      </c>
      <c r="E125" s="317">
        <v>1377</v>
      </c>
      <c r="F125" s="317">
        <v>1348.5</v>
      </c>
      <c r="G125" s="317">
        <v>1318</v>
      </c>
      <c r="H125" s="317">
        <v>1436</v>
      </c>
      <c r="I125" s="317">
        <v>1466.5</v>
      </c>
      <c r="J125" s="317">
        <v>1495</v>
      </c>
      <c r="K125" s="316">
        <v>1438</v>
      </c>
      <c r="L125" s="316">
        <v>1379</v>
      </c>
      <c r="M125" s="316">
        <v>1.97668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211.7</v>
      </c>
      <c r="D126" s="317">
        <v>213.68333333333331</v>
      </c>
      <c r="E126" s="317">
        <v>209.01666666666662</v>
      </c>
      <c r="F126" s="317">
        <v>206.33333333333331</v>
      </c>
      <c r="G126" s="317">
        <v>201.66666666666663</v>
      </c>
      <c r="H126" s="317">
        <v>216.36666666666662</v>
      </c>
      <c r="I126" s="317">
        <v>221.0333333333333</v>
      </c>
      <c r="J126" s="317">
        <v>223.71666666666661</v>
      </c>
      <c r="K126" s="316">
        <v>218.35</v>
      </c>
      <c r="L126" s="316">
        <v>211</v>
      </c>
      <c r="M126" s="316">
        <v>4.4722999999999997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82.3</v>
      </c>
      <c r="D127" s="317">
        <v>82.916666666666671</v>
      </c>
      <c r="E127" s="317">
        <v>81.033333333333346</v>
      </c>
      <c r="F127" s="317">
        <v>79.76666666666668</v>
      </c>
      <c r="G127" s="317">
        <v>77.883333333333354</v>
      </c>
      <c r="H127" s="317">
        <v>84.183333333333337</v>
      </c>
      <c r="I127" s="317">
        <v>86.066666666666663</v>
      </c>
      <c r="J127" s="317">
        <v>87.333333333333329</v>
      </c>
      <c r="K127" s="316">
        <v>84.8</v>
      </c>
      <c r="L127" s="316">
        <v>81.650000000000006</v>
      </c>
      <c r="M127" s="316">
        <v>33.160029999999999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1051.1500000000001</v>
      </c>
      <c r="D128" s="317">
        <v>1030.2</v>
      </c>
      <c r="E128" s="317">
        <v>996</v>
      </c>
      <c r="F128" s="317">
        <v>940.84999999999991</v>
      </c>
      <c r="G128" s="317">
        <v>906.64999999999986</v>
      </c>
      <c r="H128" s="317">
        <v>1085.3500000000001</v>
      </c>
      <c r="I128" s="317">
        <v>1119.5500000000004</v>
      </c>
      <c r="J128" s="317">
        <v>1174.7000000000003</v>
      </c>
      <c r="K128" s="316">
        <v>1064.4000000000001</v>
      </c>
      <c r="L128" s="316">
        <v>975.05</v>
      </c>
      <c r="M128" s="316">
        <v>2.2368199999999998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1918.8</v>
      </c>
      <c r="D129" s="317">
        <v>1940.55</v>
      </c>
      <c r="E129" s="317">
        <v>1888.25</v>
      </c>
      <c r="F129" s="317">
        <v>1857.7</v>
      </c>
      <c r="G129" s="317">
        <v>1805.4</v>
      </c>
      <c r="H129" s="317">
        <v>1971.1</v>
      </c>
      <c r="I129" s="317">
        <v>2023.3999999999996</v>
      </c>
      <c r="J129" s="317">
        <v>2053.9499999999998</v>
      </c>
      <c r="K129" s="316">
        <v>1992.85</v>
      </c>
      <c r="L129" s="316">
        <v>1910</v>
      </c>
      <c r="M129" s="316">
        <v>8.4990900000000007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221.4</v>
      </c>
      <c r="D130" s="317">
        <v>222.38333333333335</v>
      </c>
      <c r="E130" s="317">
        <v>217.06666666666672</v>
      </c>
      <c r="F130" s="317">
        <v>212.73333333333338</v>
      </c>
      <c r="G130" s="317">
        <v>207.41666666666674</v>
      </c>
      <c r="H130" s="317">
        <v>226.7166666666667</v>
      </c>
      <c r="I130" s="317">
        <v>232.03333333333336</v>
      </c>
      <c r="J130" s="317">
        <v>236.36666666666667</v>
      </c>
      <c r="K130" s="316">
        <v>227.7</v>
      </c>
      <c r="L130" s="316">
        <v>218.05</v>
      </c>
      <c r="M130" s="316">
        <v>26.173919999999999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40.450000000000003</v>
      </c>
      <c r="D131" s="317">
        <v>41.116666666666667</v>
      </c>
      <c r="E131" s="317">
        <v>39.333333333333336</v>
      </c>
      <c r="F131" s="317">
        <v>38.216666666666669</v>
      </c>
      <c r="G131" s="317">
        <v>36.433333333333337</v>
      </c>
      <c r="H131" s="317">
        <v>42.233333333333334</v>
      </c>
      <c r="I131" s="317">
        <v>44.016666666666666</v>
      </c>
      <c r="J131" s="317">
        <v>45.133333333333333</v>
      </c>
      <c r="K131" s="316">
        <v>42.9</v>
      </c>
      <c r="L131" s="316">
        <v>40</v>
      </c>
      <c r="M131" s="316">
        <v>77.631640000000004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668.8</v>
      </c>
      <c r="D132" s="317">
        <v>675.11666666666667</v>
      </c>
      <c r="E132" s="317">
        <v>657.68333333333339</v>
      </c>
      <c r="F132" s="317">
        <v>646.56666666666672</v>
      </c>
      <c r="G132" s="317">
        <v>629.13333333333344</v>
      </c>
      <c r="H132" s="317">
        <v>686.23333333333335</v>
      </c>
      <c r="I132" s="317">
        <v>703.66666666666652</v>
      </c>
      <c r="J132" s="317">
        <v>714.7833333333333</v>
      </c>
      <c r="K132" s="316">
        <v>692.55</v>
      </c>
      <c r="L132" s="316">
        <v>664</v>
      </c>
      <c r="M132" s="316">
        <v>0.25788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4233.3999999999996</v>
      </c>
      <c r="D133" s="317">
        <v>4223</v>
      </c>
      <c r="E133" s="317">
        <v>4150.45</v>
      </c>
      <c r="F133" s="317">
        <v>4067.5</v>
      </c>
      <c r="G133" s="317">
        <v>3994.95</v>
      </c>
      <c r="H133" s="317">
        <v>4305.95</v>
      </c>
      <c r="I133" s="317">
        <v>4378.4999999999991</v>
      </c>
      <c r="J133" s="317">
        <v>4461.45</v>
      </c>
      <c r="K133" s="316">
        <v>4295.55</v>
      </c>
      <c r="L133" s="316">
        <v>4140.05</v>
      </c>
      <c r="M133" s="316">
        <v>4.8141400000000001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3401.1</v>
      </c>
      <c r="D134" s="317">
        <v>3404.7333333333331</v>
      </c>
      <c r="E134" s="317">
        <v>3299.5166666666664</v>
      </c>
      <c r="F134" s="317">
        <v>3197.9333333333334</v>
      </c>
      <c r="G134" s="317">
        <v>3092.7166666666667</v>
      </c>
      <c r="H134" s="317">
        <v>3506.3166666666662</v>
      </c>
      <c r="I134" s="317">
        <v>3611.5333333333324</v>
      </c>
      <c r="J134" s="317">
        <v>3713.1166666666659</v>
      </c>
      <c r="K134" s="316">
        <v>3509.95</v>
      </c>
      <c r="L134" s="316">
        <v>3303.15</v>
      </c>
      <c r="M134" s="316">
        <v>7.4451499999999999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322.2</v>
      </c>
      <c r="D135" s="317">
        <v>321.26666666666665</v>
      </c>
      <c r="E135" s="317">
        <v>316.83333333333331</v>
      </c>
      <c r="F135" s="317">
        <v>311.46666666666664</v>
      </c>
      <c r="G135" s="317">
        <v>307.0333333333333</v>
      </c>
      <c r="H135" s="317">
        <v>326.63333333333333</v>
      </c>
      <c r="I135" s="317">
        <v>331.06666666666672</v>
      </c>
      <c r="J135" s="317">
        <v>336.43333333333334</v>
      </c>
      <c r="K135" s="316">
        <v>325.7</v>
      </c>
      <c r="L135" s="316">
        <v>315.89999999999998</v>
      </c>
      <c r="M135" s="316">
        <v>78.262979999999999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3270.45</v>
      </c>
      <c r="D136" s="317">
        <v>3282.2166666666667</v>
      </c>
      <c r="E136" s="317">
        <v>3229.4833333333336</v>
      </c>
      <c r="F136" s="317">
        <v>3188.5166666666669</v>
      </c>
      <c r="G136" s="317">
        <v>3135.7833333333338</v>
      </c>
      <c r="H136" s="317">
        <v>3323.1833333333334</v>
      </c>
      <c r="I136" s="317">
        <v>3375.9166666666661</v>
      </c>
      <c r="J136" s="317">
        <v>3416.8833333333332</v>
      </c>
      <c r="K136" s="316">
        <v>3334.95</v>
      </c>
      <c r="L136" s="316">
        <v>3241.25</v>
      </c>
      <c r="M136" s="316">
        <v>7.2555199999999997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3880</v>
      </c>
      <c r="D137" s="317">
        <v>3855.35</v>
      </c>
      <c r="E137" s="317">
        <v>3814.5</v>
      </c>
      <c r="F137" s="317">
        <v>3749</v>
      </c>
      <c r="G137" s="317">
        <v>3708.15</v>
      </c>
      <c r="H137" s="317">
        <v>3920.85</v>
      </c>
      <c r="I137" s="317">
        <v>3961.6999999999994</v>
      </c>
      <c r="J137" s="317">
        <v>4027.2</v>
      </c>
      <c r="K137" s="316">
        <v>3896.2</v>
      </c>
      <c r="L137" s="316">
        <v>3789.85</v>
      </c>
      <c r="M137" s="316">
        <v>2.9362900000000001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2105.65</v>
      </c>
      <c r="D138" s="317">
        <v>2094.4166666666665</v>
      </c>
      <c r="E138" s="317">
        <v>2038.833333333333</v>
      </c>
      <c r="F138" s="317">
        <v>1972.0166666666664</v>
      </c>
      <c r="G138" s="317">
        <v>1916.4333333333329</v>
      </c>
      <c r="H138" s="317">
        <v>2161.2333333333331</v>
      </c>
      <c r="I138" s="317">
        <v>2216.8166666666662</v>
      </c>
      <c r="J138" s="317">
        <v>2283.6333333333332</v>
      </c>
      <c r="K138" s="316">
        <v>2150</v>
      </c>
      <c r="L138" s="316">
        <v>2027.6</v>
      </c>
      <c r="M138" s="316">
        <v>0.38241000000000003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52.35</v>
      </c>
      <c r="D139" s="317">
        <v>52.70000000000001</v>
      </c>
      <c r="E139" s="317">
        <v>51.700000000000017</v>
      </c>
      <c r="F139" s="317">
        <v>51.050000000000004</v>
      </c>
      <c r="G139" s="317">
        <v>50.050000000000011</v>
      </c>
      <c r="H139" s="317">
        <v>53.350000000000023</v>
      </c>
      <c r="I139" s="317">
        <v>54.350000000000009</v>
      </c>
      <c r="J139" s="317">
        <v>55.000000000000028</v>
      </c>
      <c r="K139" s="316">
        <v>53.7</v>
      </c>
      <c r="L139" s="316">
        <v>52.05</v>
      </c>
      <c r="M139" s="316">
        <v>9.3991199999999999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2384.65</v>
      </c>
      <c r="D140" s="317">
        <v>2372.6</v>
      </c>
      <c r="E140" s="317">
        <v>2344.1999999999998</v>
      </c>
      <c r="F140" s="317">
        <v>2303.75</v>
      </c>
      <c r="G140" s="317">
        <v>2275.35</v>
      </c>
      <c r="H140" s="317">
        <v>2413.0499999999997</v>
      </c>
      <c r="I140" s="317">
        <v>2441.4500000000003</v>
      </c>
      <c r="J140" s="317">
        <v>2481.8999999999996</v>
      </c>
      <c r="K140" s="316">
        <v>2401</v>
      </c>
      <c r="L140" s="316">
        <v>2332.15</v>
      </c>
      <c r="M140" s="316">
        <v>4.1947700000000001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463</v>
      </c>
      <c r="D141" s="317">
        <v>466.88333333333338</v>
      </c>
      <c r="E141" s="317">
        <v>449.76666666666677</v>
      </c>
      <c r="F141" s="317">
        <v>436.53333333333336</v>
      </c>
      <c r="G141" s="317">
        <v>419.41666666666674</v>
      </c>
      <c r="H141" s="317">
        <v>480.11666666666679</v>
      </c>
      <c r="I141" s="317">
        <v>497.23333333333346</v>
      </c>
      <c r="J141" s="317">
        <v>510.46666666666681</v>
      </c>
      <c r="K141" s="316">
        <v>484</v>
      </c>
      <c r="L141" s="316">
        <v>453.65</v>
      </c>
      <c r="M141" s="316">
        <v>3.3739499999999998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133.94999999999999</v>
      </c>
      <c r="D142" s="317">
        <v>133.65</v>
      </c>
      <c r="E142" s="317">
        <v>129.30000000000001</v>
      </c>
      <c r="F142" s="317">
        <v>124.65</v>
      </c>
      <c r="G142" s="317">
        <v>120.30000000000001</v>
      </c>
      <c r="H142" s="317">
        <v>138.30000000000001</v>
      </c>
      <c r="I142" s="317">
        <v>142.64999999999998</v>
      </c>
      <c r="J142" s="317">
        <v>147.30000000000001</v>
      </c>
      <c r="K142" s="316">
        <v>138</v>
      </c>
      <c r="L142" s="316">
        <v>129</v>
      </c>
      <c r="M142" s="316">
        <v>4.7449000000000003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259.55</v>
      </c>
      <c r="D143" s="317">
        <v>260.71666666666664</v>
      </c>
      <c r="E143" s="317">
        <v>251.48333333333329</v>
      </c>
      <c r="F143" s="317">
        <v>243.41666666666666</v>
      </c>
      <c r="G143" s="317">
        <v>234.18333333333331</v>
      </c>
      <c r="H143" s="317">
        <v>268.7833333333333</v>
      </c>
      <c r="I143" s="317">
        <v>278.01666666666665</v>
      </c>
      <c r="J143" s="317">
        <v>286.08333333333326</v>
      </c>
      <c r="K143" s="316">
        <v>269.95</v>
      </c>
      <c r="L143" s="316">
        <v>252.65</v>
      </c>
      <c r="M143" s="316">
        <v>10.02988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450.75</v>
      </c>
      <c r="D144" s="317">
        <v>456.90000000000003</v>
      </c>
      <c r="E144" s="317">
        <v>439.85000000000008</v>
      </c>
      <c r="F144" s="317">
        <v>428.95000000000005</v>
      </c>
      <c r="G144" s="317">
        <v>411.90000000000009</v>
      </c>
      <c r="H144" s="317">
        <v>467.80000000000007</v>
      </c>
      <c r="I144" s="317">
        <v>484.85</v>
      </c>
      <c r="J144" s="317">
        <v>495.75000000000006</v>
      </c>
      <c r="K144" s="316">
        <v>473.95</v>
      </c>
      <c r="L144" s="316">
        <v>446</v>
      </c>
      <c r="M144" s="316">
        <v>6.3437999999999999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1145.55</v>
      </c>
      <c r="D145" s="317">
        <v>1148.7499999999998</v>
      </c>
      <c r="E145" s="317">
        <v>1129.6499999999996</v>
      </c>
      <c r="F145" s="317">
        <v>1113.7499999999998</v>
      </c>
      <c r="G145" s="317">
        <v>1094.6499999999996</v>
      </c>
      <c r="H145" s="317">
        <v>1164.6499999999996</v>
      </c>
      <c r="I145" s="317">
        <v>1183.7499999999995</v>
      </c>
      <c r="J145" s="317">
        <v>1199.6499999999996</v>
      </c>
      <c r="K145" s="316">
        <v>1167.8499999999999</v>
      </c>
      <c r="L145" s="316">
        <v>1132.8499999999999</v>
      </c>
      <c r="M145" s="316">
        <v>2.9399799999999998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58.85</v>
      </c>
      <c r="D146" s="317">
        <v>59.066666666666663</v>
      </c>
      <c r="E146" s="317">
        <v>58.383333333333326</v>
      </c>
      <c r="F146" s="317">
        <v>57.916666666666664</v>
      </c>
      <c r="G146" s="317">
        <v>57.233333333333327</v>
      </c>
      <c r="H146" s="317">
        <v>59.533333333333324</v>
      </c>
      <c r="I146" s="317">
        <v>60.216666666666661</v>
      </c>
      <c r="J146" s="317">
        <v>60.683333333333323</v>
      </c>
      <c r="K146" s="316">
        <v>59.75</v>
      </c>
      <c r="L146" s="316">
        <v>58.6</v>
      </c>
      <c r="M146" s="316">
        <v>8.49587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154</v>
      </c>
      <c r="D147" s="317">
        <v>154.6</v>
      </c>
      <c r="E147" s="317">
        <v>152.89999999999998</v>
      </c>
      <c r="F147" s="317">
        <v>151.79999999999998</v>
      </c>
      <c r="G147" s="317">
        <v>150.09999999999997</v>
      </c>
      <c r="H147" s="317">
        <v>155.69999999999999</v>
      </c>
      <c r="I147" s="317">
        <v>157.39999999999998</v>
      </c>
      <c r="J147" s="317">
        <v>158.5</v>
      </c>
      <c r="K147" s="316">
        <v>156.30000000000001</v>
      </c>
      <c r="L147" s="316">
        <v>153.5</v>
      </c>
      <c r="M147" s="316">
        <v>7.88117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112.2</v>
      </c>
      <c r="D148" s="317">
        <v>111.31666666666666</v>
      </c>
      <c r="E148" s="317">
        <v>108.63333333333333</v>
      </c>
      <c r="F148" s="317">
        <v>105.06666666666666</v>
      </c>
      <c r="G148" s="317">
        <v>102.38333333333333</v>
      </c>
      <c r="H148" s="317">
        <v>114.88333333333333</v>
      </c>
      <c r="I148" s="317">
        <v>117.56666666666666</v>
      </c>
      <c r="J148" s="317">
        <v>121.13333333333333</v>
      </c>
      <c r="K148" s="316">
        <v>114</v>
      </c>
      <c r="L148" s="316">
        <v>107.75</v>
      </c>
      <c r="M148" s="316">
        <v>16.278890000000001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55</v>
      </c>
      <c r="D149" s="317">
        <v>54.25</v>
      </c>
      <c r="E149" s="317">
        <v>52.6</v>
      </c>
      <c r="F149" s="317">
        <v>50.2</v>
      </c>
      <c r="G149" s="317">
        <v>48.550000000000004</v>
      </c>
      <c r="H149" s="317">
        <v>56.65</v>
      </c>
      <c r="I149" s="317">
        <v>58.300000000000004</v>
      </c>
      <c r="J149" s="317">
        <v>60.699999999999996</v>
      </c>
      <c r="K149" s="316">
        <v>55.9</v>
      </c>
      <c r="L149" s="316">
        <v>51.85</v>
      </c>
      <c r="M149" s="316">
        <v>22.73799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667.75</v>
      </c>
      <c r="D150" s="317">
        <v>666.6</v>
      </c>
      <c r="E150" s="317">
        <v>658.2</v>
      </c>
      <c r="F150" s="317">
        <v>648.65</v>
      </c>
      <c r="G150" s="317">
        <v>640.25</v>
      </c>
      <c r="H150" s="317">
        <v>676.15000000000009</v>
      </c>
      <c r="I150" s="317">
        <v>684.55</v>
      </c>
      <c r="J150" s="317">
        <v>694.10000000000014</v>
      </c>
      <c r="K150" s="316">
        <v>675</v>
      </c>
      <c r="L150" s="316">
        <v>657.05</v>
      </c>
      <c r="M150" s="316">
        <v>0.87480999999999998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1554.4</v>
      </c>
      <c r="D151" s="317">
        <v>1560.8333333333333</v>
      </c>
      <c r="E151" s="317">
        <v>1531.6666666666665</v>
      </c>
      <c r="F151" s="317">
        <v>1508.9333333333332</v>
      </c>
      <c r="G151" s="317">
        <v>1479.7666666666664</v>
      </c>
      <c r="H151" s="317">
        <v>1583.5666666666666</v>
      </c>
      <c r="I151" s="317">
        <v>1612.7333333333331</v>
      </c>
      <c r="J151" s="317">
        <v>1635.4666666666667</v>
      </c>
      <c r="K151" s="316">
        <v>1590</v>
      </c>
      <c r="L151" s="316">
        <v>1538.1</v>
      </c>
      <c r="M151" s="316">
        <v>5.44245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141</v>
      </c>
      <c r="D152" s="317">
        <v>141.55000000000001</v>
      </c>
      <c r="E152" s="317">
        <v>139.00000000000003</v>
      </c>
      <c r="F152" s="317">
        <v>137.00000000000003</v>
      </c>
      <c r="G152" s="317">
        <v>134.45000000000005</v>
      </c>
      <c r="H152" s="317">
        <v>143.55000000000001</v>
      </c>
      <c r="I152" s="317">
        <v>146.09999999999997</v>
      </c>
      <c r="J152" s="317">
        <v>148.1</v>
      </c>
      <c r="K152" s="316">
        <v>144.1</v>
      </c>
      <c r="L152" s="316">
        <v>139.55000000000001</v>
      </c>
      <c r="M152" s="316">
        <v>22.44896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112.8</v>
      </c>
      <c r="D153" s="317">
        <v>113.7</v>
      </c>
      <c r="E153" s="317">
        <v>109.9</v>
      </c>
      <c r="F153" s="317">
        <v>107</v>
      </c>
      <c r="G153" s="317">
        <v>103.2</v>
      </c>
      <c r="H153" s="317">
        <v>116.60000000000001</v>
      </c>
      <c r="I153" s="317">
        <v>120.39999999999999</v>
      </c>
      <c r="J153" s="317">
        <v>123.30000000000001</v>
      </c>
      <c r="K153" s="316">
        <v>117.5</v>
      </c>
      <c r="L153" s="316">
        <v>110.8</v>
      </c>
      <c r="M153" s="316">
        <v>1.79216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244.95</v>
      </c>
      <c r="D154" s="317">
        <v>245.41666666666666</v>
      </c>
      <c r="E154" s="317">
        <v>242.5333333333333</v>
      </c>
      <c r="F154" s="317">
        <v>240.11666666666665</v>
      </c>
      <c r="G154" s="317">
        <v>237.23333333333329</v>
      </c>
      <c r="H154" s="317">
        <v>247.83333333333331</v>
      </c>
      <c r="I154" s="317">
        <v>250.7166666666667</v>
      </c>
      <c r="J154" s="317">
        <v>253.13333333333333</v>
      </c>
      <c r="K154" s="316">
        <v>248.3</v>
      </c>
      <c r="L154" s="316">
        <v>243</v>
      </c>
      <c r="M154" s="316">
        <v>1.0539700000000001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85.45</v>
      </c>
      <c r="D155" s="317">
        <v>86.716666666666654</v>
      </c>
      <c r="E155" s="317">
        <v>82.683333333333309</v>
      </c>
      <c r="F155" s="317">
        <v>79.916666666666657</v>
      </c>
      <c r="G155" s="317">
        <v>75.883333333333312</v>
      </c>
      <c r="H155" s="317">
        <v>89.483333333333306</v>
      </c>
      <c r="I155" s="317">
        <v>93.516666666666637</v>
      </c>
      <c r="J155" s="317">
        <v>96.283333333333303</v>
      </c>
      <c r="K155" s="316">
        <v>90.75</v>
      </c>
      <c r="L155" s="316">
        <v>83.95</v>
      </c>
      <c r="M155" s="316">
        <v>291.57781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365</v>
      </c>
      <c r="D156" s="317">
        <v>360.81666666666666</v>
      </c>
      <c r="E156" s="317">
        <v>353.63333333333333</v>
      </c>
      <c r="F156" s="317">
        <v>342.26666666666665</v>
      </c>
      <c r="G156" s="317">
        <v>335.08333333333331</v>
      </c>
      <c r="H156" s="317">
        <v>372.18333333333334</v>
      </c>
      <c r="I156" s="317">
        <v>379.36666666666662</v>
      </c>
      <c r="J156" s="317">
        <v>390.73333333333335</v>
      </c>
      <c r="K156" s="316">
        <v>368</v>
      </c>
      <c r="L156" s="316">
        <v>349.45</v>
      </c>
      <c r="M156" s="316">
        <v>1.5136099999999999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4195.3500000000004</v>
      </c>
      <c r="D157" s="317">
        <v>4280.1500000000005</v>
      </c>
      <c r="E157" s="317">
        <v>4070.2000000000007</v>
      </c>
      <c r="F157" s="317">
        <v>3945.05</v>
      </c>
      <c r="G157" s="317">
        <v>3735.1000000000004</v>
      </c>
      <c r="H157" s="317">
        <v>4405.3000000000011</v>
      </c>
      <c r="I157" s="317">
        <v>4615.25</v>
      </c>
      <c r="J157" s="317">
        <v>4740.4000000000015</v>
      </c>
      <c r="K157" s="316">
        <v>4490.1000000000004</v>
      </c>
      <c r="L157" s="316">
        <v>4155</v>
      </c>
      <c r="M157" s="316">
        <v>0.48436000000000001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139.69999999999999</v>
      </c>
      <c r="D158" s="317">
        <v>136.4</v>
      </c>
      <c r="E158" s="317">
        <v>130.80000000000001</v>
      </c>
      <c r="F158" s="317">
        <v>121.9</v>
      </c>
      <c r="G158" s="317">
        <v>116.30000000000001</v>
      </c>
      <c r="H158" s="317">
        <v>145.30000000000001</v>
      </c>
      <c r="I158" s="317">
        <v>150.89999999999998</v>
      </c>
      <c r="J158" s="317">
        <v>159.80000000000001</v>
      </c>
      <c r="K158" s="316">
        <v>142</v>
      </c>
      <c r="L158" s="316">
        <v>127.5</v>
      </c>
      <c r="M158" s="316">
        <v>4.1066700000000003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2263.1999999999998</v>
      </c>
      <c r="D159" s="317">
        <v>2223.4833333333331</v>
      </c>
      <c r="E159" s="317">
        <v>2151.9666666666662</v>
      </c>
      <c r="F159" s="317">
        <v>2040.7333333333331</v>
      </c>
      <c r="G159" s="317">
        <v>1969.2166666666662</v>
      </c>
      <c r="H159" s="317">
        <v>2334.7166666666662</v>
      </c>
      <c r="I159" s="317">
        <v>2406.2333333333336</v>
      </c>
      <c r="J159" s="317">
        <v>2517.4666666666662</v>
      </c>
      <c r="K159" s="316">
        <v>2295</v>
      </c>
      <c r="L159" s="316">
        <v>2112.25</v>
      </c>
      <c r="M159" s="316">
        <v>1.0657099999999999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237.85</v>
      </c>
      <c r="D160" s="317">
        <v>238.25</v>
      </c>
      <c r="E160" s="317">
        <v>232.9</v>
      </c>
      <c r="F160" s="317">
        <v>227.95000000000002</v>
      </c>
      <c r="G160" s="317">
        <v>222.60000000000002</v>
      </c>
      <c r="H160" s="317">
        <v>243.2</v>
      </c>
      <c r="I160" s="317">
        <v>248.55</v>
      </c>
      <c r="J160" s="317">
        <v>253.49999999999997</v>
      </c>
      <c r="K160" s="316">
        <v>243.6</v>
      </c>
      <c r="L160" s="316">
        <v>233.3</v>
      </c>
      <c r="M160" s="316">
        <v>7.2687400000000002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15.35</v>
      </c>
      <c r="D161" s="317">
        <v>15.35</v>
      </c>
      <c r="E161" s="317">
        <v>15.35</v>
      </c>
      <c r="F161" s="317">
        <v>15.35</v>
      </c>
      <c r="G161" s="317">
        <v>15.35</v>
      </c>
      <c r="H161" s="317">
        <v>15.35</v>
      </c>
      <c r="I161" s="317">
        <v>15.35</v>
      </c>
      <c r="J161" s="317">
        <v>15.35</v>
      </c>
      <c r="K161" s="316">
        <v>15.35</v>
      </c>
      <c r="L161" s="316">
        <v>15.35</v>
      </c>
      <c r="M161" s="316">
        <v>2.2813300000000001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109.75</v>
      </c>
      <c r="D162" s="317">
        <v>109.28333333333335</v>
      </c>
      <c r="E162" s="317">
        <v>106.56666666666669</v>
      </c>
      <c r="F162" s="317">
        <v>103.38333333333334</v>
      </c>
      <c r="G162" s="317">
        <v>100.66666666666669</v>
      </c>
      <c r="H162" s="317">
        <v>112.4666666666667</v>
      </c>
      <c r="I162" s="317">
        <v>115.18333333333337</v>
      </c>
      <c r="J162" s="317">
        <v>118.3666666666667</v>
      </c>
      <c r="K162" s="316">
        <v>112</v>
      </c>
      <c r="L162" s="316">
        <v>106.1</v>
      </c>
      <c r="M162" s="316">
        <v>40.149859999999997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282.7</v>
      </c>
      <c r="D163" s="317">
        <v>284.65000000000003</v>
      </c>
      <c r="E163" s="317">
        <v>276.30000000000007</v>
      </c>
      <c r="F163" s="317">
        <v>269.90000000000003</v>
      </c>
      <c r="G163" s="317">
        <v>261.55000000000007</v>
      </c>
      <c r="H163" s="317">
        <v>291.05000000000007</v>
      </c>
      <c r="I163" s="317">
        <v>299.40000000000009</v>
      </c>
      <c r="J163" s="317">
        <v>305.80000000000007</v>
      </c>
      <c r="K163" s="316">
        <v>293</v>
      </c>
      <c r="L163" s="316">
        <v>278.25</v>
      </c>
      <c r="M163" s="316">
        <v>4.3765200000000002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150.30000000000001</v>
      </c>
      <c r="D164" s="317">
        <v>150.03333333333333</v>
      </c>
      <c r="E164" s="317">
        <v>148.26666666666665</v>
      </c>
      <c r="F164" s="317">
        <v>146.23333333333332</v>
      </c>
      <c r="G164" s="317">
        <v>144.46666666666664</v>
      </c>
      <c r="H164" s="317">
        <v>152.06666666666666</v>
      </c>
      <c r="I164" s="317">
        <v>153.83333333333337</v>
      </c>
      <c r="J164" s="317">
        <v>155.86666666666667</v>
      </c>
      <c r="K164" s="316">
        <v>151.80000000000001</v>
      </c>
      <c r="L164" s="316">
        <v>148</v>
      </c>
      <c r="M164" s="316">
        <v>93.506270000000001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2664.3</v>
      </c>
      <c r="D165" s="317">
        <v>2658.9500000000003</v>
      </c>
      <c r="E165" s="317">
        <v>2615.4000000000005</v>
      </c>
      <c r="F165" s="317">
        <v>2566.5000000000005</v>
      </c>
      <c r="G165" s="317">
        <v>2522.9500000000007</v>
      </c>
      <c r="H165" s="317">
        <v>2707.8500000000004</v>
      </c>
      <c r="I165" s="317">
        <v>2751.4000000000005</v>
      </c>
      <c r="J165" s="317">
        <v>2800.3</v>
      </c>
      <c r="K165" s="316">
        <v>2702.5</v>
      </c>
      <c r="L165" s="316">
        <v>2610.0500000000002</v>
      </c>
      <c r="M165" s="316">
        <v>0.24104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2901</v>
      </c>
      <c r="D166" s="317">
        <v>2910.5500000000006</v>
      </c>
      <c r="E166" s="317">
        <v>2843.2500000000014</v>
      </c>
      <c r="F166" s="317">
        <v>2785.5000000000009</v>
      </c>
      <c r="G166" s="317">
        <v>2718.2000000000016</v>
      </c>
      <c r="H166" s="317">
        <v>2968.3000000000011</v>
      </c>
      <c r="I166" s="317">
        <v>3035.6000000000004</v>
      </c>
      <c r="J166" s="317">
        <v>3093.3500000000008</v>
      </c>
      <c r="K166" s="316">
        <v>2977.85</v>
      </c>
      <c r="L166" s="316">
        <v>2852.8</v>
      </c>
      <c r="M166" s="316">
        <v>0.14374000000000001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366.2</v>
      </c>
      <c r="D167" s="317">
        <v>363.84999999999997</v>
      </c>
      <c r="E167" s="317">
        <v>358.74999999999994</v>
      </c>
      <c r="F167" s="317">
        <v>351.29999999999995</v>
      </c>
      <c r="G167" s="317">
        <v>346.19999999999993</v>
      </c>
      <c r="H167" s="317">
        <v>371.29999999999995</v>
      </c>
      <c r="I167" s="317">
        <v>376.4</v>
      </c>
      <c r="J167" s="317">
        <v>383.84999999999997</v>
      </c>
      <c r="K167" s="316">
        <v>368.95</v>
      </c>
      <c r="L167" s="316">
        <v>356.4</v>
      </c>
      <c r="M167" s="316">
        <v>1.6787399999999999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112.35</v>
      </c>
      <c r="D168" s="317">
        <v>112.48333333333333</v>
      </c>
      <c r="E168" s="317">
        <v>110.96666666666667</v>
      </c>
      <c r="F168" s="317">
        <v>109.58333333333333</v>
      </c>
      <c r="G168" s="317">
        <v>108.06666666666666</v>
      </c>
      <c r="H168" s="317">
        <v>113.86666666666667</v>
      </c>
      <c r="I168" s="317">
        <v>115.38333333333335</v>
      </c>
      <c r="J168" s="317">
        <v>116.76666666666668</v>
      </c>
      <c r="K168" s="316">
        <v>114</v>
      </c>
      <c r="L168" s="316">
        <v>111.1</v>
      </c>
      <c r="M168" s="316">
        <v>4.3326500000000001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4851.7</v>
      </c>
      <c r="D169" s="317">
        <v>4859.7833333333328</v>
      </c>
      <c r="E169" s="317">
        <v>4821.9166666666661</v>
      </c>
      <c r="F169" s="317">
        <v>4792.1333333333332</v>
      </c>
      <c r="G169" s="317">
        <v>4754.2666666666664</v>
      </c>
      <c r="H169" s="317">
        <v>4889.5666666666657</v>
      </c>
      <c r="I169" s="317">
        <v>4927.4333333333325</v>
      </c>
      <c r="J169" s="317">
        <v>4957.2166666666653</v>
      </c>
      <c r="K169" s="316">
        <v>4897.6499999999996</v>
      </c>
      <c r="L169" s="316">
        <v>4830</v>
      </c>
      <c r="M169" s="316">
        <v>2.1129999999999999E-2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2851.7</v>
      </c>
      <c r="D170" s="317">
        <v>2858.4166666666665</v>
      </c>
      <c r="E170" s="317">
        <v>2794.2833333333328</v>
      </c>
      <c r="F170" s="317">
        <v>2736.8666666666663</v>
      </c>
      <c r="G170" s="317">
        <v>2672.7333333333327</v>
      </c>
      <c r="H170" s="317">
        <v>2915.833333333333</v>
      </c>
      <c r="I170" s="317">
        <v>2979.9666666666672</v>
      </c>
      <c r="J170" s="317">
        <v>3037.3833333333332</v>
      </c>
      <c r="K170" s="316">
        <v>2922.55</v>
      </c>
      <c r="L170" s="316">
        <v>2801</v>
      </c>
      <c r="M170" s="316">
        <v>1.7899700000000001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1482.7</v>
      </c>
      <c r="D171" s="317">
        <v>1483.75</v>
      </c>
      <c r="E171" s="317">
        <v>1458.8</v>
      </c>
      <c r="F171" s="317">
        <v>1434.8999999999999</v>
      </c>
      <c r="G171" s="317">
        <v>1409.9499999999998</v>
      </c>
      <c r="H171" s="317">
        <v>1507.65</v>
      </c>
      <c r="I171" s="317">
        <v>1532.6</v>
      </c>
      <c r="J171" s="317">
        <v>1556.5000000000002</v>
      </c>
      <c r="K171" s="316">
        <v>1508.7</v>
      </c>
      <c r="L171" s="316">
        <v>1459.85</v>
      </c>
      <c r="M171" s="316">
        <v>0.22111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390.55</v>
      </c>
      <c r="D172" s="317">
        <v>396.4666666666667</v>
      </c>
      <c r="E172" s="317">
        <v>380.28333333333342</v>
      </c>
      <c r="F172" s="317">
        <v>370.01666666666671</v>
      </c>
      <c r="G172" s="317">
        <v>353.83333333333343</v>
      </c>
      <c r="H172" s="317">
        <v>406.73333333333341</v>
      </c>
      <c r="I172" s="317">
        <v>422.91666666666669</v>
      </c>
      <c r="J172" s="317">
        <v>433.18333333333339</v>
      </c>
      <c r="K172" s="316">
        <v>412.65</v>
      </c>
      <c r="L172" s="316">
        <v>386.2</v>
      </c>
      <c r="M172" s="316">
        <v>5.9132899999999999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4213.3500000000004</v>
      </c>
      <c r="D173" s="317">
        <v>4189.4333333333334</v>
      </c>
      <c r="E173" s="317">
        <v>4134.2166666666672</v>
      </c>
      <c r="F173" s="317">
        <v>4055.0833333333339</v>
      </c>
      <c r="G173" s="317">
        <v>3999.8666666666677</v>
      </c>
      <c r="H173" s="317">
        <v>4268.5666666666666</v>
      </c>
      <c r="I173" s="317">
        <v>4323.7833333333319</v>
      </c>
      <c r="J173" s="317">
        <v>4402.9166666666661</v>
      </c>
      <c r="K173" s="316">
        <v>4244.6499999999996</v>
      </c>
      <c r="L173" s="316">
        <v>4110.3</v>
      </c>
      <c r="M173" s="316">
        <v>0.17893000000000001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682.25</v>
      </c>
      <c r="D174" s="317">
        <v>684.4</v>
      </c>
      <c r="E174" s="317">
        <v>657.9</v>
      </c>
      <c r="F174" s="317">
        <v>633.54999999999995</v>
      </c>
      <c r="G174" s="317">
        <v>607.04999999999995</v>
      </c>
      <c r="H174" s="317">
        <v>708.75</v>
      </c>
      <c r="I174" s="317">
        <v>735.25</v>
      </c>
      <c r="J174" s="317">
        <v>759.6</v>
      </c>
      <c r="K174" s="316">
        <v>710.9</v>
      </c>
      <c r="L174" s="316">
        <v>660.05</v>
      </c>
      <c r="M174" s="316">
        <v>75.91207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1134</v>
      </c>
      <c r="D175" s="317">
        <v>1135.4833333333333</v>
      </c>
      <c r="E175" s="317">
        <v>1105.5166666666667</v>
      </c>
      <c r="F175" s="317">
        <v>1077.0333333333333</v>
      </c>
      <c r="G175" s="317">
        <v>1047.0666666666666</v>
      </c>
      <c r="H175" s="317">
        <v>1163.9666666666667</v>
      </c>
      <c r="I175" s="317">
        <v>1193.9333333333334</v>
      </c>
      <c r="J175" s="317">
        <v>1222.4166666666667</v>
      </c>
      <c r="K175" s="316">
        <v>1165.45</v>
      </c>
      <c r="L175" s="316">
        <v>1107</v>
      </c>
      <c r="M175" s="316">
        <v>0.61531000000000002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505.75</v>
      </c>
      <c r="D176" s="317">
        <v>503.58333333333331</v>
      </c>
      <c r="E176" s="317">
        <v>497.16666666666663</v>
      </c>
      <c r="F176" s="317">
        <v>488.58333333333331</v>
      </c>
      <c r="G176" s="317">
        <v>482.16666666666663</v>
      </c>
      <c r="H176" s="317">
        <v>512.16666666666663</v>
      </c>
      <c r="I176" s="317">
        <v>518.58333333333326</v>
      </c>
      <c r="J176" s="317">
        <v>527.16666666666663</v>
      </c>
      <c r="K176" s="316">
        <v>510</v>
      </c>
      <c r="L176" s="316">
        <v>495</v>
      </c>
      <c r="M176" s="316">
        <v>4.7975500000000002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771.25</v>
      </c>
      <c r="D177" s="317">
        <v>770.9666666666667</v>
      </c>
      <c r="E177" s="317">
        <v>756.63333333333344</v>
      </c>
      <c r="F177" s="317">
        <v>742.01666666666677</v>
      </c>
      <c r="G177" s="317">
        <v>727.68333333333351</v>
      </c>
      <c r="H177" s="317">
        <v>785.58333333333337</v>
      </c>
      <c r="I177" s="317">
        <v>799.91666666666663</v>
      </c>
      <c r="J177" s="317">
        <v>814.5333333333333</v>
      </c>
      <c r="K177" s="316">
        <v>785.3</v>
      </c>
      <c r="L177" s="316">
        <v>756.35</v>
      </c>
      <c r="M177" s="316">
        <v>15.09515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438.9</v>
      </c>
      <c r="D178" s="317">
        <v>443.7833333333333</v>
      </c>
      <c r="E178" s="317">
        <v>430.06666666666661</v>
      </c>
      <c r="F178" s="317">
        <v>421.23333333333329</v>
      </c>
      <c r="G178" s="317">
        <v>407.51666666666659</v>
      </c>
      <c r="H178" s="317">
        <v>452.61666666666662</v>
      </c>
      <c r="I178" s="317">
        <v>466.33333333333331</v>
      </c>
      <c r="J178" s="317">
        <v>475.16666666666663</v>
      </c>
      <c r="K178" s="316">
        <v>457.5</v>
      </c>
      <c r="L178" s="316">
        <v>434.95</v>
      </c>
      <c r="M178" s="316">
        <v>1.1116699999999999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1320.95</v>
      </c>
      <c r="D179" s="317">
        <v>1335.0833333333333</v>
      </c>
      <c r="E179" s="317">
        <v>1295.8666666666666</v>
      </c>
      <c r="F179" s="317">
        <v>1270.7833333333333</v>
      </c>
      <c r="G179" s="317">
        <v>1231.5666666666666</v>
      </c>
      <c r="H179" s="317">
        <v>1360.1666666666665</v>
      </c>
      <c r="I179" s="317">
        <v>1399.3833333333332</v>
      </c>
      <c r="J179" s="317">
        <v>1424.4666666666665</v>
      </c>
      <c r="K179" s="316">
        <v>1374.3</v>
      </c>
      <c r="L179" s="316">
        <v>1310</v>
      </c>
      <c r="M179" s="316">
        <v>7.7299899999999999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77.55</v>
      </c>
      <c r="D180" s="317">
        <v>77.45</v>
      </c>
      <c r="E180" s="317">
        <v>75.400000000000006</v>
      </c>
      <c r="F180" s="317">
        <v>73.25</v>
      </c>
      <c r="G180" s="317">
        <v>71.2</v>
      </c>
      <c r="H180" s="317">
        <v>79.600000000000009</v>
      </c>
      <c r="I180" s="317">
        <v>81.649999999999991</v>
      </c>
      <c r="J180" s="317">
        <v>83.800000000000011</v>
      </c>
      <c r="K180" s="316">
        <v>79.5</v>
      </c>
      <c r="L180" s="316">
        <v>75.3</v>
      </c>
      <c r="M180" s="316">
        <v>10.128729999999999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235.2</v>
      </c>
      <c r="D181" s="317">
        <v>236.61666666666667</v>
      </c>
      <c r="E181" s="317">
        <v>230.68333333333334</v>
      </c>
      <c r="F181" s="317">
        <v>226.16666666666666</v>
      </c>
      <c r="G181" s="317">
        <v>220.23333333333332</v>
      </c>
      <c r="H181" s="317">
        <v>241.13333333333335</v>
      </c>
      <c r="I181" s="317">
        <v>247.06666666666669</v>
      </c>
      <c r="J181" s="317">
        <v>251.58333333333337</v>
      </c>
      <c r="K181" s="316">
        <v>242.55</v>
      </c>
      <c r="L181" s="316">
        <v>232.1</v>
      </c>
      <c r="M181" s="316">
        <v>8.1556300000000004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448.45</v>
      </c>
      <c r="D182" s="317">
        <v>445.83333333333331</v>
      </c>
      <c r="E182" s="317">
        <v>435.61666666666662</v>
      </c>
      <c r="F182" s="317">
        <v>422.7833333333333</v>
      </c>
      <c r="G182" s="317">
        <v>412.56666666666661</v>
      </c>
      <c r="H182" s="317">
        <v>458.66666666666663</v>
      </c>
      <c r="I182" s="317">
        <v>468.88333333333333</v>
      </c>
      <c r="J182" s="317">
        <v>481.71666666666664</v>
      </c>
      <c r="K182" s="316">
        <v>456.05</v>
      </c>
      <c r="L182" s="316">
        <v>433</v>
      </c>
      <c r="M182" s="316">
        <v>4.8541100000000004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1485.85</v>
      </c>
      <c r="D183" s="317">
        <v>1493.0333333333335</v>
      </c>
      <c r="E183" s="317">
        <v>1456.0666666666671</v>
      </c>
      <c r="F183" s="317">
        <v>1426.2833333333335</v>
      </c>
      <c r="G183" s="317">
        <v>1389.3166666666671</v>
      </c>
      <c r="H183" s="317">
        <v>1522.8166666666671</v>
      </c>
      <c r="I183" s="317">
        <v>1559.7833333333338</v>
      </c>
      <c r="J183" s="317">
        <v>1589.5666666666671</v>
      </c>
      <c r="K183" s="316">
        <v>1530</v>
      </c>
      <c r="L183" s="316">
        <v>1463.25</v>
      </c>
      <c r="M183" s="316">
        <v>6.9084700000000003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131</v>
      </c>
      <c r="D184" s="317">
        <v>132.08333333333334</v>
      </c>
      <c r="E184" s="317">
        <v>128.51666666666668</v>
      </c>
      <c r="F184" s="317">
        <v>126.03333333333333</v>
      </c>
      <c r="G184" s="317">
        <v>122.46666666666667</v>
      </c>
      <c r="H184" s="317">
        <v>134.56666666666669</v>
      </c>
      <c r="I184" s="317">
        <v>138.13333333333335</v>
      </c>
      <c r="J184" s="317">
        <v>140.6166666666667</v>
      </c>
      <c r="K184" s="316">
        <v>135.65</v>
      </c>
      <c r="L184" s="316">
        <v>129.6</v>
      </c>
      <c r="M184" s="316">
        <v>15.38522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1654.35</v>
      </c>
      <c r="D185" s="317">
        <v>1651.6499999999999</v>
      </c>
      <c r="E185" s="317">
        <v>1605.3999999999996</v>
      </c>
      <c r="F185" s="317">
        <v>1556.4499999999998</v>
      </c>
      <c r="G185" s="317">
        <v>1510.1999999999996</v>
      </c>
      <c r="H185" s="317">
        <v>1700.5999999999997</v>
      </c>
      <c r="I185" s="317">
        <v>1746.8500000000001</v>
      </c>
      <c r="J185" s="317">
        <v>1795.7999999999997</v>
      </c>
      <c r="K185" s="316">
        <v>1697.9</v>
      </c>
      <c r="L185" s="316">
        <v>1602.7</v>
      </c>
      <c r="M185" s="316">
        <v>0.37152000000000002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146.75</v>
      </c>
      <c r="D186" s="317">
        <v>146.5</v>
      </c>
      <c r="E186" s="317">
        <v>144.35</v>
      </c>
      <c r="F186" s="317">
        <v>141.94999999999999</v>
      </c>
      <c r="G186" s="317">
        <v>139.79999999999998</v>
      </c>
      <c r="H186" s="317">
        <v>148.9</v>
      </c>
      <c r="I186" s="317">
        <v>151.04999999999998</v>
      </c>
      <c r="J186" s="317">
        <v>153.45000000000002</v>
      </c>
      <c r="K186" s="316">
        <v>148.65</v>
      </c>
      <c r="L186" s="316">
        <v>144.1</v>
      </c>
      <c r="M186" s="316">
        <v>15.82671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259.55</v>
      </c>
      <c r="D187" s="317">
        <v>259.25</v>
      </c>
      <c r="E187" s="317">
        <v>250.5</v>
      </c>
      <c r="F187" s="317">
        <v>241.45</v>
      </c>
      <c r="G187" s="317">
        <v>232.7</v>
      </c>
      <c r="H187" s="317">
        <v>268.3</v>
      </c>
      <c r="I187" s="317">
        <v>277.05</v>
      </c>
      <c r="J187" s="317">
        <v>286.10000000000002</v>
      </c>
      <c r="K187" s="316">
        <v>268</v>
      </c>
      <c r="L187" s="316">
        <v>250.2</v>
      </c>
      <c r="M187" s="316">
        <v>11.610760000000001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784.05</v>
      </c>
      <c r="D188" s="317">
        <v>788.83333333333337</v>
      </c>
      <c r="E188" s="317">
        <v>765.76666666666677</v>
      </c>
      <c r="F188" s="317">
        <v>747.48333333333335</v>
      </c>
      <c r="G188" s="317">
        <v>724.41666666666674</v>
      </c>
      <c r="H188" s="317">
        <v>807.11666666666679</v>
      </c>
      <c r="I188" s="317">
        <v>830.18333333333339</v>
      </c>
      <c r="J188" s="317">
        <v>848.46666666666681</v>
      </c>
      <c r="K188" s="316">
        <v>811.9</v>
      </c>
      <c r="L188" s="316">
        <v>770.55</v>
      </c>
      <c r="M188" s="316">
        <v>6.1781699999999997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566.95000000000005</v>
      </c>
      <c r="D189" s="317">
        <v>555.01666666666677</v>
      </c>
      <c r="E189" s="317">
        <v>538.58333333333348</v>
      </c>
      <c r="F189" s="317">
        <v>510.2166666666667</v>
      </c>
      <c r="G189" s="317">
        <v>493.78333333333342</v>
      </c>
      <c r="H189" s="317">
        <v>583.38333333333355</v>
      </c>
      <c r="I189" s="317">
        <v>599.81666666666672</v>
      </c>
      <c r="J189" s="317">
        <v>628.18333333333362</v>
      </c>
      <c r="K189" s="316">
        <v>571.45000000000005</v>
      </c>
      <c r="L189" s="316">
        <v>526.65</v>
      </c>
      <c r="M189" s="316">
        <v>64.952910000000003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1516.95</v>
      </c>
      <c r="D190" s="317">
        <v>1533.8333333333333</v>
      </c>
      <c r="E190" s="317">
        <v>1483.1166666666666</v>
      </c>
      <c r="F190" s="317">
        <v>1449.2833333333333</v>
      </c>
      <c r="G190" s="317">
        <v>1398.5666666666666</v>
      </c>
      <c r="H190" s="317">
        <v>1567.6666666666665</v>
      </c>
      <c r="I190" s="317">
        <v>1618.3833333333332</v>
      </c>
      <c r="J190" s="317">
        <v>1652.2166666666665</v>
      </c>
      <c r="K190" s="316">
        <v>1584.55</v>
      </c>
      <c r="L190" s="316">
        <v>1500</v>
      </c>
      <c r="M190" s="316">
        <v>6.9721599999999997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861.4</v>
      </c>
      <c r="D191" s="317">
        <v>865.81666666666661</v>
      </c>
      <c r="E191" s="317">
        <v>851.63333333333321</v>
      </c>
      <c r="F191" s="317">
        <v>841.86666666666656</v>
      </c>
      <c r="G191" s="317">
        <v>827.68333333333317</v>
      </c>
      <c r="H191" s="317">
        <v>875.58333333333326</v>
      </c>
      <c r="I191" s="317">
        <v>889.76666666666665</v>
      </c>
      <c r="J191" s="317">
        <v>899.5333333333333</v>
      </c>
      <c r="K191" s="316">
        <v>880</v>
      </c>
      <c r="L191" s="316">
        <v>856.05</v>
      </c>
      <c r="M191" s="316">
        <v>5.01084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16.850000000000001</v>
      </c>
      <c r="D192" s="317">
        <v>16.95</v>
      </c>
      <c r="E192" s="317">
        <v>16.45</v>
      </c>
      <c r="F192" s="317">
        <v>16.05</v>
      </c>
      <c r="G192" s="317">
        <v>15.55</v>
      </c>
      <c r="H192" s="317">
        <v>17.349999999999998</v>
      </c>
      <c r="I192" s="317">
        <v>17.849999999999998</v>
      </c>
      <c r="J192" s="317">
        <v>18.249999999999996</v>
      </c>
      <c r="K192" s="316">
        <v>17.45</v>
      </c>
      <c r="L192" s="316">
        <v>16.55</v>
      </c>
      <c r="M192" s="316">
        <v>29.93732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991.65</v>
      </c>
      <c r="D193" s="317">
        <v>992.44999999999993</v>
      </c>
      <c r="E193" s="317">
        <v>975.84999999999991</v>
      </c>
      <c r="F193" s="317">
        <v>960.05</v>
      </c>
      <c r="G193" s="317">
        <v>943.44999999999993</v>
      </c>
      <c r="H193" s="317">
        <v>1008.2499999999999</v>
      </c>
      <c r="I193" s="317">
        <v>1024.8499999999999</v>
      </c>
      <c r="J193" s="317">
        <v>1040.6499999999999</v>
      </c>
      <c r="K193" s="316">
        <v>1009.05</v>
      </c>
      <c r="L193" s="316">
        <v>976.65</v>
      </c>
      <c r="M193" s="316">
        <v>0.34727999999999998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1199.55</v>
      </c>
      <c r="D194" s="317">
        <v>1209.2</v>
      </c>
      <c r="E194" s="317">
        <v>1180.8500000000001</v>
      </c>
      <c r="F194" s="317">
        <v>1162.1500000000001</v>
      </c>
      <c r="G194" s="317">
        <v>1133.8000000000002</v>
      </c>
      <c r="H194" s="317">
        <v>1227.9000000000001</v>
      </c>
      <c r="I194" s="317">
        <v>1256.25</v>
      </c>
      <c r="J194" s="317">
        <v>1274.95</v>
      </c>
      <c r="K194" s="316">
        <v>1237.55</v>
      </c>
      <c r="L194" s="316">
        <v>1190.5</v>
      </c>
      <c r="M194" s="316">
        <v>6.8419699999999999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1059.4000000000001</v>
      </c>
      <c r="D195" s="317">
        <v>1058.0333333333335</v>
      </c>
      <c r="E195" s="317">
        <v>1045.116666666667</v>
      </c>
      <c r="F195" s="317">
        <v>1030.8333333333335</v>
      </c>
      <c r="G195" s="317">
        <v>1017.916666666667</v>
      </c>
      <c r="H195" s="317">
        <v>1072.3166666666671</v>
      </c>
      <c r="I195" s="317">
        <v>1085.2333333333336</v>
      </c>
      <c r="J195" s="317">
        <v>1099.5166666666671</v>
      </c>
      <c r="K195" s="316">
        <v>1070.95</v>
      </c>
      <c r="L195" s="316">
        <v>1043.75</v>
      </c>
      <c r="M195" s="316">
        <v>31.951889999999999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2150.4499999999998</v>
      </c>
      <c r="D196" s="317">
        <v>2165.8166666666666</v>
      </c>
      <c r="E196" s="317">
        <v>2127.6333333333332</v>
      </c>
      <c r="F196" s="317">
        <v>2104.8166666666666</v>
      </c>
      <c r="G196" s="317">
        <v>2066.6333333333332</v>
      </c>
      <c r="H196" s="317">
        <v>2188.6333333333332</v>
      </c>
      <c r="I196" s="317">
        <v>2226.8166666666666</v>
      </c>
      <c r="J196" s="317">
        <v>2249.6333333333332</v>
      </c>
      <c r="K196" s="316">
        <v>2204</v>
      </c>
      <c r="L196" s="316">
        <v>2143</v>
      </c>
      <c r="M196" s="316">
        <v>43.610390000000002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1840.05</v>
      </c>
      <c r="D197" s="317">
        <v>1854.2</v>
      </c>
      <c r="E197" s="317">
        <v>1808.8500000000001</v>
      </c>
      <c r="F197" s="317">
        <v>1777.65</v>
      </c>
      <c r="G197" s="317">
        <v>1732.3000000000002</v>
      </c>
      <c r="H197" s="317">
        <v>1885.4</v>
      </c>
      <c r="I197" s="317">
        <v>1930.75</v>
      </c>
      <c r="J197" s="317">
        <v>1961.95</v>
      </c>
      <c r="K197" s="316">
        <v>1899.55</v>
      </c>
      <c r="L197" s="316">
        <v>1823</v>
      </c>
      <c r="M197" s="316">
        <v>4.0234699999999997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1303.05</v>
      </c>
      <c r="D198" s="317">
        <v>1307.6166666666666</v>
      </c>
      <c r="E198" s="317">
        <v>1288.4333333333332</v>
      </c>
      <c r="F198" s="317">
        <v>1273.8166666666666</v>
      </c>
      <c r="G198" s="317">
        <v>1254.6333333333332</v>
      </c>
      <c r="H198" s="317">
        <v>1322.2333333333331</v>
      </c>
      <c r="I198" s="317">
        <v>1341.4166666666665</v>
      </c>
      <c r="J198" s="317">
        <v>1356.0333333333331</v>
      </c>
      <c r="K198" s="316">
        <v>1326.8</v>
      </c>
      <c r="L198" s="316">
        <v>1293</v>
      </c>
      <c r="M198" s="316">
        <v>111.91145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547.25</v>
      </c>
      <c r="D199" s="317">
        <v>552.06666666666672</v>
      </c>
      <c r="E199" s="317">
        <v>539.48333333333346</v>
      </c>
      <c r="F199" s="317">
        <v>531.7166666666667</v>
      </c>
      <c r="G199" s="317">
        <v>519.13333333333344</v>
      </c>
      <c r="H199" s="317">
        <v>559.83333333333348</v>
      </c>
      <c r="I199" s="317">
        <v>572.41666666666674</v>
      </c>
      <c r="J199" s="317">
        <v>580.18333333333351</v>
      </c>
      <c r="K199" s="316">
        <v>564.65</v>
      </c>
      <c r="L199" s="316">
        <v>544.29999999999995</v>
      </c>
      <c r="M199" s="316">
        <v>30.795539999999999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1003.45</v>
      </c>
      <c r="D200" s="317">
        <v>1011</v>
      </c>
      <c r="E200" s="317">
        <v>984.2</v>
      </c>
      <c r="F200" s="317">
        <v>964.95</v>
      </c>
      <c r="G200" s="317">
        <v>938.15000000000009</v>
      </c>
      <c r="H200" s="317">
        <v>1030.25</v>
      </c>
      <c r="I200" s="317">
        <v>1057.0500000000002</v>
      </c>
      <c r="J200" s="317">
        <v>1076.3</v>
      </c>
      <c r="K200" s="316">
        <v>1037.8</v>
      </c>
      <c r="L200" s="316">
        <v>991.75</v>
      </c>
      <c r="M200" s="316">
        <v>1.8969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184.25</v>
      </c>
      <c r="D201" s="317">
        <v>185.48333333333335</v>
      </c>
      <c r="E201" s="317">
        <v>181.26666666666671</v>
      </c>
      <c r="F201" s="317">
        <v>178.28333333333336</v>
      </c>
      <c r="G201" s="317">
        <v>174.06666666666672</v>
      </c>
      <c r="H201" s="317">
        <v>188.4666666666667</v>
      </c>
      <c r="I201" s="317">
        <v>192.68333333333334</v>
      </c>
      <c r="J201" s="317">
        <v>195.66666666666669</v>
      </c>
      <c r="K201" s="316">
        <v>189.7</v>
      </c>
      <c r="L201" s="316">
        <v>182.5</v>
      </c>
      <c r="M201" s="316">
        <v>0.73050999999999999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102.05</v>
      </c>
      <c r="D202" s="317">
        <v>102.08333333333333</v>
      </c>
      <c r="E202" s="317">
        <v>100.96666666666665</v>
      </c>
      <c r="F202" s="317">
        <v>99.883333333333326</v>
      </c>
      <c r="G202" s="317">
        <v>98.766666666666652</v>
      </c>
      <c r="H202" s="317">
        <v>103.16666666666666</v>
      </c>
      <c r="I202" s="317">
        <v>104.28333333333333</v>
      </c>
      <c r="J202" s="317">
        <v>105.36666666666666</v>
      </c>
      <c r="K202" s="316">
        <v>103.2</v>
      </c>
      <c r="L202" s="316">
        <v>101</v>
      </c>
      <c r="M202" s="316">
        <v>3.8360099999999999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2401.1999999999998</v>
      </c>
      <c r="D203" s="317">
        <v>2410.4</v>
      </c>
      <c r="E203" s="317">
        <v>2361.8000000000002</v>
      </c>
      <c r="F203" s="317">
        <v>2322.4</v>
      </c>
      <c r="G203" s="317">
        <v>2273.8000000000002</v>
      </c>
      <c r="H203" s="317">
        <v>2449.8000000000002</v>
      </c>
      <c r="I203" s="317">
        <v>2498.3999999999996</v>
      </c>
      <c r="J203" s="317">
        <v>2537.8000000000002</v>
      </c>
      <c r="K203" s="316">
        <v>2459</v>
      </c>
      <c r="L203" s="316">
        <v>2371</v>
      </c>
      <c r="M203" s="316">
        <v>9.6647200000000009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61.8</v>
      </c>
      <c r="D204" s="317">
        <v>62.166666666666664</v>
      </c>
      <c r="E204" s="317">
        <v>60.833333333333329</v>
      </c>
      <c r="F204" s="317">
        <v>59.866666666666667</v>
      </c>
      <c r="G204" s="317">
        <v>58.533333333333331</v>
      </c>
      <c r="H204" s="317">
        <v>63.133333333333326</v>
      </c>
      <c r="I204" s="317">
        <v>64.466666666666654</v>
      </c>
      <c r="J204" s="317">
        <v>65.433333333333323</v>
      </c>
      <c r="K204" s="316">
        <v>63.5</v>
      </c>
      <c r="L204" s="316">
        <v>61.2</v>
      </c>
      <c r="M204" s="316">
        <v>65.467330000000004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877.5</v>
      </c>
      <c r="D205" s="317">
        <v>887.7833333333333</v>
      </c>
      <c r="E205" s="317">
        <v>864.71666666666658</v>
      </c>
      <c r="F205" s="317">
        <v>851.93333333333328</v>
      </c>
      <c r="G205" s="317">
        <v>828.86666666666656</v>
      </c>
      <c r="H205" s="317">
        <v>900.56666666666661</v>
      </c>
      <c r="I205" s="317">
        <v>923.63333333333321</v>
      </c>
      <c r="J205" s="317">
        <v>936.41666666666663</v>
      </c>
      <c r="K205" s="316">
        <v>910.85</v>
      </c>
      <c r="L205" s="316">
        <v>875</v>
      </c>
      <c r="M205" s="316">
        <v>0.93630999999999998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381.35</v>
      </c>
      <c r="D206" s="317">
        <v>383.0333333333333</v>
      </c>
      <c r="E206" s="317">
        <v>374.41666666666663</v>
      </c>
      <c r="F206" s="317">
        <v>367.48333333333335</v>
      </c>
      <c r="G206" s="317">
        <v>358.86666666666667</v>
      </c>
      <c r="H206" s="317">
        <v>389.96666666666658</v>
      </c>
      <c r="I206" s="317">
        <v>398.58333333333326</v>
      </c>
      <c r="J206" s="317">
        <v>405.51666666666654</v>
      </c>
      <c r="K206" s="316">
        <v>391.65</v>
      </c>
      <c r="L206" s="316">
        <v>376.1</v>
      </c>
      <c r="M206" s="316">
        <v>1.49996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405.85</v>
      </c>
      <c r="D207" s="317">
        <v>407.48333333333335</v>
      </c>
      <c r="E207" s="317">
        <v>392.9666666666667</v>
      </c>
      <c r="F207" s="317">
        <v>380.08333333333337</v>
      </c>
      <c r="G207" s="317">
        <v>365.56666666666672</v>
      </c>
      <c r="H207" s="317">
        <v>420.36666666666667</v>
      </c>
      <c r="I207" s="317">
        <v>434.88333333333333</v>
      </c>
      <c r="J207" s="317">
        <v>447.76666666666665</v>
      </c>
      <c r="K207" s="316">
        <v>422</v>
      </c>
      <c r="L207" s="316">
        <v>394.6</v>
      </c>
      <c r="M207" s="316">
        <v>238.31422000000001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92.1</v>
      </c>
      <c r="D208" s="317">
        <v>92.55</v>
      </c>
      <c r="E208" s="317">
        <v>90.85</v>
      </c>
      <c r="F208" s="317">
        <v>89.6</v>
      </c>
      <c r="G208" s="317">
        <v>87.899999999999991</v>
      </c>
      <c r="H208" s="317">
        <v>93.8</v>
      </c>
      <c r="I208" s="317">
        <v>95.500000000000014</v>
      </c>
      <c r="J208" s="317">
        <v>96.75</v>
      </c>
      <c r="K208" s="316">
        <v>94.25</v>
      </c>
      <c r="L208" s="316">
        <v>91.3</v>
      </c>
      <c r="M208" s="316">
        <v>42.560980000000001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262.5</v>
      </c>
      <c r="D209" s="317">
        <v>262.53333333333336</v>
      </c>
      <c r="E209" s="317">
        <v>257.9666666666667</v>
      </c>
      <c r="F209" s="317">
        <v>253.43333333333334</v>
      </c>
      <c r="G209" s="317">
        <v>248.86666666666667</v>
      </c>
      <c r="H209" s="317">
        <v>267.06666666666672</v>
      </c>
      <c r="I209" s="317">
        <v>271.63333333333344</v>
      </c>
      <c r="J209" s="317">
        <v>276.16666666666674</v>
      </c>
      <c r="K209" s="316">
        <v>267.10000000000002</v>
      </c>
      <c r="L209" s="316">
        <v>258</v>
      </c>
      <c r="M209" s="316">
        <v>29.718150000000001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2138.8000000000002</v>
      </c>
      <c r="D210" s="317">
        <v>2137.6166666666663</v>
      </c>
      <c r="E210" s="317">
        <v>2110.3833333333328</v>
      </c>
      <c r="F210" s="317">
        <v>2081.9666666666662</v>
      </c>
      <c r="G210" s="317">
        <v>2054.7333333333327</v>
      </c>
      <c r="H210" s="317">
        <v>2166.0333333333328</v>
      </c>
      <c r="I210" s="317">
        <v>2193.2666666666664</v>
      </c>
      <c r="J210" s="317">
        <v>2221.6833333333329</v>
      </c>
      <c r="K210" s="316">
        <v>2164.85</v>
      </c>
      <c r="L210" s="316">
        <v>2109.1999999999998</v>
      </c>
      <c r="M210" s="316">
        <v>15.315149999999999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286.14999999999998</v>
      </c>
      <c r="D211" s="317">
        <v>288.2</v>
      </c>
      <c r="E211" s="317">
        <v>283.09999999999997</v>
      </c>
      <c r="F211" s="317">
        <v>280.04999999999995</v>
      </c>
      <c r="G211" s="317">
        <v>274.94999999999993</v>
      </c>
      <c r="H211" s="317">
        <v>291.25</v>
      </c>
      <c r="I211" s="317">
        <v>296.35000000000002</v>
      </c>
      <c r="J211" s="317">
        <v>299.40000000000003</v>
      </c>
      <c r="K211" s="316">
        <v>293.3</v>
      </c>
      <c r="L211" s="316">
        <v>285.14999999999998</v>
      </c>
      <c r="M211" s="316">
        <v>5.4894999999999996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753.1</v>
      </c>
      <c r="D212" s="317">
        <v>743.43333333333339</v>
      </c>
      <c r="E212" s="317">
        <v>718.91666666666674</v>
      </c>
      <c r="F212" s="317">
        <v>684.73333333333335</v>
      </c>
      <c r="G212" s="317">
        <v>660.2166666666667</v>
      </c>
      <c r="H212" s="317">
        <v>777.61666666666679</v>
      </c>
      <c r="I212" s="317">
        <v>802.13333333333344</v>
      </c>
      <c r="J212" s="317">
        <v>836.31666666666683</v>
      </c>
      <c r="K212" s="316">
        <v>767.95</v>
      </c>
      <c r="L212" s="316">
        <v>709.25</v>
      </c>
      <c r="M212" s="316">
        <v>2.0865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37159.15</v>
      </c>
      <c r="D213" s="317">
        <v>37386.383333333331</v>
      </c>
      <c r="E213" s="317">
        <v>36472.766666666663</v>
      </c>
      <c r="F213" s="317">
        <v>35786.383333333331</v>
      </c>
      <c r="G213" s="317">
        <v>34872.766666666663</v>
      </c>
      <c r="H213" s="317">
        <v>38072.766666666663</v>
      </c>
      <c r="I213" s="317">
        <v>38986.383333333331</v>
      </c>
      <c r="J213" s="317">
        <v>39672.766666666663</v>
      </c>
      <c r="K213" s="316">
        <v>38300</v>
      </c>
      <c r="L213" s="316">
        <v>36700</v>
      </c>
      <c r="M213" s="316">
        <v>3.4119999999999998E-2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31.4</v>
      </c>
      <c r="D214" s="317">
        <v>31.3</v>
      </c>
      <c r="E214" s="317">
        <v>30.700000000000003</v>
      </c>
      <c r="F214" s="317">
        <v>30.000000000000004</v>
      </c>
      <c r="G214" s="317">
        <v>29.400000000000006</v>
      </c>
      <c r="H214" s="317">
        <v>32</v>
      </c>
      <c r="I214" s="317">
        <v>32.6</v>
      </c>
      <c r="J214" s="317">
        <v>33.299999999999997</v>
      </c>
      <c r="K214" s="316">
        <v>31.9</v>
      </c>
      <c r="L214" s="316">
        <v>30.6</v>
      </c>
      <c r="M214" s="316">
        <v>18.45346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74.2</v>
      </c>
      <c r="D215" s="317">
        <v>73.149999999999991</v>
      </c>
      <c r="E215" s="317">
        <v>71.299999999999983</v>
      </c>
      <c r="F215" s="317">
        <v>68.399999999999991</v>
      </c>
      <c r="G215" s="317">
        <v>66.549999999999983</v>
      </c>
      <c r="H215" s="317">
        <v>76.049999999999983</v>
      </c>
      <c r="I215" s="317">
        <v>77.899999999999977</v>
      </c>
      <c r="J215" s="317">
        <v>80.799999999999983</v>
      </c>
      <c r="K215" s="316">
        <v>75</v>
      </c>
      <c r="L215" s="316">
        <v>70.25</v>
      </c>
      <c r="M215" s="316">
        <v>151.13550000000001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118.65</v>
      </c>
      <c r="D216" s="317">
        <v>115.53333333333335</v>
      </c>
      <c r="E216" s="317">
        <v>108.81666666666669</v>
      </c>
      <c r="F216" s="317">
        <v>98.983333333333348</v>
      </c>
      <c r="G216" s="317">
        <v>92.266666666666694</v>
      </c>
      <c r="H216" s="317">
        <v>125.36666666666669</v>
      </c>
      <c r="I216" s="317">
        <v>132.08333333333337</v>
      </c>
      <c r="J216" s="317">
        <v>141.91666666666669</v>
      </c>
      <c r="K216" s="316">
        <v>122.25</v>
      </c>
      <c r="L216" s="316">
        <v>105.7</v>
      </c>
      <c r="M216" s="316">
        <v>614.21648000000005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695.8</v>
      </c>
      <c r="D217" s="317">
        <v>699.93333333333339</v>
      </c>
      <c r="E217" s="317">
        <v>689.16666666666674</v>
      </c>
      <c r="F217" s="317">
        <v>682.5333333333333</v>
      </c>
      <c r="G217" s="317">
        <v>671.76666666666665</v>
      </c>
      <c r="H217" s="317">
        <v>706.56666666666683</v>
      </c>
      <c r="I217" s="317">
        <v>717.33333333333348</v>
      </c>
      <c r="J217" s="317">
        <v>723.96666666666692</v>
      </c>
      <c r="K217" s="316">
        <v>710.7</v>
      </c>
      <c r="L217" s="316">
        <v>693.3</v>
      </c>
      <c r="M217" s="316">
        <v>166.85166000000001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1249.0999999999999</v>
      </c>
      <c r="D218" s="317">
        <v>1258.5333333333333</v>
      </c>
      <c r="E218" s="317">
        <v>1232.6666666666665</v>
      </c>
      <c r="F218" s="317">
        <v>1216.2333333333331</v>
      </c>
      <c r="G218" s="317">
        <v>1190.3666666666663</v>
      </c>
      <c r="H218" s="317">
        <v>1274.9666666666667</v>
      </c>
      <c r="I218" s="317">
        <v>1300.8333333333335</v>
      </c>
      <c r="J218" s="317">
        <v>1317.2666666666669</v>
      </c>
      <c r="K218" s="316">
        <v>1284.4000000000001</v>
      </c>
      <c r="L218" s="316">
        <v>1242.0999999999999</v>
      </c>
      <c r="M218" s="316">
        <v>5.2845899999999997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488.85</v>
      </c>
      <c r="D219" s="317">
        <v>495.55</v>
      </c>
      <c r="E219" s="317">
        <v>480.40000000000003</v>
      </c>
      <c r="F219" s="317">
        <v>471.95000000000005</v>
      </c>
      <c r="G219" s="317">
        <v>456.80000000000007</v>
      </c>
      <c r="H219" s="317">
        <v>504</v>
      </c>
      <c r="I219" s="317">
        <v>519.15</v>
      </c>
      <c r="J219" s="317">
        <v>527.59999999999991</v>
      </c>
      <c r="K219" s="316">
        <v>510.7</v>
      </c>
      <c r="L219" s="316">
        <v>487.1</v>
      </c>
      <c r="M219" s="316">
        <v>12.90273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146.19999999999999</v>
      </c>
      <c r="D220" s="317">
        <v>140.70000000000002</v>
      </c>
      <c r="E220" s="317">
        <v>128.90000000000003</v>
      </c>
      <c r="F220" s="317">
        <v>111.60000000000002</v>
      </c>
      <c r="G220" s="317">
        <v>99.80000000000004</v>
      </c>
      <c r="H220" s="317">
        <v>158.00000000000003</v>
      </c>
      <c r="I220" s="317">
        <v>169.80000000000004</v>
      </c>
      <c r="J220" s="317">
        <v>187.10000000000002</v>
      </c>
      <c r="K220" s="316">
        <v>152.5</v>
      </c>
      <c r="L220" s="316">
        <v>123.4</v>
      </c>
      <c r="M220" s="316">
        <v>15.293710000000001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36.65</v>
      </c>
      <c r="D221" s="317">
        <v>37.050000000000004</v>
      </c>
      <c r="E221" s="317">
        <v>35.850000000000009</v>
      </c>
      <c r="F221" s="317">
        <v>35.050000000000004</v>
      </c>
      <c r="G221" s="317">
        <v>33.850000000000009</v>
      </c>
      <c r="H221" s="317">
        <v>37.850000000000009</v>
      </c>
      <c r="I221" s="317">
        <v>39.050000000000011</v>
      </c>
      <c r="J221" s="317">
        <v>39.850000000000009</v>
      </c>
      <c r="K221" s="316">
        <v>38.25</v>
      </c>
      <c r="L221" s="316">
        <v>36.25</v>
      </c>
      <c r="M221" s="316">
        <v>66.004080000000002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8.15</v>
      </c>
      <c r="D222" s="317">
        <v>8.3166666666666682</v>
      </c>
      <c r="E222" s="317">
        <v>7.9833333333333361</v>
      </c>
      <c r="F222" s="317">
        <v>7.8166666666666682</v>
      </c>
      <c r="G222" s="317">
        <v>7.4833333333333361</v>
      </c>
      <c r="H222" s="317">
        <v>8.4833333333333361</v>
      </c>
      <c r="I222" s="317">
        <v>8.8166666666666682</v>
      </c>
      <c r="J222" s="317">
        <v>8.9833333333333361</v>
      </c>
      <c r="K222" s="316">
        <v>8.65</v>
      </c>
      <c r="L222" s="316">
        <v>8.15</v>
      </c>
      <c r="M222" s="316">
        <v>1222.99874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49.45</v>
      </c>
      <c r="D223" s="317">
        <v>49.433333333333337</v>
      </c>
      <c r="E223" s="317">
        <v>48.366666666666674</v>
      </c>
      <c r="F223" s="317">
        <v>47.283333333333339</v>
      </c>
      <c r="G223" s="317">
        <v>46.216666666666676</v>
      </c>
      <c r="H223" s="317">
        <v>50.516666666666673</v>
      </c>
      <c r="I223" s="317">
        <v>51.583333333333336</v>
      </c>
      <c r="J223" s="317">
        <v>52.666666666666671</v>
      </c>
      <c r="K223" s="316">
        <v>50.5</v>
      </c>
      <c r="L223" s="316">
        <v>48.35</v>
      </c>
      <c r="M223" s="316">
        <v>83.796289999999999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34.799999999999997</v>
      </c>
      <c r="D224" s="317">
        <v>35.15</v>
      </c>
      <c r="E224" s="317">
        <v>33.849999999999994</v>
      </c>
      <c r="F224" s="317">
        <v>32.9</v>
      </c>
      <c r="G224" s="317">
        <v>31.599999999999994</v>
      </c>
      <c r="H224" s="317">
        <v>36.099999999999994</v>
      </c>
      <c r="I224" s="317">
        <v>37.399999999999991</v>
      </c>
      <c r="J224" s="317">
        <v>38.349999999999994</v>
      </c>
      <c r="K224" s="316">
        <v>36.450000000000003</v>
      </c>
      <c r="L224" s="316">
        <v>34.200000000000003</v>
      </c>
      <c r="M224" s="316">
        <v>473.52638999999999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183.45</v>
      </c>
      <c r="D225" s="317">
        <v>185.15</v>
      </c>
      <c r="E225" s="317">
        <v>180.10000000000002</v>
      </c>
      <c r="F225" s="317">
        <v>176.75000000000003</v>
      </c>
      <c r="G225" s="317">
        <v>171.70000000000005</v>
      </c>
      <c r="H225" s="317">
        <v>188.5</v>
      </c>
      <c r="I225" s="317">
        <v>193.55</v>
      </c>
      <c r="J225" s="317">
        <v>196.89999999999998</v>
      </c>
      <c r="K225" s="316">
        <v>190.2</v>
      </c>
      <c r="L225" s="316">
        <v>181.8</v>
      </c>
      <c r="M225" s="316">
        <v>132.48305999999999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848.15</v>
      </c>
      <c r="D226" s="317">
        <v>852.38333333333333</v>
      </c>
      <c r="E226" s="317">
        <v>819.76666666666665</v>
      </c>
      <c r="F226" s="317">
        <v>791.38333333333333</v>
      </c>
      <c r="G226" s="317">
        <v>758.76666666666665</v>
      </c>
      <c r="H226" s="317">
        <v>880.76666666666665</v>
      </c>
      <c r="I226" s="317">
        <v>913.38333333333321</v>
      </c>
      <c r="J226" s="317">
        <v>941.76666666666665</v>
      </c>
      <c r="K226" s="316">
        <v>885</v>
      </c>
      <c r="L226" s="316">
        <v>824</v>
      </c>
      <c r="M226" s="316">
        <v>0.59428000000000003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345.95</v>
      </c>
      <c r="D227" s="317">
        <v>345.15000000000003</v>
      </c>
      <c r="E227" s="317">
        <v>340.30000000000007</v>
      </c>
      <c r="F227" s="317">
        <v>334.65000000000003</v>
      </c>
      <c r="G227" s="317">
        <v>329.80000000000007</v>
      </c>
      <c r="H227" s="317">
        <v>350.80000000000007</v>
      </c>
      <c r="I227" s="317">
        <v>355.65000000000009</v>
      </c>
      <c r="J227" s="317">
        <v>361.30000000000007</v>
      </c>
      <c r="K227" s="316">
        <v>350</v>
      </c>
      <c r="L227" s="316">
        <v>339.5</v>
      </c>
      <c r="M227" s="316">
        <v>26.919730000000001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295.35000000000002</v>
      </c>
      <c r="D228" s="317">
        <v>296.7</v>
      </c>
      <c r="E228" s="317">
        <v>288.7</v>
      </c>
      <c r="F228" s="317">
        <v>282.05</v>
      </c>
      <c r="G228" s="317">
        <v>274.05</v>
      </c>
      <c r="H228" s="317">
        <v>303.34999999999997</v>
      </c>
      <c r="I228" s="317">
        <v>311.34999999999997</v>
      </c>
      <c r="J228" s="317">
        <v>317.99999999999994</v>
      </c>
      <c r="K228" s="316">
        <v>304.7</v>
      </c>
      <c r="L228" s="316">
        <v>290.05</v>
      </c>
      <c r="M228" s="316">
        <v>10.331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1515.75</v>
      </c>
      <c r="D229" s="317">
        <v>1525.1499999999999</v>
      </c>
      <c r="E229" s="317">
        <v>1484.1499999999996</v>
      </c>
      <c r="F229" s="317">
        <v>1452.5499999999997</v>
      </c>
      <c r="G229" s="317">
        <v>1411.5499999999995</v>
      </c>
      <c r="H229" s="317">
        <v>1556.7499999999998</v>
      </c>
      <c r="I229" s="317">
        <v>1597.7500000000002</v>
      </c>
      <c r="J229" s="317">
        <v>1629.35</v>
      </c>
      <c r="K229" s="316">
        <v>1566.15</v>
      </c>
      <c r="L229" s="316">
        <v>1493.55</v>
      </c>
      <c r="M229" s="316">
        <v>0.44058999999999998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217.85</v>
      </c>
      <c r="D230" s="317">
        <v>219.16666666666666</v>
      </c>
      <c r="E230" s="317">
        <v>214.93333333333331</v>
      </c>
      <c r="F230" s="317">
        <v>212.01666666666665</v>
      </c>
      <c r="G230" s="317">
        <v>207.7833333333333</v>
      </c>
      <c r="H230" s="317">
        <v>222.08333333333331</v>
      </c>
      <c r="I230" s="317">
        <v>226.31666666666666</v>
      </c>
      <c r="J230" s="317">
        <v>229.23333333333332</v>
      </c>
      <c r="K230" s="316">
        <v>223.4</v>
      </c>
      <c r="L230" s="316">
        <v>216.25</v>
      </c>
      <c r="M230" s="316">
        <v>84.080100000000002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168.3</v>
      </c>
      <c r="D231" s="317">
        <v>169.21666666666667</v>
      </c>
      <c r="E231" s="317">
        <v>163.43333333333334</v>
      </c>
      <c r="F231" s="317">
        <v>158.56666666666666</v>
      </c>
      <c r="G231" s="317">
        <v>152.78333333333333</v>
      </c>
      <c r="H231" s="317">
        <v>174.08333333333334</v>
      </c>
      <c r="I231" s="317">
        <v>179.8666666666667</v>
      </c>
      <c r="J231" s="317">
        <v>184.73333333333335</v>
      </c>
      <c r="K231" s="316">
        <v>175</v>
      </c>
      <c r="L231" s="316">
        <v>164.35</v>
      </c>
      <c r="M231" s="316">
        <v>19.828589999999998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4219</v>
      </c>
      <c r="D232" s="317">
        <v>4229.333333333333</v>
      </c>
      <c r="E232" s="317">
        <v>4139.6666666666661</v>
      </c>
      <c r="F232" s="317">
        <v>4060.333333333333</v>
      </c>
      <c r="G232" s="317">
        <v>3970.6666666666661</v>
      </c>
      <c r="H232" s="317">
        <v>4308.6666666666661</v>
      </c>
      <c r="I232" s="317">
        <v>4398.3333333333321</v>
      </c>
      <c r="J232" s="317">
        <v>4477.6666666666661</v>
      </c>
      <c r="K232" s="316">
        <v>4319</v>
      </c>
      <c r="L232" s="316">
        <v>4150</v>
      </c>
      <c r="M232" s="316">
        <v>0.94513000000000003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137.75</v>
      </c>
      <c r="D233" s="317">
        <v>139.20000000000002</v>
      </c>
      <c r="E233" s="317">
        <v>135.60000000000002</v>
      </c>
      <c r="F233" s="317">
        <v>133.45000000000002</v>
      </c>
      <c r="G233" s="317">
        <v>129.85000000000002</v>
      </c>
      <c r="H233" s="317">
        <v>141.35000000000002</v>
      </c>
      <c r="I233" s="317">
        <v>144.94999999999999</v>
      </c>
      <c r="J233" s="317">
        <v>147.10000000000002</v>
      </c>
      <c r="K233" s="316">
        <v>142.80000000000001</v>
      </c>
      <c r="L233" s="316">
        <v>137.05000000000001</v>
      </c>
      <c r="M233" s="316">
        <v>27.385480000000001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1631.25</v>
      </c>
      <c r="D234" s="317">
        <v>1638.75</v>
      </c>
      <c r="E234" s="317">
        <v>1607.5</v>
      </c>
      <c r="F234" s="317">
        <v>1583.75</v>
      </c>
      <c r="G234" s="317">
        <v>1552.5</v>
      </c>
      <c r="H234" s="317">
        <v>1662.5</v>
      </c>
      <c r="I234" s="317">
        <v>1693.75</v>
      </c>
      <c r="J234" s="317">
        <v>1717.5</v>
      </c>
      <c r="K234" s="316">
        <v>1670</v>
      </c>
      <c r="L234" s="316">
        <v>1615</v>
      </c>
      <c r="M234" s="316">
        <v>3.7101099999999998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1403.1</v>
      </c>
      <c r="D235" s="317">
        <v>1401.45</v>
      </c>
      <c r="E235" s="317">
        <v>1376.7</v>
      </c>
      <c r="F235" s="317">
        <v>1350.3</v>
      </c>
      <c r="G235" s="317">
        <v>1325.55</v>
      </c>
      <c r="H235" s="317">
        <v>1427.8500000000001</v>
      </c>
      <c r="I235" s="317">
        <v>1452.6000000000001</v>
      </c>
      <c r="J235" s="317">
        <v>1479.0000000000002</v>
      </c>
      <c r="K235" s="316">
        <v>1426.2</v>
      </c>
      <c r="L235" s="316">
        <v>1375.05</v>
      </c>
      <c r="M235" s="316">
        <v>0.35521000000000003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330.35</v>
      </c>
      <c r="D236" s="317">
        <v>331.01666666666665</v>
      </c>
      <c r="E236" s="317">
        <v>322.0333333333333</v>
      </c>
      <c r="F236" s="317">
        <v>313.71666666666664</v>
      </c>
      <c r="G236" s="317">
        <v>304.73333333333329</v>
      </c>
      <c r="H236" s="317">
        <v>339.33333333333331</v>
      </c>
      <c r="I236" s="317">
        <v>348.31666666666666</v>
      </c>
      <c r="J236" s="317">
        <v>356.63333333333333</v>
      </c>
      <c r="K236" s="316">
        <v>340</v>
      </c>
      <c r="L236" s="316">
        <v>322.7</v>
      </c>
      <c r="M236" s="316">
        <v>0.85863999999999996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869.9</v>
      </c>
      <c r="D237" s="317">
        <v>880.80000000000007</v>
      </c>
      <c r="E237" s="317">
        <v>845.10000000000014</v>
      </c>
      <c r="F237" s="317">
        <v>820.30000000000007</v>
      </c>
      <c r="G237" s="317">
        <v>784.60000000000014</v>
      </c>
      <c r="H237" s="317">
        <v>905.60000000000014</v>
      </c>
      <c r="I237" s="317">
        <v>941.30000000000018</v>
      </c>
      <c r="J237" s="317">
        <v>966.10000000000014</v>
      </c>
      <c r="K237" s="316">
        <v>916.5</v>
      </c>
      <c r="L237" s="316">
        <v>856</v>
      </c>
      <c r="M237" s="316">
        <v>47.768569999999997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201.55</v>
      </c>
      <c r="D238" s="317">
        <v>203.16666666666666</v>
      </c>
      <c r="E238" s="317">
        <v>197.88333333333333</v>
      </c>
      <c r="F238" s="317">
        <v>194.21666666666667</v>
      </c>
      <c r="G238" s="317">
        <v>188.93333333333334</v>
      </c>
      <c r="H238" s="317">
        <v>206.83333333333331</v>
      </c>
      <c r="I238" s="317">
        <v>212.11666666666667</v>
      </c>
      <c r="J238" s="317">
        <v>215.7833333333333</v>
      </c>
      <c r="K238" s="316">
        <v>208.45</v>
      </c>
      <c r="L238" s="316">
        <v>199.5</v>
      </c>
      <c r="M238" s="316">
        <v>49.43694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13.4</v>
      </c>
      <c r="D239" s="317">
        <v>13.383333333333335</v>
      </c>
      <c r="E239" s="317">
        <v>12.716666666666669</v>
      </c>
      <c r="F239" s="317">
        <v>12.033333333333333</v>
      </c>
      <c r="G239" s="317">
        <v>11.366666666666667</v>
      </c>
      <c r="H239" s="317">
        <v>14.06666666666667</v>
      </c>
      <c r="I239" s="317">
        <v>14.733333333333338</v>
      </c>
      <c r="J239" s="317">
        <v>15.416666666666671</v>
      </c>
      <c r="K239" s="316">
        <v>14.05</v>
      </c>
      <c r="L239" s="316">
        <v>12.7</v>
      </c>
      <c r="M239" s="316">
        <v>82.659980000000004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1508.8</v>
      </c>
      <c r="D240" s="317">
        <v>1513.5333333333335</v>
      </c>
      <c r="E240" s="317">
        <v>1499.5666666666671</v>
      </c>
      <c r="F240" s="317">
        <v>1490.3333333333335</v>
      </c>
      <c r="G240" s="317">
        <v>1476.366666666667</v>
      </c>
      <c r="H240" s="317">
        <v>1522.7666666666671</v>
      </c>
      <c r="I240" s="317">
        <v>1536.7333333333338</v>
      </c>
      <c r="J240" s="317">
        <v>1545.9666666666672</v>
      </c>
      <c r="K240" s="316">
        <v>1527.5</v>
      </c>
      <c r="L240" s="316">
        <v>1504.3</v>
      </c>
      <c r="M240" s="316">
        <v>70.349789999999999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1475.25</v>
      </c>
      <c r="D241" s="317">
        <v>1475.9833333333333</v>
      </c>
      <c r="E241" s="317">
        <v>1446.9666666666667</v>
      </c>
      <c r="F241" s="317">
        <v>1418.6833333333334</v>
      </c>
      <c r="G241" s="317">
        <v>1389.6666666666667</v>
      </c>
      <c r="H241" s="317">
        <v>1504.2666666666667</v>
      </c>
      <c r="I241" s="317">
        <v>1533.2833333333335</v>
      </c>
      <c r="J241" s="317">
        <v>1561.5666666666666</v>
      </c>
      <c r="K241" s="316">
        <v>1505</v>
      </c>
      <c r="L241" s="316">
        <v>1447.7</v>
      </c>
      <c r="M241" s="316">
        <v>0.28159000000000001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463.15</v>
      </c>
      <c r="D242" s="317">
        <v>465.26666666666665</v>
      </c>
      <c r="E242" s="317">
        <v>453.93333333333328</v>
      </c>
      <c r="F242" s="317">
        <v>444.71666666666664</v>
      </c>
      <c r="G242" s="317">
        <v>433.38333333333327</v>
      </c>
      <c r="H242" s="317">
        <v>474.48333333333329</v>
      </c>
      <c r="I242" s="317">
        <v>485.81666666666666</v>
      </c>
      <c r="J242" s="317">
        <v>495.0333333333333</v>
      </c>
      <c r="K242" s="316">
        <v>476.6</v>
      </c>
      <c r="L242" s="316">
        <v>456.05</v>
      </c>
      <c r="M242" s="316">
        <v>5.7068399999999997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578.85</v>
      </c>
      <c r="D243" s="317">
        <v>581.65</v>
      </c>
      <c r="E243" s="317">
        <v>568.29999999999995</v>
      </c>
      <c r="F243" s="317">
        <v>557.75</v>
      </c>
      <c r="G243" s="317">
        <v>544.4</v>
      </c>
      <c r="H243" s="317">
        <v>592.19999999999993</v>
      </c>
      <c r="I243" s="317">
        <v>605.55000000000007</v>
      </c>
      <c r="J243" s="317">
        <v>616.09999999999991</v>
      </c>
      <c r="K243" s="316">
        <v>595</v>
      </c>
      <c r="L243" s="316">
        <v>571.1</v>
      </c>
      <c r="M243" s="316">
        <v>5.2062099999999996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15.95</v>
      </c>
      <c r="D244" s="317">
        <v>15.85</v>
      </c>
      <c r="E244" s="317">
        <v>15.349999999999998</v>
      </c>
      <c r="F244" s="317">
        <v>14.749999999999998</v>
      </c>
      <c r="G244" s="317">
        <v>14.249999999999996</v>
      </c>
      <c r="H244" s="317">
        <v>16.45</v>
      </c>
      <c r="I244" s="317">
        <v>16.950000000000003</v>
      </c>
      <c r="J244" s="317">
        <v>17.55</v>
      </c>
      <c r="K244" s="316">
        <v>16.350000000000001</v>
      </c>
      <c r="L244" s="316">
        <v>15.25</v>
      </c>
      <c r="M244" s="316">
        <v>17.573399999999999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122.1</v>
      </c>
      <c r="D245" s="317">
        <v>121.88333333333333</v>
      </c>
      <c r="E245" s="317">
        <v>119.76666666666665</v>
      </c>
      <c r="F245" s="317">
        <v>117.43333333333332</v>
      </c>
      <c r="G245" s="317">
        <v>115.31666666666665</v>
      </c>
      <c r="H245" s="317">
        <v>124.21666666666665</v>
      </c>
      <c r="I245" s="317">
        <v>126.33333333333333</v>
      </c>
      <c r="J245" s="317">
        <v>128.66666666666666</v>
      </c>
      <c r="K245" s="316">
        <v>124</v>
      </c>
      <c r="L245" s="316">
        <v>119.55</v>
      </c>
      <c r="M245" s="316">
        <v>204.11761999999999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373.35</v>
      </c>
      <c r="D246" s="317">
        <v>374.36666666666662</v>
      </c>
      <c r="E246" s="317">
        <v>366.78333333333325</v>
      </c>
      <c r="F246" s="317">
        <v>360.21666666666664</v>
      </c>
      <c r="G246" s="317">
        <v>352.63333333333327</v>
      </c>
      <c r="H246" s="317">
        <v>380.93333333333322</v>
      </c>
      <c r="I246" s="317">
        <v>388.51666666666659</v>
      </c>
      <c r="J246" s="317">
        <v>395.0833333333332</v>
      </c>
      <c r="K246" s="316">
        <v>381.95</v>
      </c>
      <c r="L246" s="316">
        <v>367.8</v>
      </c>
      <c r="M246" s="316">
        <v>2.33812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961.6</v>
      </c>
      <c r="D247" s="317">
        <v>961.16666666666663</v>
      </c>
      <c r="E247" s="317">
        <v>950.43333333333328</v>
      </c>
      <c r="F247" s="317">
        <v>939.26666666666665</v>
      </c>
      <c r="G247" s="317">
        <v>928.5333333333333</v>
      </c>
      <c r="H247" s="317">
        <v>972.33333333333326</v>
      </c>
      <c r="I247" s="317">
        <v>983.06666666666661</v>
      </c>
      <c r="J247" s="317">
        <v>994.23333333333323</v>
      </c>
      <c r="K247" s="316">
        <v>971.9</v>
      </c>
      <c r="L247" s="316">
        <v>950</v>
      </c>
      <c r="M247" s="316">
        <v>1.7546600000000001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189.45</v>
      </c>
      <c r="D248" s="317">
        <v>189.98333333333335</v>
      </c>
      <c r="E248" s="317">
        <v>184.9666666666667</v>
      </c>
      <c r="F248" s="317">
        <v>180.48333333333335</v>
      </c>
      <c r="G248" s="317">
        <v>175.4666666666667</v>
      </c>
      <c r="H248" s="317">
        <v>194.4666666666667</v>
      </c>
      <c r="I248" s="317">
        <v>199.48333333333335</v>
      </c>
      <c r="J248" s="317">
        <v>203.9666666666667</v>
      </c>
      <c r="K248" s="316">
        <v>195</v>
      </c>
      <c r="L248" s="316">
        <v>185.5</v>
      </c>
      <c r="M248" s="316">
        <v>16.19181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38.700000000000003</v>
      </c>
      <c r="D249" s="317">
        <v>38.549999999999997</v>
      </c>
      <c r="E249" s="317">
        <v>38.199999999999996</v>
      </c>
      <c r="F249" s="317">
        <v>37.699999999999996</v>
      </c>
      <c r="G249" s="317">
        <v>37.349999999999994</v>
      </c>
      <c r="H249" s="317">
        <v>39.049999999999997</v>
      </c>
      <c r="I249" s="317">
        <v>39.399999999999991</v>
      </c>
      <c r="J249" s="317">
        <v>39.9</v>
      </c>
      <c r="K249" s="316">
        <v>38.9</v>
      </c>
      <c r="L249" s="316">
        <v>38.049999999999997</v>
      </c>
      <c r="M249" s="316">
        <v>10.03232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620.65</v>
      </c>
      <c r="D250" s="317">
        <v>630.55000000000007</v>
      </c>
      <c r="E250" s="317">
        <v>608.10000000000014</v>
      </c>
      <c r="F250" s="317">
        <v>595.55000000000007</v>
      </c>
      <c r="G250" s="317">
        <v>573.10000000000014</v>
      </c>
      <c r="H250" s="317">
        <v>643.10000000000014</v>
      </c>
      <c r="I250" s="317">
        <v>665.55000000000018</v>
      </c>
      <c r="J250" s="317">
        <v>678.10000000000014</v>
      </c>
      <c r="K250" s="316">
        <v>653</v>
      </c>
      <c r="L250" s="316">
        <v>618</v>
      </c>
      <c r="M250" s="316">
        <v>37.561929999999997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21.15</v>
      </c>
      <c r="D251" s="317">
        <v>21.216666666666665</v>
      </c>
      <c r="E251" s="317">
        <v>21.033333333333331</v>
      </c>
      <c r="F251" s="317">
        <v>20.916666666666668</v>
      </c>
      <c r="G251" s="317">
        <v>20.733333333333334</v>
      </c>
      <c r="H251" s="317">
        <v>21.333333333333329</v>
      </c>
      <c r="I251" s="317">
        <v>21.516666666666659</v>
      </c>
      <c r="J251" s="317">
        <v>21.633333333333326</v>
      </c>
      <c r="K251" s="316">
        <v>21.4</v>
      </c>
      <c r="L251" s="316">
        <v>21.1</v>
      </c>
      <c r="M251" s="316">
        <v>64.725629999999995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473.3</v>
      </c>
      <c r="D252" s="317">
        <v>472.58333333333331</v>
      </c>
      <c r="E252" s="317">
        <v>462.91666666666663</v>
      </c>
      <c r="F252" s="317">
        <v>452.5333333333333</v>
      </c>
      <c r="G252" s="317">
        <v>442.86666666666662</v>
      </c>
      <c r="H252" s="317">
        <v>482.96666666666664</v>
      </c>
      <c r="I252" s="317">
        <v>492.63333333333327</v>
      </c>
      <c r="J252" s="317">
        <v>503.01666666666665</v>
      </c>
      <c r="K252" s="316">
        <v>482.25</v>
      </c>
      <c r="L252" s="316">
        <v>462.2</v>
      </c>
      <c r="M252" s="316">
        <v>4.0982099999999999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252.9</v>
      </c>
      <c r="D253" s="317">
        <v>252.81666666666663</v>
      </c>
      <c r="E253" s="317">
        <v>249.23333333333329</v>
      </c>
      <c r="F253" s="317">
        <v>245.56666666666666</v>
      </c>
      <c r="G253" s="317">
        <v>241.98333333333332</v>
      </c>
      <c r="H253" s="317">
        <v>256.48333333333323</v>
      </c>
      <c r="I253" s="317">
        <v>260.06666666666661</v>
      </c>
      <c r="J253" s="317">
        <v>263.73333333333323</v>
      </c>
      <c r="K253" s="316">
        <v>256.39999999999998</v>
      </c>
      <c r="L253" s="316">
        <v>249.15</v>
      </c>
      <c r="M253" s="316">
        <v>200.44726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81.45</v>
      </c>
      <c r="D254" s="317">
        <v>82.3</v>
      </c>
      <c r="E254" s="317">
        <v>80.149999999999991</v>
      </c>
      <c r="F254" s="317">
        <v>78.849999999999994</v>
      </c>
      <c r="G254" s="317">
        <v>76.699999999999989</v>
      </c>
      <c r="H254" s="317">
        <v>83.6</v>
      </c>
      <c r="I254" s="317">
        <v>85.75</v>
      </c>
      <c r="J254" s="317">
        <v>87.05</v>
      </c>
      <c r="K254" s="316">
        <v>84.45</v>
      </c>
      <c r="L254" s="316">
        <v>81</v>
      </c>
      <c r="M254" s="316">
        <v>1.3067800000000001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101.85</v>
      </c>
      <c r="D255" s="317">
        <v>100.68333333333334</v>
      </c>
      <c r="E255" s="317">
        <v>98.716666666666669</v>
      </c>
      <c r="F255" s="317">
        <v>95.583333333333329</v>
      </c>
      <c r="G255" s="317">
        <v>93.61666666666666</v>
      </c>
      <c r="H255" s="317">
        <v>103.81666666666668</v>
      </c>
      <c r="I255" s="317">
        <v>105.78333333333335</v>
      </c>
      <c r="J255" s="317">
        <v>108.91666666666669</v>
      </c>
      <c r="K255" s="316">
        <v>102.65</v>
      </c>
      <c r="L255" s="316">
        <v>97.55</v>
      </c>
      <c r="M255" s="316">
        <v>7.8327400000000003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1553.55</v>
      </c>
      <c r="D256" s="317">
        <v>1560.9166666666667</v>
      </c>
      <c r="E256" s="317">
        <v>1540.7333333333336</v>
      </c>
      <c r="F256" s="317">
        <v>1527.9166666666667</v>
      </c>
      <c r="G256" s="317">
        <v>1507.7333333333336</v>
      </c>
      <c r="H256" s="317">
        <v>1573.7333333333336</v>
      </c>
      <c r="I256" s="317">
        <v>1593.9166666666665</v>
      </c>
      <c r="J256" s="317">
        <v>1606.7333333333336</v>
      </c>
      <c r="K256" s="316">
        <v>1581.1</v>
      </c>
      <c r="L256" s="316">
        <v>1548.1</v>
      </c>
      <c r="M256" s="316">
        <v>0.27707999999999999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1792.2</v>
      </c>
      <c r="D257" s="317">
        <v>1783.6166666666668</v>
      </c>
      <c r="E257" s="317">
        <v>1732.2333333333336</v>
      </c>
      <c r="F257" s="317">
        <v>1672.2666666666669</v>
      </c>
      <c r="G257" s="317">
        <v>1620.8833333333337</v>
      </c>
      <c r="H257" s="317">
        <v>1843.5833333333335</v>
      </c>
      <c r="I257" s="317">
        <v>1894.9666666666667</v>
      </c>
      <c r="J257" s="317">
        <v>1954.9333333333334</v>
      </c>
      <c r="K257" s="316">
        <v>1835</v>
      </c>
      <c r="L257" s="316">
        <v>1723.65</v>
      </c>
      <c r="M257" s="316">
        <v>0.30026999999999998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79.3</v>
      </c>
      <c r="D258" s="317">
        <v>79.599999999999994</v>
      </c>
      <c r="E258" s="317">
        <v>77.299999999999983</v>
      </c>
      <c r="F258" s="317">
        <v>75.299999999999983</v>
      </c>
      <c r="G258" s="317">
        <v>72.999999999999972</v>
      </c>
      <c r="H258" s="317">
        <v>81.599999999999994</v>
      </c>
      <c r="I258" s="317">
        <v>83.9</v>
      </c>
      <c r="J258" s="317">
        <v>85.9</v>
      </c>
      <c r="K258" s="316">
        <v>81.900000000000006</v>
      </c>
      <c r="L258" s="316">
        <v>77.599999999999994</v>
      </c>
      <c r="M258" s="316">
        <v>8.8008199999999999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461.1</v>
      </c>
      <c r="D259" s="317">
        <v>460.31666666666666</v>
      </c>
      <c r="E259" s="317">
        <v>448.63333333333333</v>
      </c>
      <c r="F259" s="317">
        <v>436.16666666666669</v>
      </c>
      <c r="G259" s="317">
        <v>424.48333333333335</v>
      </c>
      <c r="H259" s="317">
        <v>472.7833333333333</v>
      </c>
      <c r="I259" s="317">
        <v>484.46666666666658</v>
      </c>
      <c r="J259" s="317">
        <v>496.93333333333328</v>
      </c>
      <c r="K259" s="316">
        <v>472</v>
      </c>
      <c r="L259" s="316">
        <v>447.85</v>
      </c>
      <c r="M259" s="316">
        <v>74.435379999999995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2334.9</v>
      </c>
      <c r="D260" s="317">
        <v>2321.6333333333332</v>
      </c>
      <c r="E260" s="317">
        <v>2293.2666666666664</v>
      </c>
      <c r="F260" s="317">
        <v>2251.6333333333332</v>
      </c>
      <c r="G260" s="317">
        <v>2223.2666666666664</v>
      </c>
      <c r="H260" s="317">
        <v>2363.2666666666664</v>
      </c>
      <c r="I260" s="317">
        <v>2391.6333333333332</v>
      </c>
      <c r="J260" s="317">
        <v>2433.2666666666664</v>
      </c>
      <c r="K260" s="316">
        <v>2350</v>
      </c>
      <c r="L260" s="316">
        <v>2280</v>
      </c>
      <c r="M260" s="316">
        <v>0.50219999999999998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377.25</v>
      </c>
      <c r="D261" s="317">
        <v>381.7833333333333</v>
      </c>
      <c r="E261" s="317">
        <v>364.16666666666663</v>
      </c>
      <c r="F261" s="317">
        <v>351.08333333333331</v>
      </c>
      <c r="G261" s="317">
        <v>333.46666666666664</v>
      </c>
      <c r="H261" s="317">
        <v>394.86666666666662</v>
      </c>
      <c r="I261" s="317">
        <v>412.48333333333329</v>
      </c>
      <c r="J261" s="317">
        <v>425.56666666666661</v>
      </c>
      <c r="K261" s="316">
        <v>399.4</v>
      </c>
      <c r="L261" s="316">
        <v>368.7</v>
      </c>
      <c r="M261" s="316">
        <v>1.60395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295.45</v>
      </c>
      <c r="D262" s="317">
        <v>296.31666666666666</v>
      </c>
      <c r="E262" s="317">
        <v>289.13333333333333</v>
      </c>
      <c r="F262" s="317">
        <v>282.81666666666666</v>
      </c>
      <c r="G262" s="317">
        <v>275.63333333333333</v>
      </c>
      <c r="H262" s="317">
        <v>302.63333333333333</v>
      </c>
      <c r="I262" s="317">
        <v>309.81666666666661</v>
      </c>
      <c r="J262" s="317">
        <v>316.13333333333333</v>
      </c>
      <c r="K262" s="316">
        <v>303.5</v>
      </c>
      <c r="L262" s="316">
        <v>290</v>
      </c>
      <c r="M262" s="316">
        <v>8.1349599999999995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111.8</v>
      </c>
      <c r="D263" s="317">
        <v>112.36666666666667</v>
      </c>
      <c r="E263" s="317">
        <v>109.73333333333335</v>
      </c>
      <c r="F263" s="317">
        <v>107.66666666666667</v>
      </c>
      <c r="G263" s="317">
        <v>105.03333333333335</v>
      </c>
      <c r="H263" s="317">
        <v>114.43333333333335</v>
      </c>
      <c r="I263" s="317">
        <v>117.06666666666668</v>
      </c>
      <c r="J263" s="317">
        <v>119.13333333333335</v>
      </c>
      <c r="K263" s="316">
        <v>115</v>
      </c>
      <c r="L263" s="316">
        <v>110.3</v>
      </c>
      <c r="M263" s="316">
        <v>7.1330600000000004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62.75</v>
      </c>
      <c r="D264" s="317">
        <v>62.9</v>
      </c>
      <c r="E264" s="317">
        <v>61.849999999999994</v>
      </c>
      <c r="F264" s="317">
        <v>60.949999999999996</v>
      </c>
      <c r="G264" s="317">
        <v>59.899999999999991</v>
      </c>
      <c r="H264" s="317">
        <v>63.8</v>
      </c>
      <c r="I264" s="317">
        <v>64.849999999999994</v>
      </c>
      <c r="J264" s="317">
        <v>65.75</v>
      </c>
      <c r="K264" s="316">
        <v>63.95</v>
      </c>
      <c r="L264" s="316">
        <v>62</v>
      </c>
      <c r="M264" s="316">
        <v>6.2426300000000001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142.94999999999999</v>
      </c>
      <c r="D265" s="317">
        <v>140.1</v>
      </c>
      <c r="E265" s="317">
        <v>134.79999999999998</v>
      </c>
      <c r="F265" s="317">
        <v>126.64999999999998</v>
      </c>
      <c r="G265" s="317">
        <v>121.34999999999997</v>
      </c>
      <c r="H265" s="317">
        <v>148.25</v>
      </c>
      <c r="I265" s="317">
        <v>153.55000000000001</v>
      </c>
      <c r="J265" s="317">
        <v>161.70000000000002</v>
      </c>
      <c r="K265" s="316">
        <v>145.4</v>
      </c>
      <c r="L265" s="316">
        <v>131.94999999999999</v>
      </c>
      <c r="M265" s="316">
        <v>16.369389999999999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269.75</v>
      </c>
      <c r="D266" s="317">
        <v>272.88333333333338</v>
      </c>
      <c r="E266" s="317">
        <v>261.16666666666674</v>
      </c>
      <c r="F266" s="317">
        <v>252.58333333333337</v>
      </c>
      <c r="G266" s="317">
        <v>240.86666666666673</v>
      </c>
      <c r="H266" s="317">
        <v>281.46666666666675</v>
      </c>
      <c r="I266" s="317">
        <v>293.18333333333334</v>
      </c>
      <c r="J266" s="317">
        <v>301.76666666666677</v>
      </c>
      <c r="K266" s="316">
        <v>284.60000000000002</v>
      </c>
      <c r="L266" s="316">
        <v>264.3</v>
      </c>
      <c r="M266" s="316">
        <v>7.7541900000000004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251.75</v>
      </c>
      <c r="D267" s="317">
        <v>250.23333333333335</v>
      </c>
      <c r="E267" s="317">
        <v>238.51666666666671</v>
      </c>
      <c r="F267" s="317">
        <v>225.28333333333336</v>
      </c>
      <c r="G267" s="317">
        <v>213.56666666666672</v>
      </c>
      <c r="H267" s="317">
        <v>263.4666666666667</v>
      </c>
      <c r="I267" s="317">
        <v>275.18333333333339</v>
      </c>
      <c r="J267" s="317">
        <v>288.41666666666669</v>
      </c>
      <c r="K267" s="316">
        <v>261.95</v>
      </c>
      <c r="L267" s="316">
        <v>237</v>
      </c>
      <c r="M267" s="316">
        <v>8.8367599999999999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624.79999999999995</v>
      </c>
      <c r="D268" s="317">
        <v>632.11666666666667</v>
      </c>
      <c r="E268" s="317">
        <v>612.68333333333339</v>
      </c>
      <c r="F268" s="317">
        <v>600.56666666666672</v>
      </c>
      <c r="G268" s="317">
        <v>581.13333333333344</v>
      </c>
      <c r="H268" s="317">
        <v>644.23333333333335</v>
      </c>
      <c r="I268" s="317">
        <v>663.66666666666652</v>
      </c>
      <c r="J268" s="317">
        <v>675.7833333333333</v>
      </c>
      <c r="K268" s="316">
        <v>651.54999999999995</v>
      </c>
      <c r="L268" s="316">
        <v>620</v>
      </c>
      <c r="M268" s="316">
        <v>41.239269999999998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468.85</v>
      </c>
      <c r="D269" s="317">
        <v>464.01666666666665</v>
      </c>
      <c r="E269" s="317">
        <v>456.0333333333333</v>
      </c>
      <c r="F269" s="317">
        <v>443.21666666666664</v>
      </c>
      <c r="G269" s="317">
        <v>435.23333333333329</v>
      </c>
      <c r="H269" s="317">
        <v>476.83333333333331</v>
      </c>
      <c r="I269" s="317">
        <v>484.81666666666666</v>
      </c>
      <c r="J269" s="317">
        <v>497.63333333333333</v>
      </c>
      <c r="K269" s="316">
        <v>472</v>
      </c>
      <c r="L269" s="316">
        <v>451.2</v>
      </c>
      <c r="M269" s="316">
        <v>26.009309999999999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421.45</v>
      </c>
      <c r="D270" s="317">
        <v>424.88333333333338</v>
      </c>
      <c r="E270" s="317">
        <v>413.76666666666677</v>
      </c>
      <c r="F270" s="317">
        <v>406.08333333333337</v>
      </c>
      <c r="G270" s="317">
        <v>394.96666666666675</v>
      </c>
      <c r="H270" s="317">
        <v>432.56666666666678</v>
      </c>
      <c r="I270" s="317">
        <v>443.68333333333345</v>
      </c>
      <c r="J270" s="317">
        <v>451.36666666666679</v>
      </c>
      <c r="K270" s="316">
        <v>436</v>
      </c>
      <c r="L270" s="316">
        <v>417.2</v>
      </c>
      <c r="M270" s="316">
        <v>4.0975400000000004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400.4</v>
      </c>
      <c r="D271" s="317">
        <v>398.9666666666667</v>
      </c>
      <c r="E271" s="317">
        <v>393.83333333333337</v>
      </c>
      <c r="F271" s="317">
        <v>387.26666666666665</v>
      </c>
      <c r="G271" s="317">
        <v>382.13333333333333</v>
      </c>
      <c r="H271" s="317">
        <v>405.53333333333342</v>
      </c>
      <c r="I271" s="317">
        <v>410.66666666666674</v>
      </c>
      <c r="J271" s="317">
        <v>417.23333333333346</v>
      </c>
      <c r="K271" s="316">
        <v>404.1</v>
      </c>
      <c r="L271" s="316">
        <v>392.4</v>
      </c>
      <c r="M271" s="316">
        <v>0.94216999999999995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658.4</v>
      </c>
      <c r="D272" s="317">
        <v>666.9</v>
      </c>
      <c r="E272" s="317">
        <v>641.79999999999995</v>
      </c>
      <c r="F272" s="317">
        <v>625.19999999999993</v>
      </c>
      <c r="G272" s="317">
        <v>600.09999999999991</v>
      </c>
      <c r="H272" s="317">
        <v>683.5</v>
      </c>
      <c r="I272" s="317">
        <v>708.60000000000014</v>
      </c>
      <c r="J272" s="317">
        <v>725.2</v>
      </c>
      <c r="K272" s="316">
        <v>692</v>
      </c>
      <c r="L272" s="316">
        <v>650.29999999999995</v>
      </c>
      <c r="M272" s="316">
        <v>6.4082699999999999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145.19999999999999</v>
      </c>
      <c r="D273" s="317">
        <v>144.41666666666666</v>
      </c>
      <c r="E273" s="317">
        <v>142.83333333333331</v>
      </c>
      <c r="F273" s="317">
        <v>140.46666666666667</v>
      </c>
      <c r="G273" s="317">
        <v>138.88333333333333</v>
      </c>
      <c r="H273" s="317">
        <v>146.7833333333333</v>
      </c>
      <c r="I273" s="317">
        <v>148.36666666666662</v>
      </c>
      <c r="J273" s="317">
        <v>150.73333333333329</v>
      </c>
      <c r="K273" s="316">
        <v>146</v>
      </c>
      <c r="L273" s="316">
        <v>142.05000000000001</v>
      </c>
      <c r="M273" s="316">
        <v>2.0848599999999999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945.25</v>
      </c>
      <c r="D274" s="317">
        <v>954.36666666666667</v>
      </c>
      <c r="E274" s="317">
        <v>924.43333333333339</v>
      </c>
      <c r="F274" s="317">
        <v>903.61666666666667</v>
      </c>
      <c r="G274" s="317">
        <v>873.68333333333339</v>
      </c>
      <c r="H274" s="317">
        <v>975.18333333333339</v>
      </c>
      <c r="I274" s="317">
        <v>1005.1166666666666</v>
      </c>
      <c r="J274" s="317">
        <v>1025.9333333333334</v>
      </c>
      <c r="K274" s="316">
        <v>984.3</v>
      </c>
      <c r="L274" s="316">
        <v>933.55</v>
      </c>
      <c r="M274" s="316">
        <v>1.266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342.1</v>
      </c>
      <c r="D275" s="317">
        <v>342.9666666666667</v>
      </c>
      <c r="E275" s="317">
        <v>336.93333333333339</v>
      </c>
      <c r="F275" s="317">
        <v>331.76666666666671</v>
      </c>
      <c r="G275" s="317">
        <v>325.73333333333341</v>
      </c>
      <c r="H275" s="317">
        <v>348.13333333333338</v>
      </c>
      <c r="I275" s="317">
        <v>354.16666666666669</v>
      </c>
      <c r="J275" s="317">
        <v>359.33333333333337</v>
      </c>
      <c r="K275" s="316">
        <v>349</v>
      </c>
      <c r="L275" s="316">
        <v>337.8</v>
      </c>
      <c r="M275" s="316">
        <v>1.8948799999999999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61.85</v>
      </c>
      <c r="D276" s="317">
        <v>62.533333333333331</v>
      </c>
      <c r="E276" s="317">
        <v>58.816666666666663</v>
      </c>
      <c r="F276" s="317">
        <v>55.783333333333331</v>
      </c>
      <c r="G276" s="317">
        <v>52.066666666666663</v>
      </c>
      <c r="H276" s="317">
        <v>65.566666666666663</v>
      </c>
      <c r="I276" s="317">
        <v>69.283333333333331</v>
      </c>
      <c r="J276" s="317">
        <v>72.316666666666663</v>
      </c>
      <c r="K276" s="316">
        <v>66.25</v>
      </c>
      <c r="L276" s="316">
        <v>59.5</v>
      </c>
      <c r="M276" s="316">
        <v>57.992080000000001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398.05</v>
      </c>
      <c r="D277" s="317">
        <v>402.33333333333331</v>
      </c>
      <c r="E277" s="317">
        <v>390.71666666666664</v>
      </c>
      <c r="F277" s="317">
        <v>383.38333333333333</v>
      </c>
      <c r="G277" s="317">
        <v>371.76666666666665</v>
      </c>
      <c r="H277" s="317">
        <v>409.66666666666663</v>
      </c>
      <c r="I277" s="317">
        <v>421.2833333333333</v>
      </c>
      <c r="J277" s="317">
        <v>428.61666666666662</v>
      </c>
      <c r="K277" s="316">
        <v>413.95</v>
      </c>
      <c r="L277" s="316">
        <v>395</v>
      </c>
      <c r="M277" s="316">
        <v>1.4335800000000001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42.4</v>
      </c>
      <c r="D278" s="317">
        <v>42.916666666666664</v>
      </c>
      <c r="E278" s="317">
        <v>41.733333333333327</v>
      </c>
      <c r="F278" s="317">
        <v>41.066666666666663</v>
      </c>
      <c r="G278" s="317">
        <v>39.883333333333326</v>
      </c>
      <c r="H278" s="317">
        <v>43.583333333333329</v>
      </c>
      <c r="I278" s="317">
        <v>44.766666666666666</v>
      </c>
      <c r="J278" s="317">
        <v>45.43333333333333</v>
      </c>
      <c r="K278" s="316">
        <v>44.1</v>
      </c>
      <c r="L278" s="316">
        <v>42.25</v>
      </c>
      <c r="M278" s="316">
        <v>26.288450000000001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349.1</v>
      </c>
      <c r="D279" s="317">
        <v>351.84999999999997</v>
      </c>
      <c r="E279" s="317">
        <v>342.74999999999994</v>
      </c>
      <c r="F279" s="317">
        <v>336.4</v>
      </c>
      <c r="G279" s="317">
        <v>327.29999999999995</v>
      </c>
      <c r="H279" s="317">
        <v>358.19999999999993</v>
      </c>
      <c r="I279" s="317">
        <v>367.29999999999995</v>
      </c>
      <c r="J279" s="317">
        <v>373.64999999999992</v>
      </c>
      <c r="K279" s="316">
        <v>360.95</v>
      </c>
      <c r="L279" s="316">
        <v>345.5</v>
      </c>
      <c r="M279" s="316">
        <v>1.1803300000000001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1053.5999999999999</v>
      </c>
      <c r="D280" s="317">
        <v>1064.6499999999999</v>
      </c>
      <c r="E280" s="317">
        <v>1028.9499999999998</v>
      </c>
      <c r="F280" s="317">
        <v>1004.3</v>
      </c>
      <c r="G280" s="317">
        <v>968.59999999999991</v>
      </c>
      <c r="H280" s="317">
        <v>1089.2999999999997</v>
      </c>
      <c r="I280" s="317">
        <v>1125</v>
      </c>
      <c r="J280" s="317">
        <v>1149.6499999999996</v>
      </c>
      <c r="K280" s="316">
        <v>1100.3499999999999</v>
      </c>
      <c r="L280" s="316">
        <v>1040</v>
      </c>
      <c r="M280" s="316">
        <v>1.5363800000000001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234.5</v>
      </c>
      <c r="D281" s="317">
        <v>232.18333333333331</v>
      </c>
      <c r="E281" s="317">
        <v>227.76666666666662</v>
      </c>
      <c r="F281" s="317">
        <v>221.0333333333333</v>
      </c>
      <c r="G281" s="317">
        <v>216.61666666666662</v>
      </c>
      <c r="H281" s="317">
        <v>238.91666666666663</v>
      </c>
      <c r="I281" s="317">
        <v>243.33333333333331</v>
      </c>
      <c r="J281" s="317">
        <v>250.06666666666663</v>
      </c>
      <c r="K281" s="316">
        <v>236.6</v>
      </c>
      <c r="L281" s="316">
        <v>225.45</v>
      </c>
      <c r="M281" s="316">
        <v>4.34199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1760.9</v>
      </c>
      <c r="D282" s="317">
        <v>1774.8333333333333</v>
      </c>
      <c r="E282" s="317">
        <v>1743.0666666666666</v>
      </c>
      <c r="F282" s="317">
        <v>1725.2333333333333</v>
      </c>
      <c r="G282" s="317">
        <v>1693.4666666666667</v>
      </c>
      <c r="H282" s="317">
        <v>1792.6666666666665</v>
      </c>
      <c r="I282" s="317">
        <v>1824.4333333333334</v>
      </c>
      <c r="J282" s="317">
        <v>1842.2666666666664</v>
      </c>
      <c r="K282" s="316">
        <v>1806.6</v>
      </c>
      <c r="L282" s="316">
        <v>1757</v>
      </c>
      <c r="M282" s="316">
        <v>42.822679999999998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480.05</v>
      </c>
      <c r="D283" s="317">
        <v>484.5</v>
      </c>
      <c r="E283" s="317">
        <v>467.05</v>
      </c>
      <c r="F283" s="317">
        <v>454.05</v>
      </c>
      <c r="G283" s="317">
        <v>436.6</v>
      </c>
      <c r="H283" s="317">
        <v>497.5</v>
      </c>
      <c r="I283" s="317">
        <v>514.95000000000005</v>
      </c>
      <c r="J283" s="317">
        <v>527.95000000000005</v>
      </c>
      <c r="K283" s="316">
        <v>501.95</v>
      </c>
      <c r="L283" s="316">
        <v>471.5</v>
      </c>
      <c r="M283" s="316">
        <v>11.26248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580.75</v>
      </c>
      <c r="D284" s="317">
        <v>569.56666666666672</v>
      </c>
      <c r="E284" s="317">
        <v>549.13333333333344</v>
      </c>
      <c r="F284" s="317">
        <v>517.51666666666677</v>
      </c>
      <c r="G284" s="317">
        <v>497.08333333333348</v>
      </c>
      <c r="H284" s="317">
        <v>601.18333333333339</v>
      </c>
      <c r="I284" s="317">
        <v>621.61666666666656</v>
      </c>
      <c r="J284" s="317">
        <v>653.23333333333335</v>
      </c>
      <c r="K284" s="316">
        <v>590</v>
      </c>
      <c r="L284" s="316">
        <v>537.95000000000005</v>
      </c>
      <c r="M284" s="316">
        <v>5.8054899999999998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235.05</v>
      </c>
      <c r="D285" s="317">
        <v>229.01666666666665</v>
      </c>
      <c r="E285" s="317">
        <v>214.0333333333333</v>
      </c>
      <c r="F285" s="317">
        <v>193.01666666666665</v>
      </c>
      <c r="G285" s="317">
        <v>178.0333333333333</v>
      </c>
      <c r="H285" s="317">
        <v>250.0333333333333</v>
      </c>
      <c r="I285" s="317">
        <v>265.01666666666665</v>
      </c>
      <c r="J285" s="317">
        <v>286.0333333333333</v>
      </c>
      <c r="K285" s="316">
        <v>244</v>
      </c>
      <c r="L285" s="316">
        <v>208</v>
      </c>
      <c r="M285" s="316">
        <v>53.848030000000001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1227.1500000000001</v>
      </c>
      <c r="D286" s="317">
        <v>1230.75</v>
      </c>
      <c r="E286" s="317">
        <v>1202.5</v>
      </c>
      <c r="F286" s="317">
        <v>1177.8499999999999</v>
      </c>
      <c r="G286" s="317">
        <v>1149.5999999999999</v>
      </c>
      <c r="H286" s="317">
        <v>1255.4000000000001</v>
      </c>
      <c r="I286" s="317">
        <v>1283.6500000000001</v>
      </c>
      <c r="J286" s="317">
        <v>1308.3000000000002</v>
      </c>
      <c r="K286" s="316">
        <v>1259</v>
      </c>
      <c r="L286" s="316">
        <v>1206.0999999999999</v>
      </c>
      <c r="M286" s="316">
        <v>0.31286999999999998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527.9</v>
      </c>
      <c r="D287" s="317">
        <v>528.76666666666677</v>
      </c>
      <c r="E287" s="317">
        <v>520.53333333333353</v>
      </c>
      <c r="F287" s="317">
        <v>513.16666666666674</v>
      </c>
      <c r="G287" s="317">
        <v>504.93333333333351</v>
      </c>
      <c r="H287" s="317">
        <v>536.13333333333355</v>
      </c>
      <c r="I287" s="317">
        <v>544.3666666666669</v>
      </c>
      <c r="J287" s="317">
        <v>551.73333333333358</v>
      </c>
      <c r="K287" s="316">
        <v>537</v>
      </c>
      <c r="L287" s="316">
        <v>521.4</v>
      </c>
      <c r="M287" s="316">
        <v>0.78478999999999999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75.45</v>
      </c>
      <c r="D288" s="317">
        <v>75.899999999999991</v>
      </c>
      <c r="E288" s="317">
        <v>74.049999999999983</v>
      </c>
      <c r="F288" s="317">
        <v>72.649999999999991</v>
      </c>
      <c r="G288" s="317">
        <v>70.799999999999983</v>
      </c>
      <c r="H288" s="317">
        <v>77.299999999999983</v>
      </c>
      <c r="I288" s="317">
        <v>79.149999999999977</v>
      </c>
      <c r="J288" s="317">
        <v>80.549999999999983</v>
      </c>
      <c r="K288" s="316">
        <v>77.75</v>
      </c>
      <c r="L288" s="316">
        <v>74.5</v>
      </c>
      <c r="M288" s="316">
        <v>97.919430000000006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2300.9</v>
      </c>
      <c r="D289" s="317">
        <v>2279.416666666667</v>
      </c>
      <c r="E289" s="317">
        <v>2238.7833333333338</v>
      </c>
      <c r="F289" s="317">
        <v>2176.666666666667</v>
      </c>
      <c r="G289" s="317">
        <v>2136.0333333333338</v>
      </c>
      <c r="H289" s="317">
        <v>2341.5333333333338</v>
      </c>
      <c r="I289" s="317">
        <v>2382.166666666667</v>
      </c>
      <c r="J289" s="317">
        <v>2444.2833333333338</v>
      </c>
      <c r="K289" s="316">
        <v>2320.0500000000002</v>
      </c>
      <c r="L289" s="316">
        <v>2217.3000000000002</v>
      </c>
      <c r="M289" s="316">
        <v>1.37747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275.2</v>
      </c>
      <c r="D290" s="317">
        <v>275.21666666666664</v>
      </c>
      <c r="E290" s="317">
        <v>267.7833333333333</v>
      </c>
      <c r="F290" s="317">
        <v>260.36666666666667</v>
      </c>
      <c r="G290" s="317">
        <v>252.93333333333334</v>
      </c>
      <c r="H290" s="317">
        <v>282.63333333333327</v>
      </c>
      <c r="I290" s="317">
        <v>290.06666666666655</v>
      </c>
      <c r="J290" s="317">
        <v>297.48333333333323</v>
      </c>
      <c r="K290" s="316">
        <v>282.64999999999998</v>
      </c>
      <c r="L290" s="316">
        <v>267.8</v>
      </c>
      <c r="M290" s="316">
        <v>2.1296900000000001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535.75</v>
      </c>
      <c r="D291" s="317">
        <v>534.86666666666667</v>
      </c>
      <c r="E291" s="317">
        <v>530.13333333333333</v>
      </c>
      <c r="F291" s="317">
        <v>524.51666666666665</v>
      </c>
      <c r="G291" s="317">
        <v>519.7833333333333</v>
      </c>
      <c r="H291" s="317">
        <v>540.48333333333335</v>
      </c>
      <c r="I291" s="317">
        <v>545.2166666666667</v>
      </c>
      <c r="J291" s="317">
        <v>550.83333333333337</v>
      </c>
      <c r="K291" s="316">
        <v>539.6</v>
      </c>
      <c r="L291" s="316">
        <v>529.25</v>
      </c>
      <c r="M291" s="316">
        <v>14.864050000000001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8406.7999999999993</v>
      </c>
      <c r="D292" s="317">
        <v>8560.7666666666664</v>
      </c>
      <c r="E292" s="317">
        <v>8171.5333333333328</v>
      </c>
      <c r="F292" s="317">
        <v>7936.2666666666664</v>
      </c>
      <c r="G292" s="317">
        <v>7547.0333333333328</v>
      </c>
      <c r="H292" s="317">
        <v>8796.0333333333328</v>
      </c>
      <c r="I292" s="317">
        <v>9185.2666666666664</v>
      </c>
      <c r="J292" s="317">
        <v>9420.5333333333328</v>
      </c>
      <c r="K292" s="316">
        <v>8950</v>
      </c>
      <c r="L292" s="316">
        <v>8325.5</v>
      </c>
      <c r="M292" s="316">
        <v>0.19681999999999999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58.65</v>
      </c>
      <c r="D293" s="317">
        <v>58.75</v>
      </c>
      <c r="E293" s="317">
        <v>57.8</v>
      </c>
      <c r="F293" s="317">
        <v>56.949999999999996</v>
      </c>
      <c r="G293" s="317">
        <v>55.999999999999993</v>
      </c>
      <c r="H293" s="317">
        <v>59.6</v>
      </c>
      <c r="I293" s="317">
        <v>60.550000000000004</v>
      </c>
      <c r="J293" s="317">
        <v>61.400000000000006</v>
      </c>
      <c r="K293" s="316">
        <v>59.7</v>
      </c>
      <c r="L293" s="316">
        <v>57.9</v>
      </c>
      <c r="M293" s="316">
        <v>31.56936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331.9</v>
      </c>
      <c r="D294" s="317">
        <v>330.61666666666667</v>
      </c>
      <c r="E294" s="317">
        <v>325.43333333333334</v>
      </c>
      <c r="F294" s="317">
        <v>318.96666666666664</v>
      </c>
      <c r="G294" s="317">
        <v>313.7833333333333</v>
      </c>
      <c r="H294" s="317">
        <v>337.08333333333337</v>
      </c>
      <c r="I294" s="317">
        <v>342.26666666666677</v>
      </c>
      <c r="J294" s="317">
        <v>348.73333333333341</v>
      </c>
      <c r="K294" s="316">
        <v>335.8</v>
      </c>
      <c r="L294" s="316">
        <v>324.14999999999998</v>
      </c>
      <c r="M294" s="316">
        <v>38.034149999999997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3219.3</v>
      </c>
      <c r="D295" s="317">
        <v>3241.4333333333329</v>
      </c>
      <c r="E295" s="317">
        <v>3152.8666666666659</v>
      </c>
      <c r="F295" s="317">
        <v>3086.4333333333329</v>
      </c>
      <c r="G295" s="317">
        <v>2997.8666666666659</v>
      </c>
      <c r="H295" s="317">
        <v>3307.8666666666659</v>
      </c>
      <c r="I295" s="317">
        <v>3396.4333333333325</v>
      </c>
      <c r="J295" s="317">
        <v>3462.8666666666659</v>
      </c>
      <c r="K295" s="316">
        <v>3330</v>
      </c>
      <c r="L295" s="316">
        <v>3175</v>
      </c>
      <c r="M295" s="316">
        <v>0.93242000000000003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879.55</v>
      </c>
      <c r="D296" s="317">
        <v>882.51666666666677</v>
      </c>
      <c r="E296" s="317">
        <v>857.03333333333353</v>
      </c>
      <c r="F296" s="317">
        <v>834.51666666666677</v>
      </c>
      <c r="G296" s="317">
        <v>809.03333333333353</v>
      </c>
      <c r="H296" s="317">
        <v>905.03333333333353</v>
      </c>
      <c r="I296" s="317">
        <v>930.51666666666688</v>
      </c>
      <c r="J296" s="317">
        <v>953.03333333333353</v>
      </c>
      <c r="K296" s="316">
        <v>908</v>
      </c>
      <c r="L296" s="316">
        <v>860</v>
      </c>
      <c r="M296" s="316">
        <v>1.03016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1526.15</v>
      </c>
      <c r="D297" s="317">
        <v>1531.4000000000003</v>
      </c>
      <c r="E297" s="317">
        <v>1507.8500000000006</v>
      </c>
      <c r="F297" s="317">
        <v>1489.5500000000002</v>
      </c>
      <c r="G297" s="317">
        <v>1466.0000000000005</v>
      </c>
      <c r="H297" s="317">
        <v>1549.7000000000007</v>
      </c>
      <c r="I297" s="317">
        <v>1573.2500000000005</v>
      </c>
      <c r="J297" s="317">
        <v>1591.5500000000009</v>
      </c>
      <c r="K297" s="316">
        <v>1554.95</v>
      </c>
      <c r="L297" s="316">
        <v>1513.1</v>
      </c>
      <c r="M297" s="316">
        <v>34.071910000000003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4160.95</v>
      </c>
      <c r="D298" s="317">
        <v>4184.3166666666666</v>
      </c>
      <c r="E298" s="317">
        <v>4058.6333333333332</v>
      </c>
      <c r="F298" s="317">
        <v>3956.3166666666666</v>
      </c>
      <c r="G298" s="317">
        <v>3830.6333333333332</v>
      </c>
      <c r="H298" s="317">
        <v>4286.6333333333332</v>
      </c>
      <c r="I298" s="317">
        <v>4412.3166666666657</v>
      </c>
      <c r="J298" s="317">
        <v>4514.6333333333332</v>
      </c>
      <c r="K298" s="316">
        <v>4310</v>
      </c>
      <c r="L298" s="316">
        <v>4082</v>
      </c>
      <c r="M298" s="316">
        <v>6.5578900000000004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3588.1</v>
      </c>
      <c r="D299" s="317">
        <v>3639.0833333333335</v>
      </c>
      <c r="E299" s="317">
        <v>3514.3666666666668</v>
      </c>
      <c r="F299" s="317">
        <v>3440.6333333333332</v>
      </c>
      <c r="G299" s="317">
        <v>3315.9166666666665</v>
      </c>
      <c r="H299" s="317">
        <v>3712.8166666666671</v>
      </c>
      <c r="I299" s="317">
        <v>3837.5333333333333</v>
      </c>
      <c r="J299" s="317">
        <v>3911.2666666666673</v>
      </c>
      <c r="K299" s="316">
        <v>3763.8</v>
      </c>
      <c r="L299" s="316">
        <v>3565.35</v>
      </c>
      <c r="M299" s="316">
        <v>3.7548599999999999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694.15</v>
      </c>
      <c r="D300" s="317">
        <v>697.19999999999993</v>
      </c>
      <c r="E300" s="317">
        <v>679.49999999999989</v>
      </c>
      <c r="F300" s="317">
        <v>664.84999999999991</v>
      </c>
      <c r="G300" s="317">
        <v>647.14999999999986</v>
      </c>
      <c r="H300" s="317">
        <v>711.84999999999991</v>
      </c>
      <c r="I300" s="317">
        <v>729.55</v>
      </c>
      <c r="J300" s="317">
        <v>744.19999999999993</v>
      </c>
      <c r="K300" s="316">
        <v>714.9</v>
      </c>
      <c r="L300" s="316">
        <v>682.55</v>
      </c>
      <c r="M300" s="316">
        <v>13.388400000000001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2020.3</v>
      </c>
      <c r="D301" s="317">
        <v>2031.4333333333334</v>
      </c>
      <c r="E301" s="317">
        <v>1994.8666666666668</v>
      </c>
      <c r="F301" s="317">
        <v>1969.4333333333334</v>
      </c>
      <c r="G301" s="317">
        <v>1932.8666666666668</v>
      </c>
      <c r="H301" s="317">
        <v>2056.8666666666668</v>
      </c>
      <c r="I301" s="317">
        <v>2093.4333333333334</v>
      </c>
      <c r="J301" s="317">
        <v>2118.8666666666668</v>
      </c>
      <c r="K301" s="316">
        <v>2068</v>
      </c>
      <c r="L301" s="316">
        <v>2006</v>
      </c>
      <c r="M301" s="316">
        <v>0.33706999999999998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342</v>
      </c>
      <c r="D302" s="317">
        <v>344.65000000000003</v>
      </c>
      <c r="E302" s="317">
        <v>337.35000000000008</v>
      </c>
      <c r="F302" s="317">
        <v>332.70000000000005</v>
      </c>
      <c r="G302" s="317">
        <v>325.40000000000009</v>
      </c>
      <c r="H302" s="317">
        <v>349.30000000000007</v>
      </c>
      <c r="I302" s="317">
        <v>356.6</v>
      </c>
      <c r="J302" s="317">
        <v>361.25000000000006</v>
      </c>
      <c r="K302" s="316">
        <v>351.95</v>
      </c>
      <c r="L302" s="316">
        <v>340</v>
      </c>
      <c r="M302" s="316">
        <v>7.0648400000000002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865.25</v>
      </c>
      <c r="D303" s="317">
        <v>869.31666666666661</v>
      </c>
      <c r="E303" s="317">
        <v>849.63333333333321</v>
      </c>
      <c r="F303" s="317">
        <v>834.01666666666665</v>
      </c>
      <c r="G303" s="317">
        <v>814.33333333333326</v>
      </c>
      <c r="H303" s="317">
        <v>884.93333333333317</v>
      </c>
      <c r="I303" s="317">
        <v>904.61666666666656</v>
      </c>
      <c r="J303" s="317">
        <v>920.23333333333312</v>
      </c>
      <c r="K303" s="316">
        <v>889</v>
      </c>
      <c r="L303" s="316">
        <v>853.7</v>
      </c>
      <c r="M303" s="316">
        <v>49.080419999999997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163.65</v>
      </c>
      <c r="D304" s="317">
        <v>164.58333333333334</v>
      </c>
      <c r="E304" s="317">
        <v>160.2166666666667</v>
      </c>
      <c r="F304" s="317">
        <v>156.78333333333336</v>
      </c>
      <c r="G304" s="317">
        <v>152.41666666666671</v>
      </c>
      <c r="H304" s="317">
        <v>168.01666666666668</v>
      </c>
      <c r="I304" s="317">
        <v>172.3833333333333</v>
      </c>
      <c r="J304" s="317">
        <v>175.81666666666666</v>
      </c>
      <c r="K304" s="316">
        <v>168.95</v>
      </c>
      <c r="L304" s="316">
        <v>161.15</v>
      </c>
      <c r="M304" s="316">
        <v>60.85745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15.5</v>
      </c>
      <c r="D305" s="317">
        <v>15.566666666666668</v>
      </c>
      <c r="E305" s="317">
        <v>15.333333333333336</v>
      </c>
      <c r="F305" s="317">
        <v>15.166666666666668</v>
      </c>
      <c r="G305" s="317">
        <v>14.933333333333335</v>
      </c>
      <c r="H305" s="317">
        <v>15.733333333333336</v>
      </c>
      <c r="I305" s="317">
        <v>15.966666666666667</v>
      </c>
      <c r="J305" s="317">
        <v>16.133333333333336</v>
      </c>
      <c r="K305" s="316">
        <v>15.8</v>
      </c>
      <c r="L305" s="316">
        <v>15.4</v>
      </c>
      <c r="M305" s="316">
        <v>22.698599999999999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195.45</v>
      </c>
      <c r="D306" s="317">
        <v>195.26666666666665</v>
      </c>
      <c r="E306" s="317">
        <v>187.23333333333329</v>
      </c>
      <c r="F306" s="317">
        <v>179.01666666666665</v>
      </c>
      <c r="G306" s="317">
        <v>170.98333333333329</v>
      </c>
      <c r="H306" s="317">
        <v>203.48333333333329</v>
      </c>
      <c r="I306" s="317">
        <v>211.51666666666665</v>
      </c>
      <c r="J306" s="317">
        <v>219.73333333333329</v>
      </c>
      <c r="K306" s="316">
        <v>203.3</v>
      </c>
      <c r="L306" s="316">
        <v>187.05</v>
      </c>
      <c r="M306" s="316">
        <v>5.48881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454.65</v>
      </c>
      <c r="D307" s="317">
        <v>456.55</v>
      </c>
      <c r="E307" s="317">
        <v>448.1</v>
      </c>
      <c r="F307" s="317">
        <v>441.55</v>
      </c>
      <c r="G307" s="317">
        <v>433.1</v>
      </c>
      <c r="H307" s="317">
        <v>463.1</v>
      </c>
      <c r="I307" s="317">
        <v>471.54999999999995</v>
      </c>
      <c r="J307" s="317">
        <v>478.1</v>
      </c>
      <c r="K307" s="316">
        <v>465</v>
      </c>
      <c r="L307" s="316">
        <v>450</v>
      </c>
      <c r="M307" s="316">
        <v>0.45877000000000001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100.7</v>
      </c>
      <c r="D308" s="317">
        <v>101.43333333333332</v>
      </c>
      <c r="E308" s="317">
        <v>98.866666666666646</v>
      </c>
      <c r="F308" s="317">
        <v>97.033333333333317</v>
      </c>
      <c r="G308" s="317">
        <v>94.46666666666664</v>
      </c>
      <c r="H308" s="317">
        <v>103.26666666666665</v>
      </c>
      <c r="I308" s="317">
        <v>105.83333333333334</v>
      </c>
      <c r="J308" s="317">
        <v>107.66666666666666</v>
      </c>
      <c r="K308" s="316">
        <v>104</v>
      </c>
      <c r="L308" s="316">
        <v>99.6</v>
      </c>
      <c r="M308" s="316">
        <v>67.768320000000003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500.15</v>
      </c>
      <c r="D309" s="317">
        <v>496.7833333333333</v>
      </c>
      <c r="E309" s="317">
        <v>491.36666666666662</v>
      </c>
      <c r="F309" s="317">
        <v>482.58333333333331</v>
      </c>
      <c r="G309" s="317">
        <v>477.16666666666663</v>
      </c>
      <c r="H309" s="317">
        <v>505.56666666666661</v>
      </c>
      <c r="I309" s="317">
        <v>510.98333333333335</v>
      </c>
      <c r="J309" s="317">
        <v>519.76666666666665</v>
      </c>
      <c r="K309" s="316">
        <v>502.2</v>
      </c>
      <c r="L309" s="316">
        <v>488</v>
      </c>
      <c r="M309" s="316">
        <v>17.995069999999998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7253.65</v>
      </c>
      <c r="D310" s="317">
        <v>7262.7999999999993</v>
      </c>
      <c r="E310" s="317">
        <v>7201.6499999999987</v>
      </c>
      <c r="F310" s="317">
        <v>7149.65</v>
      </c>
      <c r="G310" s="317">
        <v>7088.4999999999991</v>
      </c>
      <c r="H310" s="317">
        <v>7314.7999999999984</v>
      </c>
      <c r="I310" s="317">
        <v>7375.95</v>
      </c>
      <c r="J310" s="317">
        <v>7427.949999999998</v>
      </c>
      <c r="K310" s="316">
        <v>7323.95</v>
      </c>
      <c r="L310" s="316">
        <v>7210.8</v>
      </c>
      <c r="M310" s="316">
        <v>5.7175399999999996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2452.9499999999998</v>
      </c>
      <c r="D311" s="317">
        <v>2422.7833333333333</v>
      </c>
      <c r="E311" s="317">
        <v>2356.7166666666667</v>
      </c>
      <c r="F311" s="317">
        <v>2260.4833333333336</v>
      </c>
      <c r="G311" s="317">
        <v>2194.416666666667</v>
      </c>
      <c r="H311" s="317">
        <v>2519.0166666666664</v>
      </c>
      <c r="I311" s="317">
        <v>2585.083333333333</v>
      </c>
      <c r="J311" s="317">
        <v>2681.3166666666662</v>
      </c>
      <c r="K311" s="316">
        <v>2488.85</v>
      </c>
      <c r="L311" s="316">
        <v>2326.5500000000002</v>
      </c>
      <c r="M311" s="316">
        <v>1.1749099999999999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353.85</v>
      </c>
      <c r="D312" s="317">
        <v>354.65000000000003</v>
      </c>
      <c r="E312" s="317">
        <v>348.50000000000006</v>
      </c>
      <c r="F312" s="317">
        <v>343.15000000000003</v>
      </c>
      <c r="G312" s="317">
        <v>337.00000000000006</v>
      </c>
      <c r="H312" s="317">
        <v>360.00000000000006</v>
      </c>
      <c r="I312" s="317">
        <v>366.15000000000003</v>
      </c>
      <c r="J312" s="317">
        <v>371.50000000000006</v>
      </c>
      <c r="K312" s="316">
        <v>360.8</v>
      </c>
      <c r="L312" s="316">
        <v>349.3</v>
      </c>
      <c r="M312" s="316">
        <v>4.4049199999999997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263.8</v>
      </c>
      <c r="D313" s="317">
        <v>263.01666666666671</v>
      </c>
      <c r="E313" s="317">
        <v>259.18333333333339</v>
      </c>
      <c r="F313" s="317">
        <v>254.56666666666666</v>
      </c>
      <c r="G313" s="317">
        <v>250.73333333333335</v>
      </c>
      <c r="H313" s="317">
        <v>267.63333333333344</v>
      </c>
      <c r="I313" s="317">
        <v>271.46666666666681</v>
      </c>
      <c r="J313" s="317">
        <v>276.08333333333348</v>
      </c>
      <c r="K313" s="316">
        <v>266.85000000000002</v>
      </c>
      <c r="L313" s="316">
        <v>258.39999999999998</v>
      </c>
      <c r="M313" s="316">
        <v>2.41866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791.7</v>
      </c>
      <c r="D314" s="317">
        <v>793.48333333333323</v>
      </c>
      <c r="E314" s="317">
        <v>779.41666666666652</v>
      </c>
      <c r="F314" s="317">
        <v>767.13333333333333</v>
      </c>
      <c r="G314" s="317">
        <v>753.06666666666661</v>
      </c>
      <c r="H314" s="317">
        <v>805.76666666666642</v>
      </c>
      <c r="I314" s="317">
        <v>819.83333333333326</v>
      </c>
      <c r="J314" s="317">
        <v>832.11666666666633</v>
      </c>
      <c r="K314" s="316">
        <v>807.55</v>
      </c>
      <c r="L314" s="316">
        <v>781.2</v>
      </c>
      <c r="M314" s="316">
        <v>9.3216599999999996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1159</v>
      </c>
      <c r="D315" s="317">
        <v>1166</v>
      </c>
      <c r="E315" s="317">
        <v>1143</v>
      </c>
      <c r="F315" s="317">
        <v>1127</v>
      </c>
      <c r="G315" s="317">
        <v>1104</v>
      </c>
      <c r="H315" s="317">
        <v>1182</v>
      </c>
      <c r="I315" s="317">
        <v>1205</v>
      </c>
      <c r="J315" s="317">
        <v>1221</v>
      </c>
      <c r="K315" s="316">
        <v>1189</v>
      </c>
      <c r="L315" s="316">
        <v>1150</v>
      </c>
      <c r="M315" s="316">
        <v>2.68207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2038.75</v>
      </c>
      <c r="D316" s="317">
        <v>2047.6000000000001</v>
      </c>
      <c r="E316" s="317">
        <v>1999.2000000000003</v>
      </c>
      <c r="F316" s="317">
        <v>1959.65</v>
      </c>
      <c r="G316" s="317">
        <v>1911.2500000000002</v>
      </c>
      <c r="H316" s="317">
        <v>2087.1500000000005</v>
      </c>
      <c r="I316" s="317">
        <v>2135.5500000000002</v>
      </c>
      <c r="J316" s="317">
        <v>2175.1000000000004</v>
      </c>
      <c r="K316" s="316">
        <v>2096</v>
      </c>
      <c r="L316" s="316">
        <v>2008.05</v>
      </c>
      <c r="M316" s="316">
        <v>1.02711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709.15</v>
      </c>
      <c r="D317" s="317">
        <v>712.9</v>
      </c>
      <c r="E317" s="317">
        <v>698.8</v>
      </c>
      <c r="F317" s="317">
        <v>688.44999999999993</v>
      </c>
      <c r="G317" s="317">
        <v>674.34999999999991</v>
      </c>
      <c r="H317" s="317">
        <v>723.25</v>
      </c>
      <c r="I317" s="317">
        <v>737.35000000000014</v>
      </c>
      <c r="J317" s="317">
        <v>747.7</v>
      </c>
      <c r="K317" s="316">
        <v>727</v>
      </c>
      <c r="L317" s="316">
        <v>702.55</v>
      </c>
      <c r="M317" s="316">
        <v>9.0618700000000008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748.15</v>
      </c>
      <c r="D318" s="317">
        <v>750.6</v>
      </c>
      <c r="E318" s="317">
        <v>736.6</v>
      </c>
      <c r="F318" s="317">
        <v>725.05</v>
      </c>
      <c r="G318" s="317">
        <v>711.05</v>
      </c>
      <c r="H318" s="317">
        <v>762.15000000000009</v>
      </c>
      <c r="I318" s="317">
        <v>776.15000000000009</v>
      </c>
      <c r="J318" s="317">
        <v>787.70000000000016</v>
      </c>
      <c r="K318" s="316">
        <v>764.6</v>
      </c>
      <c r="L318" s="316">
        <v>739.05</v>
      </c>
      <c r="M318" s="316">
        <v>5.2921699999999996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216.25</v>
      </c>
      <c r="D319" s="317">
        <v>218.68333333333331</v>
      </c>
      <c r="E319" s="317">
        <v>212.56666666666661</v>
      </c>
      <c r="F319" s="317">
        <v>208.8833333333333</v>
      </c>
      <c r="G319" s="317">
        <v>202.76666666666659</v>
      </c>
      <c r="H319" s="317">
        <v>222.36666666666662</v>
      </c>
      <c r="I319" s="317">
        <v>228.48333333333335</v>
      </c>
      <c r="J319" s="317">
        <v>232.16666666666663</v>
      </c>
      <c r="K319" s="316">
        <v>224.8</v>
      </c>
      <c r="L319" s="316">
        <v>215</v>
      </c>
      <c r="M319" s="316">
        <v>4.8720499999999998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164.9</v>
      </c>
      <c r="D320" s="317">
        <v>163.16666666666666</v>
      </c>
      <c r="E320" s="317">
        <v>159.33333333333331</v>
      </c>
      <c r="F320" s="317">
        <v>153.76666666666665</v>
      </c>
      <c r="G320" s="317">
        <v>149.93333333333331</v>
      </c>
      <c r="H320" s="317">
        <v>168.73333333333332</v>
      </c>
      <c r="I320" s="317">
        <v>172.56666666666663</v>
      </c>
      <c r="J320" s="317">
        <v>178.13333333333333</v>
      </c>
      <c r="K320" s="316">
        <v>167</v>
      </c>
      <c r="L320" s="316">
        <v>157.6</v>
      </c>
      <c r="M320" s="316">
        <v>2.75034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197.4</v>
      </c>
      <c r="D321" s="317">
        <v>198.15</v>
      </c>
      <c r="E321" s="317">
        <v>190.10000000000002</v>
      </c>
      <c r="F321" s="317">
        <v>182.8</v>
      </c>
      <c r="G321" s="317">
        <v>174.75000000000003</v>
      </c>
      <c r="H321" s="317">
        <v>205.45000000000002</v>
      </c>
      <c r="I321" s="317">
        <v>213.50000000000003</v>
      </c>
      <c r="J321" s="317">
        <v>220.8</v>
      </c>
      <c r="K321" s="316">
        <v>206.2</v>
      </c>
      <c r="L321" s="316">
        <v>190.85</v>
      </c>
      <c r="M321" s="316">
        <v>14.4925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823.35</v>
      </c>
      <c r="D322" s="317">
        <v>828.83333333333337</v>
      </c>
      <c r="E322" s="317">
        <v>803.01666666666677</v>
      </c>
      <c r="F322" s="317">
        <v>782.68333333333339</v>
      </c>
      <c r="G322" s="317">
        <v>756.86666666666679</v>
      </c>
      <c r="H322" s="317">
        <v>849.16666666666674</v>
      </c>
      <c r="I322" s="317">
        <v>874.98333333333335</v>
      </c>
      <c r="J322" s="317">
        <v>895.31666666666672</v>
      </c>
      <c r="K322" s="316">
        <v>854.65</v>
      </c>
      <c r="L322" s="316">
        <v>808.5</v>
      </c>
      <c r="M322" s="316">
        <v>2.5285899999999999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2954.95</v>
      </c>
      <c r="D323" s="317">
        <v>2978.3333333333335</v>
      </c>
      <c r="E323" s="317">
        <v>2877.666666666667</v>
      </c>
      <c r="F323" s="317">
        <v>2800.3833333333337</v>
      </c>
      <c r="G323" s="317">
        <v>2699.7166666666672</v>
      </c>
      <c r="H323" s="317">
        <v>3055.6166666666668</v>
      </c>
      <c r="I323" s="317">
        <v>3156.2833333333338</v>
      </c>
      <c r="J323" s="317">
        <v>3233.5666666666666</v>
      </c>
      <c r="K323" s="316">
        <v>3079</v>
      </c>
      <c r="L323" s="316">
        <v>2901.05</v>
      </c>
      <c r="M323" s="316">
        <v>11.474729999999999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38.6</v>
      </c>
      <c r="D324" s="317">
        <v>38.93333333333333</v>
      </c>
      <c r="E324" s="317">
        <v>37.86666666666666</v>
      </c>
      <c r="F324" s="317">
        <v>37.133333333333333</v>
      </c>
      <c r="G324" s="317">
        <v>36.066666666666663</v>
      </c>
      <c r="H324" s="317">
        <v>39.666666666666657</v>
      </c>
      <c r="I324" s="317">
        <v>40.733333333333334</v>
      </c>
      <c r="J324" s="317">
        <v>41.466666666666654</v>
      </c>
      <c r="K324" s="316">
        <v>40</v>
      </c>
      <c r="L324" s="316">
        <v>38.200000000000003</v>
      </c>
      <c r="M324" s="316">
        <v>18.129650000000002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160.25</v>
      </c>
      <c r="D325" s="317">
        <v>160.86666666666667</v>
      </c>
      <c r="E325" s="317">
        <v>159.13333333333335</v>
      </c>
      <c r="F325" s="317">
        <v>158.01666666666668</v>
      </c>
      <c r="G325" s="317">
        <v>156.28333333333336</v>
      </c>
      <c r="H325" s="317">
        <v>161.98333333333335</v>
      </c>
      <c r="I325" s="317">
        <v>163.7166666666667</v>
      </c>
      <c r="J325" s="317">
        <v>164.83333333333334</v>
      </c>
      <c r="K325" s="316">
        <v>162.6</v>
      </c>
      <c r="L325" s="316">
        <v>159.75</v>
      </c>
      <c r="M325" s="316">
        <v>1.3938600000000001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804.15</v>
      </c>
      <c r="D326" s="317">
        <v>816.36666666666667</v>
      </c>
      <c r="E326" s="317">
        <v>789.38333333333333</v>
      </c>
      <c r="F326" s="317">
        <v>774.61666666666667</v>
      </c>
      <c r="G326" s="317">
        <v>747.63333333333333</v>
      </c>
      <c r="H326" s="317">
        <v>831.13333333333333</v>
      </c>
      <c r="I326" s="317">
        <v>858.11666666666667</v>
      </c>
      <c r="J326" s="317">
        <v>872.88333333333333</v>
      </c>
      <c r="K326" s="316">
        <v>843.35</v>
      </c>
      <c r="L326" s="316">
        <v>801.6</v>
      </c>
      <c r="M326" s="316">
        <v>0.90347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2512.65</v>
      </c>
      <c r="D327" s="317">
        <v>2546.8000000000002</v>
      </c>
      <c r="E327" s="317">
        <v>2471.4000000000005</v>
      </c>
      <c r="F327" s="317">
        <v>2430.1500000000005</v>
      </c>
      <c r="G327" s="317">
        <v>2354.7500000000009</v>
      </c>
      <c r="H327" s="317">
        <v>2588.0500000000002</v>
      </c>
      <c r="I327" s="317">
        <v>2663.45</v>
      </c>
      <c r="J327" s="317">
        <v>2704.7</v>
      </c>
      <c r="K327" s="316">
        <v>2622.2</v>
      </c>
      <c r="L327" s="316">
        <v>2505.5500000000002</v>
      </c>
      <c r="M327" s="316">
        <v>3.1473100000000001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67622.05</v>
      </c>
      <c r="D328" s="317">
        <v>67500.666666666672</v>
      </c>
      <c r="E328" s="317">
        <v>66801.383333333346</v>
      </c>
      <c r="F328" s="317">
        <v>65980.716666666674</v>
      </c>
      <c r="G328" s="317">
        <v>65281.433333333349</v>
      </c>
      <c r="H328" s="317">
        <v>68321.333333333343</v>
      </c>
      <c r="I328" s="317">
        <v>69020.616666666669</v>
      </c>
      <c r="J328" s="317">
        <v>69841.28333333334</v>
      </c>
      <c r="K328" s="316">
        <v>68199.95</v>
      </c>
      <c r="L328" s="316">
        <v>66680</v>
      </c>
      <c r="M328" s="316">
        <v>0.11473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66.849999999999994</v>
      </c>
      <c r="D329" s="317">
        <v>68.95</v>
      </c>
      <c r="E329" s="317">
        <v>64.2</v>
      </c>
      <c r="F329" s="317">
        <v>61.55</v>
      </c>
      <c r="G329" s="317">
        <v>56.8</v>
      </c>
      <c r="H329" s="317">
        <v>71.600000000000009</v>
      </c>
      <c r="I329" s="317">
        <v>76.350000000000009</v>
      </c>
      <c r="J329" s="317">
        <v>79.000000000000014</v>
      </c>
      <c r="K329" s="316">
        <v>73.7</v>
      </c>
      <c r="L329" s="316">
        <v>66.3</v>
      </c>
      <c r="M329" s="316">
        <v>198.88522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1110.9000000000001</v>
      </c>
      <c r="D330" s="317">
        <v>1121.5833333333333</v>
      </c>
      <c r="E330" s="317">
        <v>1091.3166666666666</v>
      </c>
      <c r="F330" s="317">
        <v>1071.7333333333333</v>
      </c>
      <c r="G330" s="317">
        <v>1041.4666666666667</v>
      </c>
      <c r="H330" s="317">
        <v>1141.1666666666665</v>
      </c>
      <c r="I330" s="317">
        <v>1171.4333333333334</v>
      </c>
      <c r="J330" s="317">
        <v>1191.0166666666664</v>
      </c>
      <c r="K330" s="316">
        <v>1151.8499999999999</v>
      </c>
      <c r="L330" s="316">
        <v>1102</v>
      </c>
      <c r="M330" s="316">
        <v>7.5243099999999998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280.05</v>
      </c>
      <c r="D331" s="317">
        <v>280.2166666666667</v>
      </c>
      <c r="E331" s="317">
        <v>275.33333333333337</v>
      </c>
      <c r="F331" s="317">
        <v>270.61666666666667</v>
      </c>
      <c r="G331" s="317">
        <v>265.73333333333335</v>
      </c>
      <c r="H331" s="317">
        <v>284.93333333333339</v>
      </c>
      <c r="I331" s="317">
        <v>289.81666666666672</v>
      </c>
      <c r="J331" s="317">
        <v>294.53333333333342</v>
      </c>
      <c r="K331" s="316">
        <v>285.10000000000002</v>
      </c>
      <c r="L331" s="316">
        <v>275.5</v>
      </c>
      <c r="M331" s="316">
        <v>6.1162599999999996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677.9</v>
      </c>
      <c r="D332" s="317">
        <v>668.98333333333323</v>
      </c>
      <c r="E332" s="317">
        <v>654.01666666666642</v>
      </c>
      <c r="F332" s="317">
        <v>630.13333333333321</v>
      </c>
      <c r="G332" s="317">
        <v>615.1666666666664</v>
      </c>
      <c r="H332" s="317">
        <v>692.86666666666645</v>
      </c>
      <c r="I332" s="317">
        <v>707.83333333333337</v>
      </c>
      <c r="J332" s="317">
        <v>731.71666666666647</v>
      </c>
      <c r="K332" s="316">
        <v>683.95</v>
      </c>
      <c r="L332" s="316">
        <v>645.1</v>
      </c>
      <c r="M332" s="316">
        <v>5.3803900000000002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88.85</v>
      </c>
      <c r="D333" s="317">
        <v>88.833333333333329</v>
      </c>
      <c r="E333" s="317">
        <v>86.766666666666652</v>
      </c>
      <c r="F333" s="317">
        <v>84.683333333333323</v>
      </c>
      <c r="G333" s="317">
        <v>82.616666666666646</v>
      </c>
      <c r="H333" s="317">
        <v>90.916666666666657</v>
      </c>
      <c r="I333" s="317">
        <v>92.983333333333348</v>
      </c>
      <c r="J333" s="317">
        <v>95.066666666666663</v>
      </c>
      <c r="K333" s="316">
        <v>90.9</v>
      </c>
      <c r="L333" s="316">
        <v>86.75</v>
      </c>
      <c r="M333" s="316">
        <v>219.55289999999999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3539.5</v>
      </c>
      <c r="D334" s="317">
        <v>3569.8333333333335</v>
      </c>
      <c r="E334" s="317">
        <v>3469.666666666667</v>
      </c>
      <c r="F334" s="317">
        <v>3399.8333333333335</v>
      </c>
      <c r="G334" s="317">
        <v>3299.666666666667</v>
      </c>
      <c r="H334" s="317">
        <v>3639.666666666667</v>
      </c>
      <c r="I334" s="317">
        <v>3739.8333333333339</v>
      </c>
      <c r="J334" s="317">
        <v>3809.666666666667</v>
      </c>
      <c r="K334" s="316">
        <v>3670</v>
      </c>
      <c r="L334" s="316">
        <v>3500</v>
      </c>
      <c r="M334" s="316">
        <v>5.0436500000000004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3887.95</v>
      </c>
      <c r="D335" s="317">
        <v>3882.9666666666667</v>
      </c>
      <c r="E335" s="317">
        <v>3819.9333333333334</v>
      </c>
      <c r="F335" s="317">
        <v>3751.9166666666665</v>
      </c>
      <c r="G335" s="317">
        <v>3688.8833333333332</v>
      </c>
      <c r="H335" s="317">
        <v>3950.9833333333336</v>
      </c>
      <c r="I335" s="317">
        <v>4014.0166666666673</v>
      </c>
      <c r="J335" s="317">
        <v>4082.0333333333338</v>
      </c>
      <c r="K335" s="316">
        <v>3946</v>
      </c>
      <c r="L335" s="316">
        <v>3814.95</v>
      </c>
      <c r="M335" s="316">
        <v>2.40679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1098.1500000000001</v>
      </c>
      <c r="D336" s="317">
        <v>1100.0833333333333</v>
      </c>
      <c r="E336" s="317">
        <v>1048.1666666666665</v>
      </c>
      <c r="F336" s="317">
        <v>998.18333333333317</v>
      </c>
      <c r="G336" s="317">
        <v>946.26666666666642</v>
      </c>
      <c r="H336" s="317">
        <v>1150.0666666666666</v>
      </c>
      <c r="I336" s="317">
        <v>1201.9833333333331</v>
      </c>
      <c r="J336" s="317">
        <v>1251.9666666666667</v>
      </c>
      <c r="K336" s="316">
        <v>1152</v>
      </c>
      <c r="L336" s="316">
        <v>1050.0999999999999</v>
      </c>
      <c r="M336" s="316">
        <v>5.4151899999999999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32</v>
      </c>
      <c r="D337" s="317">
        <v>32.133333333333333</v>
      </c>
      <c r="E337" s="317">
        <v>31.466666666666669</v>
      </c>
      <c r="F337" s="317">
        <v>30.933333333333337</v>
      </c>
      <c r="G337" s="317">
        <v>30.266666666666673</v>
      </c>
      <c r="H337" s="317">
        <v>32.666666666666664</v>
      </c>
      <c r="I337" s="317">
        <v>33.333333333333336</v>
      </c>
      <c r="J337" s="317">
        <v>33.86666666666666</v>
      </c>
      <c r="K337" s="316">
        <v>32.799999999999997</v>
      </c>
      <c r="L337" s="316">
        <v>31.6</v>
      </c>
      <c r="M337" s="316">
        <v>39.89517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62.35</v>
      </c>
      <c r="D338" s="317">
        <v>62.25</v>
      </c>
      <c r="E338" s="317">
        <v>60.9</v>
      </c>
      <c r="F338" s="317">
        <v>59.449999999999996</v>
      </c>
      <c r="G338" s="317">
        <v>58.099999999999994</v>
      </c>
      <c r="H338" s="317">
        <v>63.7</v>
      </c>
      <c r="I338" s="317">
        <v>65.05</v>
      </c>
      <c r="J338" s="317">
        <v>66.5</v>
      </c>
      <c r="K338" s="316">
        <v>63.6</v>
      </c>
      <c r="L338" s="316">
        <v>60.8</v>
      </c>
      <c r="M338" s="316">
        <v>69.879990000000006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540.85</v>
      </c>
      <c r="D339" s="317">
        <v>538.13333333333333</v>
      </c>
      <c r="E339" s="317">
        <v>529.86666666666667</v>
      </c>
      <c r="F339" s="317">
        <v>518.88333333333333</v>
      </c>
      <c r="G339" s="317">
        <v>510.61666666666667</v>
      </c>
      <c r="H339" s="317">
        <v>549.11666666666667</v>
      </c>
      <c r="I339" s="317">
        <v>557.38333333333333</v>
      </c>
      <c r="J339" s="317">
        <v>568.36666666666667</v>
      </c>
      <c r="K339" s="316">
        <v>546.4</v>
      </c>
      <c r="L339" s="316">
        <v>527.15</v>
      </c>
      <c r="M339" s="316">
        <v>0.33472000000000002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16220</v>
      </c>
      <c r="D340" s="317">
        <v>16277.083333333334</v>
      </c>
      <c r="E340" s="317">
        <v>16069.666666666668</v>
      </c>
      <c r="F340" s="317">
        <v>15919.333333333334</v>
      </c>
      <c r="G340" s="317">
        <v>15711.916666666668</v>
      </c>
      <c r="H340" s="317">
        <v>16427.416666666668</v>
      </c>
      <c r="I340" s="317">
        <v>16634.833333333336</v>
      </c>
      <c r="J340" s="317">
        <v>16785.166666666668</v>
      </c>
      <c r="K340" s="316">
        <v>16484.5</v>
      </c>
      <c r="L340" s="316">
        <v>16126.75</v>
      </c>
      <c r="M340" s="316">
        <v>0.71775999999999995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72.75</v>
      </c>
      <c r="D341" s="317">
        <v>70.966666666666654</v>
      </c>
      <c r="E341" s="317">
        <v>67.333333333333314</v>
      </c>
      <c r="F341" s="317">
        <v>61.916666666666657</v>
      </c>
      <c r="G341" s="317">
        <v>58.283333333333317</v>
      </c>
      <c r="H341" s="317">
        <v>76.383333333333312</v>
      </c>
      <c r="I341" s="317">
        <v>80.016666666666666</v>
      </c>
      <c r="J341" s="317">
        <v>85.433333333333309</v>
      </c>
      <c r="K341" s="316">
        <v>74.599999999999994</v>
      </c>
      <c r="L341" s="316">
        <v>65.55</v>
      </c>
      <c r="M341" s="316">
        <v>26.10397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45.75</v>
      </c>
      <c r="D342" s="317">
        <v>46.550000000000004</v>
      </c>
      <c r="E342" s="317">
        <v>44.300000000000011</v>
      </c>
      <c r="F342" s="317">
        <v>42.850000000000009</v>
      </c>
      <c r="G342" s="317">
        <v>40.600000000000016</v>
      </c>
      <c r="H342" s="317">
        <v>48.000000000000007</v>
      </c>
      <c r="I342" s="317">
        <v>50.249999999999993</v>
      </c>
      <c r="J342" s="317">
        <v>51.7</v>
      </c>
      <c r="K342" s="316">
        <v>48.8</v>
      </c>
      <c r="L342" s="316">
        <v>45.1</v>
      </c>
      <c r="M342" s="316">
        <v>15.79735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657.25</v>
      </c>
      <c r="D343" s="317">
        <v>659.85</v>
      </c>
      <c r="E343" s="317">
        <v>647.70000000000005</v>
      </c>
      <c r="F343" s="317">
        <v>638.15</v>
      </c>
      <c r="G343" s="317">
        <v>626</v>
      </c>
      <c r="H343" s="317">
        <v>669.40000000000009</v>
      </c>
      <c r="I343" s="317">
        <v>681.55</v>
      </c>
      <c r="J343" s="317">
        <v>691.10000000000014</v>
      </c>
      <c r="K343" s="316">
        <v>672</v>
      </c>
      <c r="L343" s="316">
        <v>650.29999999999995</v>
      </c>
      <c r="M343" s="316">
        <v>1.15425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31.3</v>
      </c>
      <c r="D344" s="317">
        <v>31.05</v>
      </c>
      <c r="E344" s="317">
        <v>30.5</v>
      </c>
      <c r="F344" s="317">
        <v>29.7</v>
      </c>
      <c r="G344" s="317">
        <v>29.15</v>
      </c>
      <c r="H344" s="317">
        <v>31.85</v>
      </c>
      <c r="I344" s="317">
        <v>32.400000000000006</v>
      </c>
      <c r="J344" s="317">
        <v>33.200000000000003</v>
      </c>
      <c r="K344" s="316">
        <v>31.6</v>
      </c>
      <c r="L344" s="316">
        <v>30.25</v>
      </c>
      <c r="M344" s="316">
        <v>143.90136000000001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102.45</v>
      </c>
      <c r="D345" s="317">
        <v>104.15000000000002</v>
      </c>
      <c r="E345" s="317">
        <v>99.900000000000034</v>
      </c>
      <c r="F345" s="317">
        <v>97.350000000000009</v>
      </c>
      <c r="G345" s="317">
        <v>93.100000000000023</v>
      </c>
      <c r="H345" s="317">
        <v>106.70000000000005</v>
      </c>
      <c r="I345" s="317">
        <v>110.95000000000002</v>
      </c>
      <c r="J345" s="317">
        <v>113.50000000000006</v>
      </c>
      <c r="K345" s="316">
        <v>108.4</v>
      </c>
      <c r="L345" s="316">
        <v>101.6</v>
      </c>
      <c r="M345" s="316">
        <v>2.8143099999999999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1900.85</v>
      </c>
      <c r="D346" s="317">
        <v>1896.1166666666668</v>
      </c>
      <c r="E346" s="317">
        <v>1863.9833333333336</v>
      </c>
      <c r="F346" s="317">
        <v>1827.1166666666668</v>
      </c>
      <c r="G346" s="317">
        <v>1794.9833333333336</v>
      </c>
      <c r="H346" s="317">
        <v>1932.9833333333336</v>
      </c>
      <c r="I346" s="317">
        <v>1965.1166666666668</v>
      </c>
      <c r="J346" s="317">
        <v>2001.9833333333336</v>
      </c>
      <c r="K346" s="316">
        <v>1928.25</v>
      </c>
      <c r="L346" s="316">
        <v>1859.25</v>
      </c>
      <c r="M346" s="316">
        <v>6.4070000000000002E-2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70.3</v>
      </c>
      <c r="D347" s="317">
        <v>70.666666666666657</v>
      </c>
      <c r="E347" s="317">
        <v>68.73333333333332</v>
      </c>
      <c r="F347" s="317">
        <v>67.166666666666657</v>
      </c>
      <c r="G347" s="317">
        <v>65.23333333333332</v>
      </c>
      <c r="H347" s="317">
        <v>72.23333333333332</v>
      </c>
      <c r="I347" s="317">
        <v>74.166666666666657</v>
      </c>
      <c r="J347" s="317">
        <v>75.73333333333332</v>
      </c>
      <c r="K347" s="316">
        <v>72.599999999999994</v>
      </c>
      <c r="L347" s="316">
        <v>69.099999999999994</v>
      </c>
      <c r="M347" s="316">
        <v>53.702710000000003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137.6</v>
      </c>
      <c r="D348" s="317">
        <v>138.66666666666666</v>
      </c>
      <c r="E348" s="317">
        <v>134.93333333333331</v>
      </c>
      <c r="F348" s="317">
        <v>132.26666666666665</v>
      </c>
      <c r="G348" s="317">
        <v>128.5333333333333</v>
      </c>
      <c r="H348" s="317">
        <v>141.33333333333331</v>
      </c>
      <c r="I348" s="317">
        <v>145.06666666666666</v>
      </c>
      <c r="J348" s="317">
        <v>147.73333333333332</v>
      </c>
      <c r="K348" s="316">
        <v>142.4</v>
      </c>
      <c r="L348" s="316">
        <v>136</v>
      </c>
      <c r="M348" s="316">
        <v>82.687330000000003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226.4</v>
      </c>
      <c r="D349" s="317">
        <v>227.95000000000002</v>
      </c>
      <c r="E349" s="317">
        <v>222.55000000000004</v>
      </c>
      <c r="F349" s="317">
        <v>218.70000000000002</v>
      </c>
      <c r="G349" s="317">
        <v>213.30000000000004</v>
      </c>
      <c r="H349" s="317">
        <v>231.80000000000004</v>
      </c>
      <c r="I349" s="317">
        <v>237.20000000000002</v>
      </c>
      <c r="J349" s="317">
        <v>241.05000000000004</v>
      </c>
      <c r="K349" s="316">
        <v>233.35</v>
      </c>
      <c r="L349" s="316">
        <v>224.1</v>
      </c>
      <c r="M349" s="316">
        <v>6.8639400000000004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148.55000000000001</v>
      </c>
      <c r="D350" s="317">
        <v>149.85</v>
      </c>
      <c r="E350" s="317">
        <v>146.69999999999999</v>
      </c>
      <c r="F350" s="317">
        <v>144.85</v>
      </c>
      <c r="G350" s="317">
        <v>141.69999999999999</v>
      </c>
      <c r="H350" s="317">
        <v>151.69999999999999</v>
      </c>
      <c r="I350" s="317">
        <v>154.85000000000002</v>
      </c>
      <c r="J350" s="317">
        <v>156.69999999999999</v>
      </c>
      <c r="K350" s="316">
        <v>153</v>
      </c>
      <c r="L350" s="316">
        <v>148</v>
      </c>
      <c r="M350" s="316">
        <v>118.18556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824.85</v>
      </c>
      <c r="D351" s="317">
        <v>827.88333333333333</v>
      </c>
      <c r="E351" s="317">
        <v>808.9666666666667</v>
      </c>
      <c r="F351" s="317">
        <v>793.08333333333337</v>
      </c>
      <c r="G351" s="317">
        <v>774.16666666666674</v>
      </c>
      <c r="H351" s="317">
        <v>843.76666666666665</v>
      </c>
      <c r="I351" s="317">
        <v>862.68333333333339</v>
      </c>
      <c r="J351" s="317">
        <v>878.56666666666661</v>
      </c>
      <c r="K351" s="316">
        <v>846.8</v>
      </c>
      <c r="L351" s="316">
        <v>812</v>
      </c>
      <c r="M351" s="316">
        <v>5.0244799999999996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3500.1</v>
      </c>
      <c r="D352" s="317">
        <v>3505.2666666666664</v>
      </c>
      <c r="E352" s="317">
        <v>3464.9833333333327</v>
      </c>
      <c r="F352" s="317">
        <v>3429.8666666666663</v>
      </c>
      <c r="G352" s="317">
        <v>3389.5833333333326</v>
      </c>
      <c r="H352" s="317">
        <v>3540.3833333333328</v>
      </c>
      <c r="I352" s="317">
        <v>3580.6666666666665</v>
      </c>
      <c r="J352" s="317">
        <v>3615.7833333333328</v>
      </c>
      <c r="K352" s="316">
        <v>3545.55</v>
      </c>
      <c r="L352" s="316">
        <v>3470.15</v>
      </c>
      <c r="M352" s="316">
        <v>1.2582500000000001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223.1</v>
      </c>
      <c r="D353" s="317">
        <v>221.71666666666667</v>
      </c>
      <c r="E353" s="317">
        <v>217.48333333333335</v>
      </c>
      <c r="F353" s="317">
        <v>211.86666666666667</v>
      </c>
      <c r="G353" s="317">
        <v>207.63333333333335</v>
      </c>
      <c r="H353" s="317">
        <v>227.33333333333334</v>
      </c>
      <c r="I353" s="317">
        <v>231.56666666666663</v>
      </c>
      <c r="J353" s="317">
        <v>237.18333333333334</v>
      </c>
      <c r="K353" s="316">
        <v>225.95</v>
      </c>
      <c r="L353" s="316">
        <v>216.1</v>
      </c>
      <c r="M353" s="316">
        <v>14.18183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156.5</v>
      </c>
      <c r="D354" s="317">
        <v>157.16666666666666</v>
      </c>
      <c r="E354" s="317">
        <v>153.33333333333331</v>
      </c>
      <c r="F354" s="317">
        <v>150.16666666666666</v>
      </c>
      <c r="G354" s="317">
        <v>146.33333333333331</v>
      </c>
      <c r="H354" s="317">
        <v>160.33333333333331</v>
      </c>
      <c r="I354" s="317">
        <v>164.16666666666663</v>
      </c>
      <c r="J354" s="317">
        <v>167.33333333333331</v>
      </c>
      <c r="K354" s="316">
        <v>161</v>
      </c>
      <c r="L354" s="316">
        <v>154</v>
      </c>
      <c r="M354" s="316">
        <v>214.59069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308.89999999999998</v>
      </c>
      <c r="D355" s="317">
        <v>308.90000000000003</v>
      </c>
      <c r="E355" s="317">
        <v>280.00000000000006</v>
      </c>
      <c r="F355" s="317">
        <v>251.10000000000002</v>
      </c>
      <c r="G355" s="317">
        <v>222.20000000000005</v>
      </c>
      <c r="H355" s="317">
        <v>337.80000000000007</v>
      </c>
      <c r="I355" s="317">
        <v>366.70000000000005</v>
      </c>
      <c r="J355" s="317">
        <v>395.60000000000008</v>
      </c>
      <c r="K355" s="316">
        <v>337.8</v>
      </c>
      <c r="L355" s="316">
        <v>280</v>
      </c>
      <c r="M355" s="316">
        <v>5.6297800000000002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40915</v>
      </c>
      <c r="D356" s="317">
        <v>41105.783333333333</v>
      </c>
      <c r="E356" s="317">
        <v>40434.416666666664</v>
      </c>
      <c r="F356" s="317">
        <v>39953.833333333328</v>
      </c>
      <c r="G356" s="317">
        <v>39282.46666666666</v>
      </c>
      <c r="H356" s="317">
        <v>41586.366666666669</v>
      </c>
      <c r="I356" s="317">
        <v>42257.733333333337</v>
      </c>
      <c r="J356" s="317">
        <v>42738.316666666673</v>
      </c>
      <c r="K356" s="316">
        <v>41777.15</v>
      </c>
      <c r="L356" s="316">
        <v>40625.199999999997</v>
      </c>
      <c r="M356" s="316">
        <v>0.16682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99.6</v>
      </c>
      <c r="D357" s="317">
        <v>99.09999999999998</v>
      </c>
      <c r="E357" s="317">
        <v>97.899999999999963</v>
      </c>
      <c r="F357" s="317">
        <v>96.199999999999989</v>
      </c>
      <c r="G357" s="317">
        <v>94.999999999999972</v>
      </c>
      <c r="H357" s="317">
        <v>100.79999999999995</v>
      </c>
      <c r="I357" s="317">
        <v>101.99999999999997</v>
      </c>
      <c r="J357" s="317">
        <v>103.69999999999995</v>
      </c>
      <c r="K357" s="316">
        <v>100.3</v>
      </c>
      <c r="L357" s="316">
        <v>97.4</v>
      </c>
      <c r="M357" s="316">
        <v>9.4611599999999996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1815.1</v>
      </c>
      <c r="D358" s="317">
        <v>1823.3833333333332</v>
      </c>
      <c r="E358" s="317">
        <v>1776.8166666666664</v>
      </c>
      <c r="F358" s="317">
        <v>1738.5333333333331</v>
      </c>
      <c r="G358" s="317">
        <v>1691.9666666666662</v>
      </c>
      <c r="H358" s="317">
        <v>1861.6666666666665</v>
      </c>
      <c r="I358" s="317">
        <v>1908.2333333333331</v>
      </c>
      <c r="J358" s="317">
        <v>1946.5166666666667</v>
      </c>
      <c r="K358" s="316">
        <v>1869.95</v>
      </c>
      <c r="L358" s="316">
        <v>1785.1</v>
      </c>
      <c r="M358" s="316">
        <v>7.09239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3701</v>
      </c>
      <c r="D359" s="317">
        <v>3741.3333333333335</v>
      </c>
      <c r="E359" s="317">
        <v>3634.7166666666672</v>
      </c>
      <c r="F359" s="317">
        <v>3568.4333333333338</v>
      </c>
      <c r="G359" s="317">
        <v>3461.8166666666675</v>
      </c>
      <c r="H359" s="317">
        <v>3807.6166666666668</v>
      </c>
      <c r="I359" s="317">
        <v>3914.2333333333327</v>
      </c>
      <c r="J359" s="317">
        <v>3980.5166666666664</v>
      </c>
      <c r="K359" s="316">
        <v>3847.95</v>
      </c>
      <c r="L359" s="316">
        <v>3675.05</v>
      </c>
      <c r="M359" s="316">
        <v>2.1894399999999998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209.8</v>
      </c>
      <c r="D360" s="317">
        <v>208.65</v>
      </c>
      <c r="E360" s="317">
        <v>204.3</v>
      </c>
      <c r="F360" s="317">
        <v>198.8</v>
      </c>
      <c r="G360" s="317">
        <v>194.45000000000002</v>
      </c>
      <c r="H360" s="317">
        <v>214.15</v>
      </c>
      <c r="I360" s="317">
        <v>218.49999999999997</v>
      </c>
      <c r="J360" s="317">
        <v>224</v>
      </c>
      <c r="K360" s="316">
        <v>213</v>
      </c>
      <c r="L360" s="316">
        <v>203.15</v>
      </c>
      <c r="M360" s="316">
        <v>44.667670000000001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106.4</v>
      </c>
      <c r="D361" s="317">
        <v>106.41666666666667</v>
      </c>
      <c r="E361" s="317">
        <v>104.98333333333335</v>
      </c>
      <c r="F361" s="317">
        <v>103.56666666666668</v>
      </c>
      <c r="G361" s="317">
        <v>102.13333333333335</v>
      </c>
      <c r="H361" s="317">
        <v>107.83333333333334</v>
      </c>
      <c r="I361" s="317">
        <v>109.26666666666665</v>
      </c>
      <c r="J361" s="317">
        <v>110.68333333333334</v>
      </c>
      <c r="K361" s="316">
        <v>107.85</v>
      </c>
      <c r="L361" s="316">
        <v>105</v>
      </c>
      <c r="M361" s="316">
        <v>37.85754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4210.1499999999996</v>
      </c>
      <c r="D362" s="317">
        <v>4202.7333333333336</v>
      </c>
      <c r="E362" s="317">
        <v>4167.416666666667</v>
      </c>
      <c r="F362" s="317">
        <v>4124.6833333333334</v>
      </c>
      <c r="G362" s="317">
        <v>4089.3666666666668</v>
      </c>
      <c r="H362" s="317">
        <v>4245.4666666666672</v>
      </c>
      <c r="I362" s="317">
        <v>4280.7833333333328</v>
      </c>
      <c r="J362" s="317">
        <v>4323.5166666666673</v>
      </c>
      <c r="K362" s="316">
        <v>4238.05</v>
      </c>
      <c r="L362" s="316">
        <v>4160</v>
      </c>
      <c r="M362" s="316">
        <v>0.29502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13415.2</v>
      </c>
      <c r="D363" s="317">
        <v>13396.716666666667</v>
      </c>
      <c r="E363" s="317">
        <v>13273.483333333334</v>
      </c>
      <c r="F363" s="317">
        <v>13131.766666666666</v>
      </c>
      <c r="G363" s="317">
        <v>13008.533333333333</v>
      </c>
      <c r="H363" s="317">
        <v>13538.433333333334</v>
      </c>
      <c r="I363" s="317">
        <v>13661.666666666668</v>
      </c>
      <c r="J363" s="317">
        <v>13803.383333333335</v>
      </c>
      <c r="K363" s="316">
        <v>13519.95</v>
      </c>
      <c r="L363" s="316">
        <v>13255</v>
      </c>
      <c r="M363" s="316">
        <v>3.8300000000000001E-2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4300</v>
      </c>
      <c r="D364" s="317">
        <v>4287.9833333333336</v>
      </c>
      <c r="E364" s="317">
        <v>4247.0166666666673</v>
      </c>
      <c r="F364" s="317">
        <v>4194.0333333333338</v>
      </c>
      <c r="G364" s="317">
        <v>4153.0666666666675</v>
      </c>
      <c r="H364" s="317">
        <v>4340.9666666666672</v>
      </c>
      <c r="I364" s="317">
        <v>4381.9333333333343</v>
      </c>
      <c r="J364" s="317">
        <v>4434.916666666667</v>
      </c>
      <c r="K364" s="316">
        <v>4328.95</v>
      </c>
      <c r="L364" s="316">
        <v>4235</v>
      </c>
      <c r="M364" s="316">
        <v>0.16027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1033.05</v>
      </c>
      <c r="D365" s="317">
        <v>1027.25</v>
      </c>
      <c r="E365" s="317">
        <v>991.8</v>
      </c>
      <c r="F365" s="317">
        <v>950.55</v>
      </c>
      <c r="G365" s="317">
        <v>915.09999999999991</v>
      </c>
      <c r="H365" s="317">
        <v>1068.5</v>
      </c>
      <c r="I365" s="317">
        <v>1103.9499999999998</v>
      </c>
      <c r="J365" s="317">
        <v>1145.2</v>
      </c>
      <c r="K365" s="316">
        <v>1062.7</v>
      </c>
      <c r="L365" s="316">
        <v>986</v>
      </c>
      <c r="M365" s="316">
        <v>1.7314700000000001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2115</v>
      </c>
      <c r="D366" s="317">
        <v>2133.1666666666665</v>
      </c>
      <c r="E366" s="317">
        <v>2086.9333333333329</v>
      </c>
      <c r="F366" s="317">
        <v>2058.8666666666663</v>
      </c>
      <c r="G366" s="317">
        <v>2012.6333333333328</v>
      </c>
      <c r="H366" s="317">
        <v>2161.2333333333331</v>
      </c>
      <c r="I366" s="317">
        <v>2207.4666666666667</v>
      </c>
      <c r="J366" s="317">
        <v>2235.5333333333333</v>
      </c>
      <c r="K366" s="316">
        <v>2179.4</v>
      </c>
      <c r="L366" s="316">
        <v>2105.1</v>
      </c>
      <c r="M366" s="316">
        <v>3.7620900000000002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2410.6999999999998</v>
      </c>
      <c r="D367" s="317">
        <v>2432.15</v>
      </c>
      <c r="E367" s="317">
        <v>2363.5500000000002</v>
      </c>
      <c r="F367" s="317">
        <v>2316.4</v>
      </c>
      <c r="G367" s="317">
        <v>2247.8000000000002</v>
      </c>
      <c r="H367" s="317">
        <v>2479.3000000000002</v>
      </c>
      <c r="I367" s="317">
        <v>2547.8999999999996</v>
      </c>
      <c r="J367" s="317">
        <v>2595.0500000000002</v>
      </c>
      <c r="K367" s="316">
        <v>2500.75</v>
      </c>
      <c r="L367" s="316">
        <v>2385</v>
      </c>
      <c r="M367" s="316">
        <v>2.7084600000000001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28.6</v>
      </c>
      <c r="D368" s="317">
        <v>29.466666666666669</v>
      </c>
      <c r="E368" s="317">
        <v>27.583333333333336</v>
      </c>
      <c r="F368" s="317">
        <v>26.566666666666666</v>
      </c>
      <c r="G368" s="317">
        <v>24.683333333333334</v>
      </c>
      <c r="H368" s="317">
        <v>30.483333333333338</v>
      </c>
      <c r="I368" s="317">
        <v>32.366666666666674</v>
      </c>
      <c r="J368" s="317">
        <v>33.38333333333334</v>
      </c>
      <c r="K368" s="316">
        <v>31.35</v>
      </c>
      <c r="L368" s="316">
        <v>28.45</v>
      </c>
      <c r="M368" s="316">
        <v>2034.41446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312.8</v>
      </c>
      <c r="D369" s="317">
        <v>317.08333333333331</v>
      </c>
      <c r="E369" s="317">
        <v>307.16666666666663</v>
      </c>
      <c r="F369" s="317">
        <v>301.5333333333333</v>
      </c>
      <c r="G369" s="317">
        <v>291.61666666666662</v>
      </c>
      <c r="H369" s="317">
        <v>322.71666666666664</v>
      </c>
      <c r="I369" s="317">
        <v>332.63333333333327</v>
      </c>
      <c r="J369" s="317">
        <v>338.26666666666665</v>
      </c>
      <c r="K369" s="316">
        <v>327</v>
      </c>
      <c r="L369" s="316">
        <v>311.45</v>
      </c>
      <c r="M369" s="316">
        <v>1.68723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232.15</v>
      </c>
      <c r="D370" s="317">
        <v>232.1</v>
      </c>
      <c r="E370" s="317">
        <v>229.2</v>
      </c>
      <c r="F370" s="317">
        <v>226.25</v>
      </c>
      <c r="G370" s="317">
        <v>223.35</v>
      </c>
      <c r="H370" s="317">
        <v>235.04999999999998</v>
      </c>
      <c r="I370" s="317">
        <v>237.95000000000002</v>
      </c>
      <c r="J370" s="317">
        <v>240.89999999999998</v>
      </c>
      <c r="K370" s="316">
        <v>235</v>
      </c>
      <c r="L370" s="316">
        <v>229.15</v>
      </c>
      <c r="M370" s="316">
        <v>1.2164299999999999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2431.6999999999998</v>
      </c>
      <c r="D371" s="317">
        <v>2421.5333333333333</v>
      </c>
      <c r="E371" s="317">
        <v>2392.9666666666667</v>
      </c>
      <c r="F371" s="317">
        <v>2354.2333333333336</v>
      </c>
      <c r="G371" s="317">
        <v>2325.666666666667</v>
      </c>
      <c r="H371" s="317">
        <v>2460.2666666666664</v>
      </c>
      <c r="I371" s="317">
        <v>2488.833333333333</v>
      </c>
      <c r="J371" s="317">
        <v>2527.5666666666662</v>
      </c>
      <c r="K371" s="316">
        <v>2450.1</v>
      </c>
      <c r="L371" s="316">
        <v>2382.8000000000002</v>
      </c>
      <c r="M371" s="316">
        <v>3.7713399999999999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742.2</v>
      </c>
      <c r="D372" s="317">
        <v>744.83333333333337</v>
      </c>
      <c r="E372" s="317">
        <v>729.2166666666667</v>
      </c>
      <c r="F372" s="317">
        <v>716.23333333333335</v>
      </c>
      <c r="G372" s="317">
        <v>700.61666666666667</v>
      </c>
      <c r="H372" s="317">
        <v>757.81666666666672</v>
      </c>
      <c r="I372" s="317">
        <v>773.43333333333328</v>
      </c>
      <c r="J372" s="317">
        <v>786.41666666666674</v>
      </c>
      <c r="K372" s="316">
        <v>760.45</v>
      </c>
      <c r="L372" s="316">
        <v>731.85</v>
      </c>
      <c r="M372" s="316">
        <v>0.26667999999999997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2257</v>
      </c>
      <c r="D373" s="317">
        <v>2266.8666666666668</v>
      </c>
      <c r="E373" s="317">
        <v>2195.6833333333334</v>
      </c>
      <c r="F373" s="317">
        <v>2134.3666666666668</v>
      </c>
      <c r="G373" s="317">
        <v>2063.1833333333334</v>
      </c>
      <c r="H373" s="317">
        <v>2328.1833333333334</v>
      </c>
      <c r="I373" s="317">
        <v>2399.3666666666668</v>
      </c>
      <c r="J373" s="317">
        <v>2460.6833333333334</v>
      </c>
      <c r="K373" s="316">
        <v>2338.0500000000002</v>
      </c>
      <c r="L373" s="316">
        <v>2205.5500000000002</v>
      </c>
      <c r="M373" s="316">
        <v>3.4588199999999998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216.5</v>
      </c>
      <c r="D374" s="317">
        <v>219.48333333333335</v>
      </c>
      <c r="E374" s="317">
        <v>209.26666666666671</v>
      </c>
      <c r="F374" s="317">
        <v>202.03333333333336</v>
      </c>
      <c r="G374" s="317">
        <v>191.81666666666672</v>
      </c>
      <c r="H374" s="317">
        <v>226.7166666666667</v>
      </c>
      <c r="I374" s="317">
        <v>236.93333333333334</v>
      </c>
      <c r="J374" s="317">
        <v>244.16666666666669</v>
      </c>
      <c r="K374" s="316">
        <v>229.7</v>
      </c>
      <c r="L374" s="316">
        <v>212.25</v>
      </c>
      <c r="M374" s="316">
        <v>81.983810000000005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235.9</v>
      </c>
      <c r="D375" s="317">
        <v>236.65</v>
      </c>
      <c r="E375" s="317">
        <v>231.4</v>
      </c>
      <c r="F375" s="317">
        <v>226.9</v>
      </c>
      <c r="G375" s="317">
        <v>221.65</v>
      </c>
      <c r="H375" s="317">
        <v>241.15</v>
      </c>
      <c r="I375" s="317">
        <v>246.4</v>
      </c>
      <c r="J375" s="317">
        <v>250.9</v>
      </c>
      <c r="K375" s="316">
        <v>241.9</v>
      </c>
      <c r="L375" s="316">
        <v>232.15</v>
      </c>
      <c r="M375" s="316">
        <v>199.04246000000001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2862.3</v>
      </c>
      <c r="D376" s="317">
        <v>2861.4</v>
      </c>
      <c r="E376" s="317">
        <v>2808.2000000000003</v>
      </c>
      <c r="F376" s="317">
        <v>2754.1000000000004</v>
      </c>
      <c r="G376" s="317">
        <v>2700.9000000000005</v>
      </c>
      <c r="H376" s="317">
        <v>2915.5</v>
      </c>
      <c r="I376" s="317">
        <v>2968.7</v>
      </c>
      <c r="J376" s="317">
        <v>3022.7999999999997</v>
      </c>
      <c r="K376" s="316">
        <v>2914.6</v>
      </c>
      <c r="L376" s="316">
        <v>2807.3</v>
      </c>
      <c r="M376" s="316">
        <v>0.27546999999999999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324</v>
      </c>
      <c r="D377" s="317">
        <v>329.3</v>
      </c>
      <c r="E377" s="317">
        <v>315.20000000000005</v>
      </c>
      <c r="F377" s="317">
        <v>306.40000000000003</v>
      </c>
      <c r="G377" s="317">
        <v>292.30000000000007</v>
      </c>
      <c r="H377" s="317">
        <v>338.1</v>
      </c>
      <c r="I377" s="317">
        <v>352.20000000000005</v>
      </c>
      <c r="J377" s="317">
        <v>361</v>
      </c>
      <c r="K377" s="316">
        <v>343.4</v>
      </c>
      <c r="L377" s="316">
        <v>320.5</v>
      </c>
      <c r="M377" s="316">
        <v>14.13984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431.8</v>
      </c>
      <c r="D378" s="317">
        <v>428.13333333333338</v>
      </c>
      <c r="E378" s="317">
        <v>417.26666666666677</v>
      </c>
      <c r="F378" s="317">
        <v>402.73333333333341</v>
      </c>
      <c r="G378" s="317">
        <v>391.86666666666679</v>
      </c>
      <c r="H378" s="317">
        <v>442.66666666666674</v>
      </c>
      <c r="I378" s="317">
        <v>453.53333333333342</v>
      </c>
      <c r="J378" s="317">
        <v>468.06666666666672</v>
      </c>
      <c r="K378" s="316">
        <v>439</v>
      </c>
      <c r="L378" s="316">
        <v>413.6</v>
      </c>
      <c r="M378" s="316">
        <v>3.4815200000000002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627.79999999999995</v>
      </c>
      <c r="D379" s="317">
        <v>623.91666666666663</v>
      </c>
      <c r="E379" s="317">
        <v>615.83333333333326</v>
      </c>
      <c r="F379" s="317">
        <v>603.86666666666667</v>
      </c>
      <c r="G379" s="317">
        <v>595.7833333333333</v>
      </c>
      <c r="H379" s="317">
        <v>635.88333333333321</v>
      </c>
      <c r="I379" s="317">
        <v>643.96666666666647</v>
      </c>
      <c r="J379" s="317">
        <v>655.93333333333317</v>
      </c>
      <c r="K379" s="316">
        <v>632</v>
      </c>
      <c r="L379" s="316">
        <v>611.95000000000005</v>
      </c>
      <c r="M379" s="316">
        <v>1.13855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111.45</v>
      </c>
      <c r="D380" s="317">
        <v>109</v>
      </c>
      <c r="E380" s="317">
        <v>104.5</v>
      </c>
      <c r="F380" s="317">
        <v>97.55</v>
      </c>
      <c r="G380" s="317">
        <v>93.05</v>
      </c>
      <c r="H380" s="317">
        <v>115.95</v>
      </c>
      <c r="I380" s="317">
        <v>120.45</v>
      </c>
      <c r="J380" s="317">
        <v>127.4</v>
      </c>
      <c r="K380" s="316">
        <v>113.5</v>
      </c>
      <c r="L380" s="316">
        <v>102.05</v>
      </c>
      <c r="M380" s="316">
        <v>6.9767999999999999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1755.65</v>
      </c>
      <c r="D381" s="317">
        <v>1758.4166666666667</v>
      </c>
      <c r="E381" s="317">
        <v>1722.2833333333335</v>
      </c>
      <c r="F381" s="317">
        <v>1688.9166666666667</v>
      </c>
      <c r="G381" s="317">
        <v>1652.7833333333335</v>
      </c>
      <c r="H381" s="317">
        <v>1791.7833333333335</v>
      </c>
      <c r="I381" s="317">
        <v>1827.9166666666667</v>
      </c>
      <c r="J381" s="317">
        <v>1861.2833333333335</v>
      </c>
      <c r="K381" s="316">
        <v>1794.55</v>
      </c>
      <c r="L381" s="316">
        <v>1725.05</v>
      </c>
      <c r="M381" s="316">
        <v>7.7146999999999997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585.85</v>
      </c>
      <c r="D382" s="317">
        <v>596.0333333333333</v>
      </c>
      <c r="E382" s="317">
        <v>572.06666666666661</v>
      </c>
      <c r="F382" s="317">
        <v>558.2833333333333</v>
      </c>
      <c r="G382" s="317">
        <v>534.31666666666661</v>
      </c>
      <c r="H382" s="317">
        <v>609.81666666666661</v>
      </c>
      <c r="I382" s="317">
        <v>633.7833333333333</v>
      </c>
      <c r="J382" s="317">
        <v>647.56666666666661</v>
      </c>
      <c r="K382" s="316">
        <v>620</v>
      </c>
      <c r="L382" s="316">
        <v>582.25</v>
      </c>
      <c r="M382" s="316">
        <v>1.41673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739.8</v>
      </c>
      <c r="D383" s="317">
        <v>744.31666666666661</v>
      </c>
      <c r="E383" s="317">
        <v>718.68333333333317</v>
      </c>
      <c r="F383" s="317">
        <v>697.56666666666661</v>
      </c>
      <c r="G383" s="317">
        <v>671.93333333333317</v>
      </c>
      <c r="H383" s="317">
        <v>765.43333333333317</v>
      </c>
      <c r="I383" s="317">
        <v>791.06666666666661</v>
      </c>
      <c r="J383" s="317">
        <v>812.18333333333317</v>
      </c>
      <c r="K383" s="316">
        <v>769.95</v>
      </c>
      <c r="L383" s="316">
        <v>723.2</v>
      </c>
      <c r="M383" s="316">
        <v>3.48583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92.85</v>
      </c>
      <c r="D384" s="317">
        <v>93.016666666666666</v>
      </c>
      <c r="E384" s="317">
        <v>91.633333333333326</v>
      </c>
      <c r="F384" s="317">
        <v>90.416666666666657</v>
      </c>
      <c r="G384" s="317">
        <v>89.033333333333317</v>
      </c>
      <c r="H384" s="317">
        <v>94.233333333333334</v>
      </c>
      <c r="I384" s="317">
        <v>95.616666666666688</v>
      </c>
      <c r="J384" s="317">
        <v>96.833333333333343</v>
      </c>
      <c r="K384" s="316">
        <v>94.4</v>
      </c>
      <c r="L384" s="316">
        <v>91.8</v>
      </c>
      <c r="M384" s="316">
        <v>6.0748100000000003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146.65</v>
      </c>
      <c r="D385" s="317">
        <v>148.96666666666667</v>
      </c>
      <c r="E385" s="317">
        <v>142.93333333333334</v>
      </c>
      <c r="F385" s="317">
        <v>139.21666666666667</v>
      </c>
      <c r="G385" s="317">
        <v>133.18333333333334</v>
      </c>
      <c r="H385" s="317">
        <v>152.68333333333334</v>
      </c>
      <c r="I385" s="317">
        <v>158.7166666666667</v>
      </c>
      <c r="J385" s="317">
        <v>162.43333333333334</v>
      </c>
      <c r="K385" s="316">
        <v>155</v>
      </c>
      <c r="L385" s="316">
        <v>145.25</v>
      </c>
      <c r="M385" s="316">
        <v>22.915800000000001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593.45000000000005</v>
      </c>
      <c r="D386" s="317">
        <v>587.19999999999993</v>
      </c>
      <c r="E386" s="317">
        <v>568.24999999999989</v>
      </c>
      <c r="F386" s="317">
        <v>543.04999999999995</v>
      </c>
      <c r="G386" s="317">
        <v>524.09999999999991</v>
      </c>
      <c r="H386" s="317">
        <v>612.39999999999986</v>
      </c>
      <c r="I386" s="317">
        <v>631.34999999999991</v>
      </c>
      <c r="J386" s="317">
        <v>656.54999999999984</v>
      </c>
      <c r="K386" s="316">
        <v>606.15</v>
      </c>
      <c r="L386" s="316">
        <v>562</v>
      </c>
      <c r="M386" s="316">
        <v>1.0877600000000001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198</v>
      </c>
      <c r="D387" s="317">
        <v>198.16666666666666</v>
      </c>
      <c r="E387" s="317">
        <v>193.83333333333331</v>
      </c>
      <c r="F387" s="317">
        <v>189.66666666666666</v>
      </c>
      <c r="G387" s="317">
        <v>185.33333333333331</v>
      </c>
      <c r="H387" s="317">
        <v>202.33333333333331</v>
      </c>
      <c r="I387" s="317">
        <v>206.66666666666663</v>
      </c>
      <c r="J387" s="317">
        <v>210.83333333333331</v>
      </c>
      <c r="K387" s="316">
        <v>202.5</v>
      </c>
      <c r="L387" s="316">
        <v>194</v>
      </c>
      <c r="M387" s="316">
        <v>3.9069799999999999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703.25</v>
      </c>
      <c r="D388" s="317">
        <v>699.43333333333339</v>
      </c>
      <c r="E388" s="317">
        <v>688.91666666666674</v>
      </c>
      <c r="F388" s="317">
        <v>674.58333333333337</v>
      </c>
      <c r="G388" s="317">
        <v>664.06666666666672</v>
      </c>
      <c r="H388" s="317">
        <v>713.76666666666677</v>
      </c>
      <c r="I388" s="317">
        <v>724.28333333333342</v>
      </c>
      <c r="J388" s="317">
        <v>738.61666666666679</v>
      </c>
      <c r="K388" s="316">
        <v>709.95</v>
      </c>
      <c r="L388" s="316">
        <v>685.1</v>
      </c>
      <c r="M388" s="316">
        <v>5.0203899999999999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2240.1</v>
      </c>
      <c r="D389" s="317">
        <v>2221.8666666666668</v>
      </c>
      <c r="E389" s="317">
        <v>2164.7333333333336</v>
      </c>
      <c r="F389" s="317">
        <v>2089.3666666666668</v>
      </c>
      <c r="G389" s="317">
        <v>2032.2333333333336</v>
      </c>
      <c r="H389" s="317">
        <v>2297.2333333333336</v>
      </c>
      <c r="I389" s="317">
        <v>2354.3666666666668</v>
      </c>
      <c r="J389" s="317">
        <v>2429.7333333333336</v>
      </c>
      <c r="K389" s="316">
        <v>2279</v>
      </c>
      <c r="L389" s="316">
        <v>2146.5</v>
      </c>
      <c r="M389" s="316">
        <v>0.23727000000000001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87.35</v>
      </c>
      <c r="D390" s="317">
        <v>88.100000000000009</v>
      </c>
      <c r="E390" s="317">
        <v>85.750000000000014</v>
      </c>
      <c r="F390" s="317">
        <v>84.15</v>
      </c>
      <c r="G390" s="317">
        <v>81.800000000000011</v>
      </c>
      <c r="H390" s="317">
        <v>89.700000000000017</v>
      </c>
      <c r="I390" s="317">
        <v>92.050000000000011</v>
      </c>
      <c r="J390" s="317">
        <v>93.65000000000002</v>
      </c>
      <c r="K390" s="316">
        <v>90.45</v>
      </c>
      <c r="L390" s="316">
        <v>86.5</v>
      </c>
      <c r="M390" s="316">
        <v>8.7435500000000008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101.7</v>
      </c>
      <c r="D391" s="317">
        <v>103.21666666666668</v>
      </c>
      <c r="E391" s="317">
        <v>99.28333333333336</v>
      </c>
      <c r="F391" s="317">
        <v>96.866666666666674</v>
      </c>
      <c r="G391" s="317">
        <v>92.933333333333351</v>
      </c>
      <c r="H391" s="317">
        <v>105.63333333333337</v>
      </c>
      <c r="I391" s="317">
        <v>109.56666666666668</v>
      </c>
      <c r="J391" s="317">
        <v>111.98333333333338</v>
      </c>
      <c r="K391" s="316">
        <v>107.15</v>
      </c>
      <c r="L391" s="316">
        <v>100.8</v>
      </c>
      <c r="M391" s="316">
        <v>209.64165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82</v>
      </c>
      <c r="D392" s="317">
        <v>82.866666666666674</v>
      </c>
      <c r="E392" s="317">
        <v>80.433333333333351</v>
      </c>
      <c r="F392" s="317">
        <v>78.866666666666674</v>
      </c>
      <c r="G392" s="317">
        <v>76.433333333333351</v>
      </c>
      <c r="H392" s="317">
        <v>84.433333333333351</v>
      </c>
      <c r="I392" s="317">
        <v>86.866666666666688</v>
      </c>
      <c r="J392" s="317">
        <v>88.433333333333351</v>
      </c>
      <c r="K392" s="316">
        <v>85.3</v>
      </c>
      <c r="L392" s="316">
        <v>81.3</v>
      </c>
      <c r="M392" s="316">
        <v>41.282609999999998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115.9</v>
      </c>
      <c r="D393" s="317">
        <v>116.35000000000001</v>
      </c>
      <c r="E393" s="317">
        <v>114.10000000000002</v>
      </c>
      <c r="F393" s="317">
        <v>112.30000000000001</v>
      </c>
      <c r="G393" s="317">
        <v>110.05000000000003</v>
      </c>
      <c r="H393" s="317">
        <v>118.15000000000002</v>
      </c>
      <c r="I393" s="317">
        <v>120.39999999999999</v>
      </c>
      <c r="J393" s="317">
        <v>122.20000000000002</v>
      </c>
      <c r="K393" s="316">
        <v>118.6</v>
      </c>
      <c r="L393" s="316">
        <v>114.55</v>
      </c>
      <c r="M393" s="316">
        <v>49.168280000000003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132.75</v>
      </c>
      <c r="D394" s="317">
        <v>130.6</v>
      </c>
      <c r="E394" s="317">
        <v>126.25</v>
      </c>
      <c r="F394" s="317">
        <v>119.75</v>
      </c>
      <c r="G394" s="317">
        <v>115.4</v>
      </c>
      <c r="H394" s="317">
        <v>137.1</v>
      </c>
      <c r="I394" s="317">
        <v>141.44999999999996</v>
      </c>
      <c r="J394" s="317">
        <v>147.94999999999999</v>
      </c>
      <c r="K394" s="316">
        <v>134.94999999999999</v>
      </c>
      <c r="L394" s="316">
        <v>124.1</v>
      </c>
      <c r="M394" s="316">
        <v>39.727200000000003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1018.75</v>
      </c>
      <c r="D395" s="317">
        <v>998.58333333333337</v>
      </c>
      <c r="E395" s="317">
        <v>945.16666666666674</v>
      </c>
      <c r="F395" s="317">
        <v>871.58333333333337</v>
      </c>
      <c r="G395" s="317">
        <v>818.16666666666674</v>
      </c>
      <c r="H395" s="317">
        <v>1072.1666666666667</v>
      </c>
      <c r="I395" s="317">
        <v>1125.5833333333335</v>
      </c>
      <c r="J395" s="317">
        <v>1199.1666666666667</v>
      </c>
      <c r="K395" s="316">
        <v>1052</v>
      </c>
      <c r="L395" s="316">
        <v>925</v>
      </c>
      <c r="M395" s="316">
        <v>9.6224500000000006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2399.4</v>
      </c>
      <c r="D396" s="317">
        <v>2401.4166666666665</v>
      </c>
      <c r="E396" s="317">
        <v>2367.9833333333331</v>
      </c>
      <c r="F396" s="317">
        <v>2336.5666666666666</v>
      </c>
      <c r="G396" s="317">
        <v>2303.1333333333332</v>
      </c>
      <c r="H396" s="317">
        <v>2432.833333333333</v>
      </c>
      <c r="I396" s="317">
        <v>2466.2666666666664</v>
      </c>
      <c r="J396" s="317">
        <v>2497.6833333333329</v>
      </c>
      <c r="K396" s="316">
        <v>2434.85</v>
      </c>
      <c r="L396" s="316">
        <v>2370</v>
      </c>
      <c r="M396" s="316">
        <v>94.562799999999996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535.45000000000005</v>
      </c>
      <c r="D397" s="317">
        <v>537.05000000000007</v>
      </c>
      <c r="E397" s="317">
        <v>525.40000000000009</v>
      </c>
      <c r="F397" s="317">
        <v>515.35</v>
      </c>
      <c r="G397" s="317">
        <v>503.70000000000005</v>
      </c>
      <c r="H397" s="317">
        <v>547.10000000000014</v>
      </c>
      <c r="I397" s="317">
        <v>558.75</v>
      </c>
      <c r="J397" s="317">
        <v>568.80000000000018</v>
      </c>
      <c r="K397" s="316">
        <v>548.70000000000005</v>
      </c>
      <c r="L397" s="316">
        <v>527</v>
      </c>
      <c r="M397" s="316">
        <v>2.09259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246.55</v>
      </c>
      <c r="D398" s="317">
        <v>247.01666666666665</v>
      </c>
      <c r="E398" s="317">
        <v>244.5333333333333</v>
      </c>
      <c r="F398" s="317">
        <v>242.51666666666665</v>
      </c>
      <c r="G398" s="317">
        <v>240.0333333333333</v>
      </c>
      <c r="H398" s="317">
        <v>249.0333333333333</v>
      </c>
      <c r="I398" s="317">
        <v>251.51666666666665</v>
      </c>
      <c r="J398" s="317">
        <v>253.5333333333333</v>
      </c>
      <c r="K398" s="316">
        <v>249.5</v>
      </c>
      <c r="L398" s="316">
        <v>245</v>
      </c>
      <c r="M398" s="316">
        <v>0.85563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880.3</v>
      </c>
      <c r="D399" s="317">
        <v>869.43333333333339</v>
      </c>
      <c r="E399" s="317">
        <v>840.86666666666679</v>
      </c>
      <c r="F399" s="317">
        <v>801.43333333333339</v>
      </c>
      <c r="G399" s="317">
        <v>772.86666666666679</v>
      </c>
      <c r="H399" s="317">
        <v>908.86666666666679</v>
      </c>
      <c r="I399" s="317">
        <v>937.43333333333339</v>
      </c>
      <c r="J399" s="317">
        <v>976.86666666666679</v>
      </c>
      <c r="K399" s="316">
        <v>898</v>
      </c>
      <c r="L399" s="316">
        <v>830</v>
      </c>
      <c r="M399" s="316">
        <v>0.30297000000000002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1371.85</v>
      </c>
      <c r="D400" s="317">
        <v>1371.4833333333333</v>
      </c>
      <c r="E400" s="317">
        <v>1351.1666666666667</v>
      </c>
      <c r="F400" s="317">
        <v>1330.4833333333333</v>
      </c>
      <c r="G400" s="317">
        <v>1310.1666666666667</v>
      </c>
      <c r="H400" s="317">
        <v>1392.1666666666667</v>
      </c>
      <c r="I400" s="317">
        <v>1412.4833333333333</v>
      </c>
      <c r="J400" s="317">
        <v>1433.1666666666667</v>
      </c>
      <c r="K400" s="316">
        <v>1391.8</v>
      </c>
      <c r="L400" s="316">
        <v>1350.8</v>
      </c>
      <c r="M400" s="316">
        <v>1.4712799999999999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30.45</v>
      </c>
      <c r="D401" s="317">
        <v>30.666666666666668</v>
      </c>
      <c r="E401" s="317">
        <v>29.983333333333334</v>
      </c>
      <c r="F401" s="317">
        <v>29.516666666666666</v>
      </c>
      <c r="G401" s="317">
        <v>28.833333333333332</v>
      </c>
      <c r="H401" s="317">
        <v>31.133333333333336</v>
      </c>
      <c r="I401" s="317">
        <v>31.816666666666666</v>
      </c>
      <c r="J401" s="317">
        <v>32.283333333333339</v>
      </c>
      <c r="K401" s="316">
        <v>31.35</v>
      </c>
      <c r="L401" s="316">
        <v>30.2</v>
      </c>
      <c r="M401" s="316">
        <v>17.479859999999999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80.7</v>
      </c>
      <c r="D402" s="317">
        <v>81.333333333333329</v>
      </c>
      <c r="E402" s="317">
        <v>79.166666666666657</v>
      </c>
      <c r="F402" s="317">
        <v>77.633333333333326</v>
      </c>
      <c r="G402" s="317">
        <v>75.466666666666654</v>
      </c>
      <c r="H402" s="317">
        <v>82.86666666666666</v>
      </c>
      <c r="I402" s="317">
        <v>85.033333333333317</v>
      </c>
      <c r="J402" s="317">
        <v>86.566666666666663</v>
      </c>
      <c r="K402" s="316">
        <v>83.5</v>
      </c>
      <c r="L402" s="316">
        <v>79.8</v>
      </c>
      <c r="M402" s="316">
        <v>353.41235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6533.25</v>
      </c>
      <c r="D403" s="317">
        <v>6531.416666666667</v>
      </c>
      <c r="E403" s="317">
        <v>6352.8333333333339</v>
      </c>
      <c r="F403" s="317">
        <v>6172.416666666667</v>
      </c>
      <c r="G403" s="317">
        <v>5993.8333333333339</v>
      </c>
      <c r="H403" s="317">
        <v>6711.8333333333339</v>
      </c>
      <c r="I403" s="317">
        <v>6890.4166666666679</v>
      </c>
      <c r="J403" s="317">
        <v>7070.8333333333339</v>
      </c>
      <c r="K403" s="316">
        <v>6710</v>
      </c>
      <c r="L403" s="316">
        <v>6351</v>
      </c>
      <c r="M403" s="316">
        <v>0.22516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736.25</v>
      </c>
      <c r="D404" s="317">
        <v>735.1</v>
      </c>
      <c r="E404" s="317">
        <v>724.6</v>
      </c>
      <c r="F404" s="317">
        <v>712.95</v>
      </c>
      <c r="G404" s="317">
        <v>702.45</v>
      </c>
      <c r="H404" s="317">
        <v>746.75</v>
      </c>
      <c r="I404" s="317">
        <v>757.25</v>
      </c>
      <c r="J404" s="317">
        <v>768.9</v>
      </c>
      <c r="K404" s="316">
        <v>745.6</v>
      </c>
      <c r="L404" s="316">
        <v>723.45</v>
      </c>
      <c r="M404" s="316">
        <v>21.02675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1060.5999999999999</v>
      </c>
      <c r="D405" s="317">
        <v>1063.5166666666667</v>
      </c>
      <c r="E405" s="317">
        <v>1045.0833333333333</v>
      </c>
      <c r="F405" s="317">
        <v>1029.5666666666666</v>
      </c>
      <c r="G405" s="317">
        <v>1011.1333333333332</v>
      </c>
      <c r="H405" s="317">
        <v>1079.0333333333333</v>
      </c>
      <c r="I405" s="317">
        <v>1097.4666666666667</v>
      </c>
      <c r="J405" s="317">
        <v>1112.9833333333333</v>
      </c>
      <c r="K405" s="316">
        <v>1081.95</v>
      </c>
      <c r="L405" s="316">
        <v>1048</v>
      </c>
      <c r="M405" s="316">
        <v>14.57225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462.65</v>
      </c>
      <c r="D406" s="317">
        <v>464</v>
      </c>
      <c r="E406" s="317">
        <v>455</v>
      </c>
      <c r="F406" s="317">
        <v>447.35</v>
      </c>
      <c r="G406" s="317">
        <v>438.35</v>
      </c>
      <c r="H406" s="317">
        <v>471.65</v>
      </c>
      <c r="I406" s="317">
        <v>480.65</v>
      </c>
      <c r="J406" s="317">
        <v>488.29999999999995</v>
      </c>
      <c r="K406" s="316">
        <v>473</v>
      </c>
      <c r="L406" s="316">
        <v>456.35</v>
      </c>
      <c r="M406" s="316">
        <v>189.47095999999999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1979.9</v>
      </c>
      <c r="D407" s="317">
        <v>2000.1333333333332</v>
      </c>
      <c r="E407" s="317">
        <v>1937.8166666666666</v>
      </c>
      <c r="F407" s="317">
        <v>1895.7333333333333</v>
      </c>
      <c r="G407" s="317">
        <v>1833.4166666666667</v>
      </c>
      <c r="H407" s="317">
        <v>2042.2166666666665</v>
      </c>
      <c r="I407" s="317">
        <v>2104.5333333333328</v>
      </c>
      <c r="J407" s="317">
        <v>2146.6166666666663</v>
      </c>
      <c r="K407" s="316">
        <v>2062.4499999999998</v>
      </c>
      <c r="L407" s="316">
        <v>1958.05</v>
      </c>
      <c r="M407" s="316">
        <v>1.0547299999999999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114.2</v>
      </c>
      <c r="D408" s="317">
        <v>113.5</v>
      </c>
      <c r="E408" s="317">
        <v>111.5</v>
      </c>
      <c r="F408" s="317">
        <v>108.8</v>
      </c>
      <c r="G408" s="317">
        <v>106.8</v>
      </c>
      <c r="H408" s="317">
        <v>116.2</v>
      </c>
      <c r="I408" s="317">
        <v>118.2</v>
      </c>
      <c r="J408" s="317">
        <v>120.9</v>
      </c>
      <c r="K408" s="316">
        <v>115.5</v>
      </c>
      <c r="L408" s="316">
        <v>110.8</v>
      </c>
      <c r="M408" s="316">
        <v>6.3129400000000002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110.6</v>
      </c>
      <c r="D409" s="317">
        <v>109.66666666666667</v>
      </c>
      <c r="E409" s="317">
        <v>107.88333333333334</v>
      </c>
      <c r="F409" s="317">
        <v>105.16666666666667</v>
      </c>
      <c r="G409" s="317">
        <v>103.38333333333334</v>
      </c>
      <c r="H409" s="317">
        <v>112.38333333333334</v>
      </c>
      <c r="I409" s="317">
        <v>114.16666666666667</v>
      </c>
      <c r="J409" s="317">
        <v>116.88333333333334</v>
      </c>
      <c r="K409" s="316">
        <v>111.45</v>
      </c>
      <c r="L409" s="316">
        <v>106.95</v>
      </c>
      <c r="M409" s="316">
        <v>12.53524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112.4</v>
      </c>
      <c r="D410" s="317">
        <v>113.98333333333333</v>
      </c>
      <c r="E410" s="317">
        <v>109.96666666666667</v>
      </c>
      <c r="F410" s="317">
        <v>107.53333333333333</v>
      </c>
      <c r="G410" s="317">
        <v>103.51666666666667</v>
      </c>
      <c r="H410" s="317">
        <v>116.41666666666667</v>
      </c>
      <c r="I410" s="317">
        <v>120.43333333333335</v>
      </c>
      <c r="J410" s="317">
        <v>122.86666666666667</v>
      </c>
      <c r="K410" s="316">
        <v>118</v>
      </c>
      <c r="L410" s="316">
        <v>111.55</v>
      </c>
      <c r="M410" s="316">
        <v>9.60243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3357.05</v>
      </c>
      <c r="D411" s="317">
        <v>3319.2000000000003</v>
      </c>
      <c r="E411" s="317">
        <v>3170.4000000000005</v>
      </c>
      <c r="F411" s="317">
        <v>2983.7500000000005</v>
      </c>
      <c r="G411" s="317">
        <v>2834.9500000000007</v>
      </c>
      <c r="H411" s="317">
        <v>3505.8500000000004</v>
      </c>
      <c r="I411" s="317">
        <v>3654.6500000000005</v>
      </c>
      <c r="J411" s="317">
        <v>3841.3</v>
      </c>
      <c r="K411" s="316">
        <v>3468</v>
      </c>
      <c r="L411" s="316">
        <v>3132.55</v>
      </c>
      <c r="M411" s="316">
        <v>0.48333999999999999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587</v>
      </c>
      <c r="D412" s="317">
        <v>584.81666666666672</v>
      </c>
      <c r="E412" s="317">
        <v>565.63333333333344</v>
      </c>
      <c r="F412" s="317">
        <v>544.26666666666677</v>
      </c>
      <c r="G412" s="317">
        <v>525.08333333333348</v>
      </c>
      <c r="H412" s="317">
        <v>606.18333333333339</v>
      </c>
      <c r="I412" s="317">
        <v>625.36666666666656</v>
      </c>
      <c r="J412" s="317">
        <v>646.73333333333335</v>
      </c>
      <c r="K412" s="316">
        <v>604</v>
      </c>
      <c r="L412" s="316">
        <v>563.45000000000005</v>
      </c>
      <c r="M412" s="316">
        <v>1.0959000000000001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392.1</v>
      </c>
      <c r="D413" s="317">
        <v>399.0333333333333</v>
      </c>
      <c r="E413" s="317">
        <v>383.36666666666662</v>
      </c>
      <c r="F413" s="317">
        <v>374.63333333333333</v>
      </c>
      <c r="G413" s="317">
        <v>358.96666666666664</v>
      </c>
      <c r="H413" s="317">
        <v>407.76666666666659</v>
      </c>
      <c r="I413" s="317">
        <v>423.43333333333334</v>
      </c>
      <c r="J413" s="317">
        <v>432.16666666666657</v>
      </c>
      <c r="K413" s="316">
        <v>414.7</v>
      </c>
      <c r="L413" s="316">
        <v>390.3</v>
      </c>
      <c r="M413" s="316">
        <v>0.67656000000000005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22627.4</v>
      </c>
      <c r="D414" s="317">
        <v>22839.516666666663</v>
      </c>
      <c r="E414" s="317">
        <v>22296.733333333326</v>
      </c>
      <c r="F414" s="317">
        <v>21966.066666666662</v>
      </c>
      <c r="G414" s="317">
        <v>21423.283333333326</v>
      </c>
      <c r="H414" s="317">
        <v>23170.183333333327</v>
      </c>
      <c r="I414" s="317">
        <v>23712.966666666667</v>
      </c>
      <c r="J414" s="317">
        <v>24043.633333333328</v>
      </c>
      <c r="K414" s="316">
        <v>23382.3</v>
      </c>
      <c r="L414" s="316">
        <v>22508.85</v>
      </c>
      <c r="M414" s="316">
        <v>0.43801000000000001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1642.6</v>
      </c>
      <c r="D415" s="317">
        <v>1635.7333333333336</v>
      </c>
      <c r="E415" s="317">
        <v>1571.5166666666671</v>
      </c>
      <c r="F415" s="317">
        <v>1500.4333333333336</v>
      </c>
      <c r="G415" s="317">
        <v>1436.2166666666672</v>
      </c>
      <c r="H415" s="317">
        <v>1706.8166666666671</v>
      </c>
      <c r="I415" s="317">
        <v>1771.0333333333333</v>
      </c>
      <c r="J415" s="317">
        <v>1842.116666666667</v>
      </c>
      <c r="K415" s="316">
        <v>1699.95</v>
      </c>
      <c r="L415" s="316">
        <v>1564.65</v>
      </c>
      <c r="M415" s="316">
        <v>1.10764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2275.9</v>
      </c>
      <c r="D416" s="317">
        <v>2282.6999999999998</v>
      </c>
      <c r="E416" s="317">
        <v>2248.3999999999996</v>
      </c>
      <c r="F416" s="317">
        <v>2220.8999999999996</v>
      </c>
      <c r="G416" s="317">
        <v>2186.5999999999995</v>
      </c>
      <c r="H416" s="317">
        <v>2310.1999999999998</v>
      </c>
      <c r="I416" s="317">
        <v>2344.5</v>
      </c>
      <c r="J416" s="317">
        <v>2372</v>
      </c>
      <c r="K416" s="316">
        <v>2317</v>
      </c>
      <c r="L416" s="316">
        <v>2255.1999999999998</v>
      </c>
      <c r="M416" s="316">
        <v>3.0853100000000002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477.35</v>
      </c>
      <c r="D417" s="317">
        <v>479.06666666666666</v>
      </c>
      <c r="E417" s="317">
        <v>470.83333333333331</v>
      </c>
      <c r="F417" s="317">
        <v>464.31666666666666</v>
      </c>
      <c r="G417" s="317">
        <v>456.08333333333331</v>
      </c>
      <c r="H417" s="317">
        <v>485.58333333333331</v>
      </c>
      <c r="I417" s="317">
        <v>493.81666666666666</v>
      </c>
      <c r="J417" s="317">
        <v>500.33333333333331</v>
      </c>
      <c r="K417" s="316">
        <v>487.3</v>
      </c>
      <c r="L417" s="316">
        <v>472.55</v>
      </c>
      <c r="M417" s="316">
        <v>1.0835699999999999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27.25</v>
      </c>
      <c r="D418" s="317">
        <v>27.099999999999998</v>
      </c>
      <c r="E418" s="317">
        <v>26.799999999999997</v>
      </c>
      <c r="F418" s="317">
        <v>26.349999999999998</v>
      </c>
      <c r="G418" s="317">
        <v>26.049999999999997</v>
      </c>
      <c r="H418" s="317">
        <v>27.549999999999997</v>
      </c>
      <c r="I418" s="317">
        <v>27.85</v>
      </c>
      <c r="J418" s="317">
        <v>28.299999999999997</v>
      </c>
      <c r="K418" s="316">
        <v>27.4</v>
      </c>
      <c r="L418" s="316">
        <v>26.65</v>
      </c>
      <c r="M418" s="316">
        <v>41.581589999999998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3103.45</v>
      </c>
      <c r="D419" s="317">
        <v>3105.2333333333336</v>
      </c>
      <c r="E419" s="317">
        <v>2979.5166666666673</v>
      </c>
      <c r="F419" s="317">
        <v>2855.5833333333339</v>
      </c>
      <c r="G419" s="317">
        <v>2729.8666666666677</v>
      </c>
      <c r="H419" s="317">
        <v>3229.166666666667</v>
      </c>
      <c r="I419" s="317">
        <v>3354.8833333333332</v>
      </c>
      <c r="J419" s="317">
        <v>3478.8166666666666</v>
      </c>
      <c r="K419" s="316">
        <v>3230.95</v>
      </c>
      <c r="L419" s="316">
        <v>2981.3</v>
      </c>
      <c r="M419" s="316">
        <v>1.1069599999999999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503.65</v>
      </c>
      <c r="D420" s="317">
        <v>512.51666666666665</v>
      </c>
      <c r="E420" s="317">
        <v>487.33333333333326</v>
      </c>
      <c r="F420" s="317">
        <v>471.01666666666659</v>
      </c>
      <c r="G420" s="317">
        <v>445.8333333333332</v>
      </c>
      <c r="H420" s="317">
        <v>528.83333333333326</v>
      </c>
      <c r="I420" s="317">
        <v>554.01666666666665</v>
      </c>
      <c r="J420" s="317">
        <v>570.33333333333337</v>
      </c>
      <c r="K420" s="316">
        <v>537.70000000000005</v>
      </c>
      <c r="L420" s="316">
        <v>496.2</v>
      </c>
      <c r="M420" s="316">
        <v>4.7056300000000002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448.6</v>
      </c>
      <c r="D421" s="317">
        <v>442.5333333333333</v>
      </c>
      <c r="E421" s="317">
        <v>420.06666666666661</v>
      </c>
      <c r="F421" s="317">
        <v>391.5333333333333</v>
      </c>
      <c r="G421" s="317">
        <v>369.06666666666661</v>
      </c>
      <c r="H421" s="317">
        <v>471.06666666666661</v>
      </c>
      <c r="I421" s="317">
        <v>493.5333333333333</v>
      </c>
      <c r="J421" s="317">
        <v>522.06666666666661</v>
      </c>
      <c r="K421" s="316">
        <v>465</v>
      </c>
      <c r="L421" s="316">
        <v>414</v>
      </c>
      <c r="M421" s="316">
        <v>1.1239300000000001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2781.1</v>
      </c>
      <c r="D422" s="317">
        <v>2787.3333333333335</v>
      </c>
      <c r="E422" s="317">
        <v>2744.7666666666669</v>
      </c>
      <c r="F422" s="317">
        <v>2708.4333333333334</v>
      </c>
      <c r="G422" s="317">
        <v>2665.8666666666668</v>
      </c>
      <c r="H422" s="317">
        <v>2823.666666666667</v>
      </c>
      <c r="I422" s="317">
        <v>2866.2333333333336</v>
      </c>
      <c r="J422" s="317">
        <v>2902.5666666666671</v>
      </c>
      <c r="K422" s="316">
        <v>2829.9</v>
      </c>
      <c r="L422" s="316">
        <v>2751</v>
      </c>
      <c r="M422" s="316">
        <v>0.23258000000000001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568.95000000000005</v>
      </c>
      <c r="D423" s="317">
        <v>566.41666666666663</v>
      </c>
      <c r="E423" s="317">
        <v>554.88333333333321</v>
      </c>
      <c r="F423" s="317">
        <v>540.81666666666661</v>
      </c>
      <c r="G423" s="317">
        <v>529.28333333333319</v>
      </c>
      <c r="H423" s="317">
        <v>580.48333333333323</v>
      </c>
      <c r="I423" s="317">
        <v>592.01666666666677</v>
      </c>
      <c r="J423" s="317">
        <v>606.08333333333326</v>
      </c>
      <c r="K423" s="316">
        <v>577.95000000000005</v>
      </c>
      <c r="L423" s="316">
        <v>552.35</v>
      </c>
      <c r="M423" s="316">
        <v>14.97236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661.9</v>
      </c>
      <c r="D424" s="317">
        <v>657.84999999999991</v>
      </c>
      <c r="E424" s="317">
        <v>616.89999999999986</v>
      </c>
      <c r="F424" s="317">
        <v>571.9</v>
      </c>
      <c r="G424" s="317">
        <v>530.94999999999993</v>
      </c>
      <c r="H424" s="317">
        <v>702.8499999999998</v>
      </c>
      <c r="I424" s="317">
        <v>743.79999999999984</v>
      </c>
      <c r="J424" s="317">
        <v>788.79999999999973</v>
      </c>
      <c r="K424" s="316">
        <v>698.8</v>
      </c>
      <c r="L424" s="316">
        <v>612.85</v>
      </c>
      <c r="M424" s="316">
        <v>1.9595199999999999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385.7</v>
      </c>
      <c r="D425" s="317">
        <v>385.41666666666669</v>
      </c>
      <c r="E425" s="317">
        <v>375.93333333333339</v>
      </c>
      <c r="F425" s="317">
        <v>366.16666666666669</v>
      </c>
      <c r="G425" s="317">
        <v>356.68333333333339</v>
      </c>
      <c r="H425" s="317">
        <v>395.18333333333339</v>
      </c>
      <c r="I425" s="317">
        <v>404.66666666666663</v>
      </c>
      <c r="J425" s="317">
        <v>414.43333333333339</v>
      </c>
      <c r="K425" s="316">
        <v>394.9</v>
      </c>
      <c r="L425" s="316">
        <v>375.65</v>
      </c>
      <c r="M425" s="316">
        <v>1.51037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203.95</v>
      </c>
      <c r="D426" s="317">
        <v>206.31666666666669</v>
      </c>
      <c r="E426" s="317">
        <v>198.63333333333338</v>
      </c>
      <c r="F426" s="317">
        <v>193.31666666666669</v>
      </c>
      <c r="G426" s="317">
        <v>185.63333333333338</v>
      </c>
      <c r="H426" s="317">
        <v>211.63333333333338</v>
      </c>
      <c r="I426" s="317">
        <v>219.31666666666672</v>
      </c>
      <c r="J426" s="317">
        <v>224.63333333333338</v>
      </c>
      <c r="K426" s="316">
        <v>214</v>
      </c>
      <c r="L426" s="316">
        <v>201</v>
      </c>
      <c r="M426" s="316">
        <v>3.7258399999999998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47.25</v>
      </c>
      <c r="D427" s="317">
        <v>47.300000000000004</v>
      </c>
      <c r="E427" s="317">
        <v>46.600000000000009</v>
      </c>
      <c r="F427" s="317">
        <v>45.95</v>
      </c>
      <c r="G427" s="317">
        <v>45.250000000000007</v>
      </c>
      <c r="H427" s="317">
        <v>47.95000000000001</v>
      </c>
      <c r="I427" s="317">
        <v>48.650000000000013</v>
      </c>
      <c r="J427" s="317">
        <v>49.300000000000011</v>
      </c>
      <c r="K427" s="316">
        <v>48</v>
      </c>
      <c r="L427" s="316">
        <v>46.65</v>
      </c>
      <c r="M427" s="316">
        <v>20.2883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2194.35</v>
      </c>
      <c r="D428" s="317">
        <v>2198.2166666666667</v>
      </c>
      <c r="E428" s="317">
        <v>2162.2333333333336</v>
      </c>
      <c r="F428" s="317">
        <v>2130.1166666666668</v>
      </c>
      <c r="G428" s="317">
        <v>2094.1333333333337</v>
      </c>
      <c r="H428" s="317">
        <v>2230.3333333333335</v>
      </c>
      <c r="I428" s="317">
        <v>2266.3166666666662</v>
      </c>
      <c r="J428" s="317">
        <v>2298.4333333333334</v>
      </c>
      <c r="K428" s="316">
        <v>2234.1999999999998</v>
      </c>
      <c r="L428" s="316">
        <v>2166.1</v>
      </c>
      <c r="M428" s="316">
        <v>11.004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1064.75</v>
      </c>
      <c r="D429" s="317">
        <v>1077.2833333333333</v>
      </c>
      <c r="E429" s="317">
        <v>1034.5666666666666</v>
      </c>
      <c r="F429" s="317">
        <v>1004.3833333333332</v>
      </c>
      <c r="G429" s="317">
        <v>961.66666666666652</v>
      </c>
      <c r="H429" s="317">
        <v>1107.4666666666667</v>
      </c>
      <c r="I429" s="317">
        <v>1150.1833333333334</v>
      </c>
      <c r="J429" s="317">
        <v>1180.3666666666668</v>
      </c>
      <c r="K429" s="316">
        <v>1120</v>
      </c>
      <c r="L429" s="316">
        <v>1047.0999999999999</v>
      </c>
      <c r="M429" s="316">
        <v>18.79485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266.39999999999998</v>
      </c>
      <c r="D430" s="317">
        <v>271.66666666666669</v>
      </c>
      <c r="E430" s="317">
        <v>259.08333333333337</v>
      </c>
      <c r="F430" s="317">
        <v>251.76666666666671</v>
      </c>
      <c r="G430" s="317">
        <v>239.18333333333339</v>
      </c>
      <c r="H430" s="317">
        <v>278.98333333333335</v>
      </c>
      <c r="I430" s="317">
        <v>291.56666666666672</v>
      </c>
      <c r="J430" s="317">
        <v>298.88333333333333</v>
      </c>
      <c r="K430" s="316">
        <v>284.25</v>
      </c>
      <c r="L430" s="316">
        <v>264.35000000000002</v>
      </c>
      <c r="M430" s="316">
        <v>14.129350000000001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82.6</v>
      </c>
      <c r="D431" s="317">
        <v>83.61666666666666</v>
      </c>
      <c r="E431" s="317">
        <v>80.98333333333332</v>
      </c>
      <c r="F431" s="317">
        <v>79.36666666666666</v>
      </c>
      <c r="G431" s="317">
        <v>76.73333333333332</v>
      </c>
      <c r="H431" s="317">
        <v>85.23333333333332</v>
      </c>
      <c r="I431" s="317">
        <v>87.866666666666674</v>
      </c>
      <c r="J431" s="317">
        <v>89.48333333333332</v>
      </c>
      <c r="K431" s="316">
        <v>86.25</v>
      </c>
      <c r="L431" s="316">
        <v>82</v>
      </c>
      <c r="M431" s="316">
        <v>0.67845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156.19999999999999</v>
      </c>
      <c r="D432" s="317">
        <v>157.71666666666667</v>
      </c>
      <c r="E432" s="317">
        <v>153.13333333333333</v>
      </c>
      <c r="F432" s="317">
        <v>150.06666666666666</v>
      </c>
      <c r="G432" s="317">
        <v>145.48333333333332</v>
      </c>
      <c r="H432" s="317">
        <v>160.78333333333333</v>
      </c>
      <c r="I432" s="317">
        <v>165.36666666666665</v>
      </c>
      <c r="J432" s="317">
        <v>168.43333333333334</v>
      </c>
      <c r="K432" s="316">
        <v>162.30000000000001</v>
      </c>
      <c r="L432" s="316">
        <v>154.65</v>
      </c>
      <c r="M432" s="316">
        <v>7.0350000000000001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446.2</v>
      </c>
      <c r="D433" s="317">
        <v>451.84999999999997</v>
      </c>
      <c r="E433" s="317">
        <v>438.34999999999991</v>
      </c>
      <c r="F433" s="317">
        <v>430.49999999999994</v>
      </c>
      <c r="G433" s="317">
        <v>416.99999999999989</v>
      </c>
      <c r="H433" s="317">
        <v>459.69999999999993</v>
      </c>
      <c r="I433" s="317">
        <v>473.20000000000005</v>
      </c>
      <c r="J433" s="317">
        <v>481.04999999999995</v>
      </c>
      <c r="K433" s="316">
        <v>465.35</v>
      </c>
      <c r="L433" s="316">
        <v>444</v>
      </c>
      <c r="M433" s="316">
        <v>0.74214000000000002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412.4</v>
      </c>
      <c r="D434" s="317">
        <v>411.48333333333335</v>
      </c>
      <c r="E434" s="317">
        <v>403.2166666666667</v>
      </c>
      <c r="F434" s="317">
        <v>394.03333333333336</v>
      </c>
      <c r="G434" s="317">
        <v>385.76666666666671</v>
      </c>
      <c r="H434" s="317">
        <v>420.66666666666669</v>
      </c>
      <c r="I434" s="317">
        <v>428.93333333333334</v>
      </c>
      <c r="J434" s="317">
        <v>438.11666666666667</v>
      </c>
      <c r="K434" s="316">
        <v>419.75</v>
      </c>
      <c r="L434" s="316">
        <v>402.3</v>
      </c>
      <c r="M434" s="316">
        <v>2.8290600000000001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1827.05</v>
      </c>
      <c r="D435" s="317">
        <v>1828.5666666666666</v>
      </c>
      <c r="E435" s="317">
        <v>1788.4833333333331</v>
      </c>
      <c r="F435" s="317">
        <v>1749.9166666666665</v>
      </c>
      <c r="G435" s="317">
        <v>1709.833333333333</v>
      </c>
      <c r="H435" s="317">
        <v>1867.1333333333332</v>
      </c>
      <c r="I435" s="317">
        <v>1907.2166666666667</v>
      </c>
      <c r="J435" s="317">
        <v>1945.7833333333333</v>
      </c>
      <c r="K435" s="316">
        <v>1868.65</v>
      </c>
      <c r="L435" s="316">
        <v>1790</v>
      </c>
      <c r="M435" s="316">
        <v>0.19574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702.95</v>
      </c>
      <c r="D436" s="317">
        <v>700.45000000000016</v>
      </c>
      <c r="E436" s="317">
        <v>675.5500000000003</v>
      </c>
      <c r="F436" s="317">
        <v>648.15000000000009</v>
      </c>
      <c r="G436" s="317">
        <v>623.25000000000023</v>
      </c>
      <c r="H436" s="317">
        <v>727.85000000000036</v>
      </c>
      <c r="I436" s="317">
        <v>752.75000000000023</v>
      </c>
      <c r="J436" s="317">
        <v>780.15000000000043</v>
      </c>
      <c r="K436" s="316">
        <v>725.35</v>
      </c>
      <c r="L436" s="316">
        <v>673.05</v>
      </c>
      <c r="M436" s="316">
        <v>0.58913000000000004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850</v>
      </c>
      <c r="D437" s="317">
        <v>847.01666666666677</v>
      </c>
      <c r="E437" s="317">
        <v>838.18333333333351</v>
      </c>
      <c r="F437" s="317">
        <v>826.36666666666679</v>
      </c>
      <c r="G437" s="317">
        <v>817.53333333333353</v>
      </c>
      <c r="H437" s="317">
        <v>858.83333333333348</v>
      </c>
      <c r="I437" s="317">
        <v>867.66666666666674</v>
      </c>
      <c r="J437" s="317">
        <v>879.48333333333346</v>
      </c>
      <c r="K437" s="316">
        <v>855.85</v>
      </c>
      <c r="L437" s="316">
        <v>835.2</v>
      </c>
      <c r="M437" s="316">
        <v>27.00591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400.95</v>
      </c>
      <c r="D438" s="317">
        <v>404.98333333333335</v>
      </c>
      <c r="E438" s="317">
        <v>392.16666666666669</v>
      </c>
      <c r="F438" s="317">
        <v>383.38333333333333</v>
      </c>
      <c r="G438" s="317">
        <v>370.56666666666666</v>
      </c>
      <c r="H438" s="317">
        <v>413.76666666666671</v>
      </c>
      <c r="I438" s="317">
        <v>426.58333333333331</v>
      </c>
      <c r="J438" s="317">
        <v>435.36666666666673</v>
      </c>
      <c r="K438" s="316">
        <v>417.8</v>
      </c>
      <c r="L438" s="316">
        <v>396.2</v>
      </c>
      <c r="M438" s="316">
        <v>7.1302000000000003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413.65</v>
      </c>
      <c r="D439" s="317">
        <v>417.64999999999992</v>
      </c>
      <c r="E439" s="317">
        <v>405.34999999999985</v>
      </c>
      <c r="F439" s="317">
        <v>397.04999999999995</v>
      </c>
      <c r="G439" s="317">
        <v>384.74999999999989</v>
      </c>
      <c r="H439" s="317">
        <v>425.94999999999982</v>
      </c>
      <c r="I439" s="317">
        <v>438.24999999999989</v>
      </c>
      <c r="J439" s="317">
        <v>446.54999999999978</v>
      </c>
      <c r="K439" s="316">
        <v>429.95</v>
      </c>
      <c r="L439" s="316">
        <v>409.35</v>
      </c>
      <c r="M439" s="316">
        <v>6.4602500000000003</v>
      </c>
      <c r="N439" s="1"/>
      <c r="O439" s="1"/>
    </row>
    <row r="440" spans="1:15" ht="12.75" customHeight="1">
      <c r="A440" s="30">
        <v>430</v>
      </c>
      <c r="B440" s="326" t="s">
        <v>888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306.8</v>
      </c>
      <c r="D441" s="317">
        <v>308.83333333333331</v>
      </c>
      <c r="E441" s="317">
        <v>300.76666666666665</v>
      </c>
      <c r="F441" s="317">
        <v>294.73333333333335</v>
      </c>
      <c r="G441" s="317">
        <v>286.66666666666669</v>
      </c>
      <c r="H441" s="317">
        <v>314.86666666666662</v>
      </c>
      <c r="I441" s="317">
        <v>322.93333333333334</v>
      </c>
      <c r="J441" s="317">
        <v>328.96666666666658</v>
      </c>
      <c r="K441" s="316">
        <v>316.89999999999998</v>
      </c>
      <c r="L441" s="316">
        <v>302.8</v>
      </c>
      <c r="M441" s="316">
        <v>1.2854699999999999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1848.5</v>
      </c>
      <c r="D442" s="317">
        <v>1852.3333333333333</v>
      </c>
      <c r="E442" s="317">
        <v>1814.7666666666664</v>
      </c>
      <c r="F442" s="317">
        <v>1781.0333333333331</v>
      </c>
      <c r="G442" s="317">
        <v>1743.4666666666662</v>
      </c>
      <c r="H442" s="317">
        <v>1886.0666666666666</v>
      </c>
      <c r="I442" s="317">
        <v>1923.6333333333337</v>
      </c>
      <c r="J442" s="317">
        <v>1957.3666666666668</v>
      </c>
      <c r="K442" s="316">
        <v>1889.9</v>
      </c>
      <c r="L442" s="316">
        <v>1818.6</v>
      </c>
      <c r="M442" s="316">
        <v>1.19417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516</v>
      </c>
      <c r="D443" s="317">
        <v>517.4</v>
      </c>
      <c r="E443" s="317">
        <v>501.09999999999991</v>
      </c>
      <c r="F443" s="317">
        <v>486.19999999999993</v>
      </c>
      <c r="G443" s="317">
        <v>469.89999999999986</v>
      </c>
      <c r="H443" s="317">
        <v>532.29999999999995</v>
      </c>
      <c r="I443" s="317">
        <v>548.59999999999991</v>
      </c>
      <c r="J443" s="317">
        <v>563.5</v>
      </c>
      <c r="K443" s="316">
        <v>533.70000000000005</v>
      </c>
      <c r="L443" s="316">
        <v>502.5</v>
      </c>
      <c r="M443" s="316">
        <v>2.14499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8.6</v>
      </c>
      <c r="D444" s="317">
        <v>8.75</v>
      </c>
      <c r="E444" s="317">
        <v>8.4</v>
      </c>
      <c r="F444" s="317">
        <v>8.2000000000000011</v>
      </c>
      <c r="G444" s="317">
        <v>7.8500000000000014</v>
      </c>
      <c r="H444" s="317">
        <v>8.9499999999999993</v>
      </c>
      <c r="I444" s="317">
        <v>9.3000000000000007</v>
      </c>
      <c r="J444" s="317">
        <v>9.4999999999999982</v>
      </c>
      <c r="K444" s="316">
        <v>9.1</v>
      </c>
      <c r="L444" s="316">
        <v>8.5500000000000007</v>
      </c>
      <c r="M444" s="316">
        <v>352.63853999999998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321.55</v>
      </c>
      <c r="D445" s="317">
        <v>320.11666666666662</v>
      </c>
      <c r="E445" s="317">
        <v>315.23333333333323</v>
      </c>
      <c r="F445" s="317">
        <v>308.91666666666663</v>
      </c>
      <c r="G445" s="317">
        <v>304.03333333333325</v>
      </c>
      <c r="H445" s="317">
        <v>326.43333333333322</v>
      </c>
      <c r="I445" s="317">
        <v>331.31666666666655</v>
      </c>
      <c r="J445" s="317">
        <v>337.63333333333321</v>
      </c>
      <c r="K445" s="316">
        <v>325</v>
      </c>
      <c r="L445" s="316">
        <v>313.8</v>
      </c>
      <c r="M445" s="316">
        <v>4.0270000000000001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1004.3</v>
      </c>
      <c r="D446" s="317">
        <v>1003.6</v>
      </c>
      <c r="E446" s="317">
        <v>993.35</v>
      </c>
      <c r="F446" s="317">
        <v>982.4</v>
      </c>
      <c r="G446" s="317">
        <v>972.15</v>
      </c>
      <c r="H446" s="317">
        <v>1014.5500000000001</v>
      </c>
      <c r="I446" s="317">
        <v>1024.8000000000002</v>
      </c>
      <c r="J446" s="317">
        <v>1035.75</v>
      </c>
      <c r="K446" s="316">
        <v>1013.85</v>
      </c>
      <c r="L446" s="316">
        <v>992.65</v>
      </c>
      <c r="M446" s="316">
        <v>0.50187999999999999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538.9</v>
      </c>
      <c r="D447" s="317">
        <v>539.4666666666667</v>
      </c>
      <c r="E447" s="317">
        <v>529.43333333333339</v>
      </c>
      <c r="F447" s="317">
        <v>519.9666666666667</v>
      </c>
      <c r="G447" s="317">
        <v>509.93333333333339</v>
      </c>
      <c r="H447" s="317">
        <v>548.93333333333339</v>
      </c>
      <c r="I447" s="317">
        <v>558.9666666666667</v>
      </c>
      <c r="J447" s="317">
        <v>568.43333333333339</v>
      </c>
      <c r="K447" s="316">
        <v>549.5</v>
      </c>
      <c r="L447" s="316">
        <v>530</v>
      </c>
      <c r="M447" s="316">
        <v>2.9163700000000001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1170.5999999999999</v>
      </c>
      <c r="D448" s="317">
        <v>1177.4166666666667</v>
      </c>
      <c r="E448" s="317">
        <v>1136.9333333333334</v>
      </c>
      <c r="F448" s="317">
        <v>1103.2666666666667</v>
      </c>
      <c r="G448" s="317">
        <v>1062.7833333333333</v>
      </c>
      <c r="H448" s="317">
        <v>1211.0833333333335</v>
      </c>
      <c r="I448" s="317">
        <v>1251.5666666666666</v>
      </c>
      <c r="J448" s="317">
        <v>1285.2333333333336</v>
      </c>
      <c r="K448" s="316">
        <v>1217.9000000000001</v>
      </c>
      <c r="L448" s="316">
        <v>1143.75</v>
      </c>
      <c r="M448" s="316">
        <v>3.78417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9965.35</v>
      </c>
      <c r="D449" s="317">
        <v>10015.466666666667</v>
      </c>
      <c r="E449" s="317">
        <v>9879.883333333335</v>
      </c>
      <c r="F449" s="317">
        <v>9794.4166666666679</v>
      </c>
      <c r="G449" s="317">
        <v>9658.8333333333358</v>
      </c>
      <c r="H449" s="317">
        <v>10100.933333333334</v>
      </c>
      <c r="I449" s="317">
        <v>10236.516666666666</v>
      </c>
      <c r="J449" s="317">
        <v>10321.983333333334</v>
      </c>
      <c r="K449" s="316">
        <v>10151.049999999999</v>
      </c>
      <c r="L449" s="316">
        <v>9930</v>
      </c>
      <c r="M449" s="316">
        <v>1.102E-2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935.4</v>
      </c>
      <c r="D450" s="317">
        <v>947.43333333333339</v>
      </c>
      <c r="E450" s="317">
        <v>914.86666666666679</v>
      </c>
      <c r="F450" s="317">
        <v>894.33333333333337</v>
      </c>
      <c r="G450" s="317">
        <v>861.76666666666677</v>
      </c>
      <c r="H450" s="317">
        <v>967.96666666666681</v>
      </c>
      <c r="I450" s="317">
        <v>1000.5333333333334</v>
      </c>
      <c r="J450" s="317">
        <v>1021.0666666666668</v>
      </c>
      <c r="K450" s="316">
        <v>980</v>
      </c>
      <c r="L450" s="316">
        <v>926.9</v>
      </c>
      <c r="M450" s="316">
        <v>12.946149999999999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199.25</v>
      </c>
      <c r="D451" s="317">
        <v>198.66666666666666</v>
      </c>
      <c r="E451" s="317">
        <v>196.33333333333331</v>
      </c>
      <c r="F451" s="317">
        <v>193.41666666666666</v>
      </c>
      <c r="G451" s="317">
        <v>191.08333333333331</v>
      </c>
      <c r="H451" s="317">
        <v>201.58333333333331</v>
      </c>
      <c r="I451" s="317">
        <v>203.91666666666663</v>
      </c>
      <c r="J451" s="317">
        <v>206.83333333333331</v>
      </c>
      <c r="K451" s="316">
        <v>201</v>
      </c>
      <c r="L451" s="316">
        <v>195.75</v>
      </c>
      <c r="M451" s="316">
        <v>10.627879999999999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974.1</v>
      </c>
      <c r="D452" s="317">
        <v>966.11666666666667</v>
      </c>
      <c r="E452" s="317">
        <v>955.23333333333335</v>
      </c>
      <c r="F452" s="317">
        <v>936.36666666666667</v>
      </c>
      <c r="G452" s="317">
        <v>925.48333333333335</v>
      </c>
      <c r="H452" s="317">
        <v>984.98333333333335</v>
      </c>
      <c r="I452" s="317">
        <v>995.86666666666679</v>
      </c>
      <c r="J452" s="317">
        <v>1014.7333333333333</v>
      </c>
      <c r="K452" s="316">
        <v>977</v>
      </c>
      <c r="L452" s="316">
        <v>947.25</v>
      </c>
      <c r="M452" s="316">
        <v>6.0719700000000003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738.05</v>
      </c>
      <c r="D453" s="317">
        <v>738.01666666666677</v>
      </c>
      <c r="E453" s="317">
        <v>728.03333333333353</v>
      </c>
      <c r="F453" s="317">
        <v>718.01666666666677</v>
      </c>
      <c r="G453" s="317">
        <v>708.03333333333353</v>
      </c>
      <c r="H453" s="317">
        <v>748.03333333333353</v>
      </c>
      <c r="I453" s="317">
        <v>758.01666666666688</v>
      </c>
      <c r="J453" s="317">
        <v>768.03333333333353</v>
      </c>
      <c r="K453" s="316">
        <v>748</v>
      </c>
      <c r="L453" s="316">
        <v>728</v>
      </c>
      <c r="M453" s="316">
        <v>14.88552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6884.5</v>
      </c>
      <c r="D454" s="317">
        <v>6820.3499999999995</v>
      </c>
      <c r="E454" s="317">
        <v>6665.6999999999989</v>
      </c>
      <c r="F454" s="317">
        <v>6446.9</v>
      </c>
      <c r="G454" s="317">
        <v>6292.2499999999991</v>
      </c>
      <c r="H454" s="317">
        <v>7039.1499999999987</v>
      </c>
      <c r="I454" s="317">
        <v>7193.7999999999984</v>
      </c>
      <c r="J454" s="317">
        <v>7412.5999999999985</v>
      </c>
      <c r="K454" s="316">
        <v>6975</v>
      </c>
      <c r="L454" s="316">
        <v>6601.55</v>
      </c>
      <c r="M454" s="316">
        <v>8.9070300000000007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372.3</v>
      </c>
      <c r="D455" s="317">
        <v>374.38333333333338</v>
      </c>
      <c r="E455" s="317">
        <v>364.11666666666679</v>
      </c>
      <c r="F455" s="317">
        <v>355.93333333333339</v>
      </c>
      <c r="G455" s="317">
        <v>345.6666666666668</v>
      </c>
      <c r="H455" s="317">
        <v>382.56666666666678</v>
      </c>
      <c r="I455" s="317">
        <v>392.83333333333331</v>
      </c>
      <c r="J455" s="317">
        <v>401.01666666666677</v>
      </c>
      <c r="K455" s="316">
        <v>384.65</v>
      </c>
      <c r="L455" s="316">
        <v>366.2</v>
      </c>
      <c r="M455" s="316">
        <v>335.11538000000002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182.85</v>
      </c>
      <c r="D456" s="317">
        <v>183.06666666666669</v>
      </c>
      <c r="E456" s="317">
        <v>180.23333333333338</v>
      </c>
      <c r="F456" s="317">
        <v>177.61666666666667</v>
      </c>
      <c r="G456" s="317">
        <v>174.78333333333336</v>
      </c>
      <c r="H456" s="317">
        <v>185.68333333333339</v>
      </c>
      <c r="I456" s="317">
        <v>188.51666666666671</v>
      </c>
      <c r="J456" s="317">
        <v>191.13333333333341</v>
      </c>
      <c r="K456" s="316">
        <v>185.9</v>
      </c>
      <c r="L456" s="316">
        <v>180.45</v>
      </c>
      <c r="M456" s="316">
        <v>36.712290000000003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219.05</v>
      </c>
      <c r="D457" s="317">
        <v>221.05000000000004</v>
      </c>
      <c r="E457" s="317">
        <v>215.05000000000007</v>
      </c>
      <c r="F457" s="317">
        <v>211.05000000000004</v>
      </c>
      <c r="G457" s="317">
        <v>205.05000000000007</v>
      </c>
      <c r="H457" s="317">
        <v>225.05000000000007</v>
      </c>
      <c r="I457" s="317">
        <v>231.05</v>
      </c>
      <c r="J457" s="317">
        <v>235.05000000000007</v>
      </c>
      <c r="K457" s="316">
        <v>227.05</v>
      </c>
      <c r="L457" s="316">
        <v>217.05</v>
      </c>
      <c r="M457" s="316">
        <v>293.20355999999998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1117.7</v>
      </c>
      <c r="D458" s="317">
        <v>1127.7</v>
      </c>
      <c r="E458" s="317">
        <v>1093</v>
      </c>
      <c r="F458" s="317">
        <v>1068.3</v>
      </c>
      <c r="G458" s="317">
        <v>1033.5999999999999</v>
      </c>
      <c r="H458" s="317">
        <v>1152.4000000000001</v>
      </c>
      <c r="I458" s="317">
        <v>1187.1000000000004</v>
      </c>
      <c r="J458" s="317">
        <v>1211.8000000000002</v>
      </c>
      <c r="K458" s="316">
        <v>1162.4000000000001</v>
      </c>
      <c r="L458" s="316">
        <v>1103</v>
      </c>
      <c r="M458" s="316">
        <v>94.191609999999997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633.1</v>
      </c>
      <c r="D459" s="317">
        <v>638.70000000000005</v>
      </c>
      <c r="E459" s="317">
        <v>619.45000000000005</v>
      </c>
      <c r="F459" s="317">
        <v>605.79999999999995</v>
      </c>
      <c r="G459" s="317">
        <v>586.54999999999995</v>
      </c>
      <c r="H459" s="317">
        <v>652.35000000000014</v>
      </c>
      <c r="I459" s="317">
        <v>671.60000000000014</v>
      </c>
      <c r="J459" s="317">
        <v>685.25000000000023</v>
      </c>
      <c r="K459" s="316">
        <v>657.95</v>
      </c>
      <c r="L459" s="316">
        <v>625.04999999999995</v>
      </c>
      <c r="M459" s="316">
        <v>0.53325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1524</v>
      </c>
      <c r="D460" s="317">
        <v>1516</v>
      </c>
      <c r="E460" s="317">
        <v>1450.05</v>
      </c>
      <c r="F460" s="317">
        <v>1376.1</v>
      </c>
      <c r="G460" s="317">
        <v>1310.1499999999999</v>
      </c>
      <c r="H460" s="317">
        <v>1589.95</v>
      </c>
      <c r="I460" s="317">
        <v>1655.8999999999999</v>
      </c>
      <c r="J460" s="317">
        <v>1729.8500000000001</v>
      </c>
      <c r="K460" s="316">
        <v>1581.95</v>
      </c>
      <c r="L460" s="316">
        <v>1442.05</v>
      </c>
      <c r="M460" s="316">
        <v>0.6663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689.45</v>
      </c>
      <c r="D461" s="317">
        <v>695.58333333333337</v>
      </c>
      <c r="E461" s="317">
        <v>676.86666666666679</v>
      </c>
      <c r="F461" s="317">
        <v>664.28333333333342</v>
      </c>
      <c r="G461" s="317">
        <v>645.56666666666683</v>
      </c>
      <c r="H461" s="317">
        <v>708.16666666666674</v>
      </c>
      <c r="I461" s="317">
        <v>726.88333333333321</v>
      </c>
      <c r="J461" s="317">
        <v>739.4666666666667</v>
      </c>
      <c r="K461" s="316">
        <v>714.3</v>
      </c>
      <c r="L461" s="316">
        <v>683</v>
      </c>
      <c r="M461" s="316">
        <v>0.28223999999999999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3408.65</v>
      </c>
      <c r="D462" s="317">
        <v>3402.8166666666671</v>
      </c>
      <c r="E462" s="317">
        <v>3355.9333333333343</v>
      </c>
      <c r="F462" s="317">
        <v>3303.2166666666672</v>
      </c>
      <c r="G462" s="317">
        <v>3256.3333333333344</v>
      </c>
      <c r="H462" s="317">
        <v>3455.5333333333342</v>
      </c>
      <c r="I462" s="317">
        <v>3502.4166666666665</v>
      </c>
      <c r="J462" s="317">
        <v>3555.1333333333341</v>
      </c>
      <c r="K462" s="316">
        <v>3449.7</v>
      </c>
      <c r="L462" s="316">
        <v>3350.1</v>
      </c>
      <c r="M462" s="316">
        <v>28.071950000000001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3445.2</v>
      </c>
      <c r="D463" s="317">
        <v>3452.0666666666671</v>
      </c>
      <c r="E463" s="317">
        <v>3393.1333333333341</v>
      </c>
      <c r="F463" s="317">
        <v>3341.0666666666671</v>
      </c>
      <c r="G463" s="317">
        <v>3282.1333333333341</v>
      </c>
      <c r="H463" s="317">
        <v>3504.1333333333341</v>
      </c>
      <c r="I463" s="317">
        <v>3563.0666666666675</v>
      </c>
      <c r="J463" s="317">
        <v>3615.1333333333341</v>
      </c>
      <c r="K463" s="316">
        <v>3511</v>
      </c>
      <c r="L463" s="316">
        <v>3400</v>
      </c>
      <c r="M463" s="316">
        <v>0.17347000000000001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1212.8</v>
      </c>
      <c r="D464" s="317">
        <v>1214.2333333333333</v>
      </c>
      <c r="E464" s="317">
        <v>1195.6166666666668</v>
      </c>
      <c r="F464" s="317">
        <v>1178.4333333333334</v>
      </c>
      <c r="G464" s="317">
        <v>1159.8166666666668</v>
      </c>
      <c r="H464" s="317">
        <v>1231.4166666666667</v>
      </c>
      <c r="I464" s="317">
        <v>1250.0333333333331</v>
      </c>
      <c r="J464" s="317">
        <v>1267.2166666666667</v>
      </c>
      <c r="K464" s="316">
        <v>1232.8499999999999</v>
      </c>
      <c r="L464" s="316">
        <v>1197.05</v>
      </c>
      <c r="M464" s="316">
        <v>31.1022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1888.35</v>
      </c>
      <c r="D465" s="317">
        <v>1897.8500000000001</v>
      </c>
      <c r="E465" s="317">
        <v>1865.7000000000003</v>
      </c>
      <c r="F465" s="317">
        <v>1843.0500000000002</v>
      </c>
      <c r="G465" s="317">
        <v>1810.9000000000003</v>
      </c>
      <c r="H465" s="317">
        <v>1920.5000000000002</v>
      </c>
      <c r="I465" s="317">
        <v>1952.6500000000003</v>
      </c>
      <c r="J465" s="317">
        <v>1975.3000000000002</v>
      </c>
      <c r="K465" s="316">
        <v>1930</v>
      </c>
      <c r="L465" s="316">
        <v>1875.2</v>
      </c>
      <c r="M465" s="316">
        <v>0.67059999999999997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737.7</v>
      </c>
      <c r="D466" s="317">
        <v>737.21666666666658</v>
      </c>
      <c r="E466" s="317">
        <v>723.53333333333319</v>
      </c>
      <c r="F466" s="317">
        <v>709.36666666666656</v>
      </c>
      <c r="G466" s="317">
        <v>695.68333333333317</v>
      </c>
      <c r="H466" s="317">
        <v>751.38333333333321</v>
      </c>
      <c r="I466" s="317">
        <v>765.06666666666661</v>
      </c>
      <c r="J466" s="317">
        <v>779.23333333333323</v>
      </c>
      <c r="K466" s="316">
        <v>750.9</v>
      </c>
      <c r="L466" s="316">
        <v>723.05</v>
      </c>
      <c r="M466" s="316">
        <v>0.48341000000000001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1635</v>
      </c>
      <c r="D467" s="317">
        <v>1634.0166666666667</v>
      </c>
      <c r="E467" s="317">
        <v>1576.0333333333333</v>
      </c>
      <c r="F467" s="317">
        <v>1517.0666666666666</v>
      </c>
      <c r="G467" s="317">
        <v>1459.0833333333333</v>
      </c>
      <c r="H467" s="317">
        <v>1692.9833333333333</v>
      </c>
      <c r="I467" s="317">
        <v>1750.9666666666665</v>
      </c>
      <c r="J467" s="317">
        <v>1809.9333333333334</v>
      </c>
      <c r="K467" s="316">
        <v>1692</v>
      </c>
      <c r="L467" s="316">
        <v>1575.05</v>
      </c>
      <c r="M467" s="316">
        <v>0.71660000000000001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1795.4</v>
      </c>
      <c r="D468" s="317">
        <v>1798.4833333333333</v>
      </c>
      <c r="E468" s="317">
        <v>1766.9666666666667</v>
      </c>
      <c r="F468" s="317">
        <v>1738.5333333333333</v>
      </c>
      <c r="G468" s="317">
        <v>1707.0166666666667</v>
      </c>
      <c r="H468" s="317">
        <v>1826.9166666666667</v>
      </c>
      <c r="I468" s="317">
        <v>1858.4333333333336</v>
      </c>
      <c r="J468" s="317">
        <v>1886.8666666666668</v>
      </c>
      <c r="K468" s="316">
        <v>1830</v>
      </c>
      <c r="L468" s="316">
        <v>1770.05</v>
      </c>
      <c r="M468" s="316">
        <v>1.5926100000000001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2048.5500000000002</v>
      </c>
      <c r="D469" s="317">
        <v>2062.666666666667</v>
      </c>
      <c r="E469" s="317">
        <v>2021.4333333333338</v>
      </c>
      <c r="F469" s="317">
        <v>1994.3166666666668</v>
      </c>
      <c r="G469" s="317">
        <v>1953.0833333333337</v>
      </c>
      <c r="H469" s="317">
        <v>2089.7833333333338</v>
      </c>
      <c r="I469" s="317">
        <v>2131.0166666666673</v>
      </c>
      <c r="J469" s="317">
        <v>2158.1333333333341</v>
      </c>
      <c r="K469" s="316">
        <v>2103.9</v>
      </c>
      <c r="L469" s="316">
        <v>2035.55</v>
      </c>
      <c r="M469" s="316">
        <v>13.62031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2504.4</v>
      </c>
      <c r="D470" s="317">
        <v>2513</v>
      </c>
      <c r="E470" s="317">
        <v>2475.5500000000002</v>
      </c>
      <c r="F470" s="317">
        <v>2446.7000000000003</v>
      </c>
      <c r="G470" s="317">
        <v>2409.2500000000005</v>
      </c>
      <c r="H470" s="317">
        <v>2541.85</v>
      </c>
      <c r="I470" s="317">
        <v>2579.2999999999997</v>
      </c>
      <c r="J470" s="317">
        <v>2608.1499999999996</v>
      </c>
      <c r="K470" s="316">
        <v>2550.4499999999998</v>
      </c>
      <c r="L470" s="316">
        <v>2484.15</v>
      </c>
      <c r="M470" s="316">
        <v>1.66181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438.85</v>
      </c>
      <c r="D471" s="317">
        <v>442.81666666666666</v>
      </c>
      <c r="E471" s="317">
        <v>426.33333333333331</v>
      </c>
      <c r="F471" s="317">
        <v>413.81666666666666</v>
      </c>
      <c r="G471" s="317">
        <v>397.33333333333331</v>
      </c>
      <c r="H471" s="317">
        <v>455.33333333333331</v>
      </c>
      <c r="I471" s="317">
        <v>471.81666666666666</v>
      </c>
      <c r="J471" s="317">
        <v>484.33333333333331</v>
      </c>
      <c r="K471" s="316">
        <v>459.3</v>
      </c>
      <c r="L471" s="316">
        <v>430.3</v>
      </c>
      <c r="M471" s="316">
        <v>10.431760000000001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1010.85</v>
      </c>
      <c r="D472" s="317">
        <v>1012.9</v>
      </c>
      <c r="E472" s="317">
        <v>980.8</v>
      </c>
      <c r="F472" s="317">
        <v>950.75</v>
      </c>
      <c r="G472" s="317">
        <v>918.65</v>
      </c>
      <c r="H472" s="317">
        <v>1042.9499999999998</v>
      </c>
      <c r="I472" s="317">
        <v>1075.0500000000002</v>
      </c>
      <c r="J472" s="317">
        <v>1105.0999999999999</v>
      </c>
      <c r="K472" s="316">
        <v>1045</v>
      </c>
      <c r="L472" s="316">
        <v>982.85</v>
      </c>
      <c r="M472" s="316">
        <v>14.33291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45.85</v>
      </c>
      <c r="D473" s="317">
        <v>46.633333333333333</v>
      </c>
      <c r="E473" s="317">
        <v>45.066666666666663</v>
      </c>
      <c r="F473" s="317">
        <v>44.283333333333331</v>
      </c>
      <c r="G473" s="317">
        <v>42.716666666666661</v>
      </c>
      <c r="H473" s="317">
        <v>47.416666666666664</v>
      </c>
      <c r="I473" s="317">
        <v>48.983333333333341</v>
      </c>
      <c r="J473" s="317">
        <v>49.766666666666666</v>
      </c>
      <c r="K473" s="316">
        <v>48.2</v>
      </c>
      <c r="L473" s="316">
        <v>45.85</v>
      </c>
      <c r="M473" s="316">
        <v>63.123150000000003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179.15</v>
      </c>
      <c r="D474" s="317">
        <v>176.96666666666667</v>
      </c>
      <c r="E474" s="317">
        <v>170.03333333333333</v>
      </c>
      <c r="F474" s="317">
        <v>160.91666666666666</v>
      </c>
      <c r="G474" s="317">
        <v>153.98333333333332</v>
      </c>
      <c r="H474" s="317">
        <v>186.08333333333334</v>
      </c>
      <c r="I474" s="317">
        <v>193.01666666666668</v>
      </c>
      <c r="J474" s="317">
        <v>202.13333333333335</v>
      </c>
      <c r="K474" s="316">
        <v>183.9</v>
      </c>
      <c r="L474" s="316">
        <v>167.85</v>
      </c>
      <c r="M474" s="316">
        <v>4.0446400000000002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771.25</v>
      </c>
      <c r="D475" s="317">
        <v>779.4</v>
      </c>
      <c r="E475" s="317">
        <v>755.4</v>
      </c>
      <c r="F475" s="317">
        <v>739.55</v>
      </c>
      <c r="G475" s="317">
        <v>715.55</v>
      </c>
      <c r="H475" s="317">
        <v>795.25</v>
      </c>
      <c r="I475" s="317">
        <v>819.25</v>
      </c>
      <c r="J475" s="317">
        <v>835.1</v>
      </c>
      <c r="K475" s="316">
        <v>803.4</v>
      </c>
      <c r="L475" s="316">
        <v>763.55</v>
      </c>
      <c r="M475" s="316">
        <v>6.83812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125.25</v>
      </c>
      <c r="D476" s="317">
        <v>125.98333333333333</v>
      </c>
      <c r="E476" s="317">
        <v>124.51666666666667</v>
      </c>
      <c r="F476" s="317">
        <v>123.78333333333333</v>
      </c>
      <c r="G476" s="317">
        <v>122.31666666666666</v>
      </c>
      <c r="H476" s="317">
        <v>126.71666666666667</v>
      </c>
      <c r="I476" s="317">
        <v>128.18333333333334</v>
      </c>
      <c r="J476" s="317">
        <v>128.91666666666669</v>
      </c>
      <c r="K476" s="316">
        <v>127.45</v>
      </c>
      <c r="L476" s="316">
        <v>125.25</v>
      </c>
      <c r="M476" s="316">
        <v>15.7629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41.8</v>
      </c>
      <c r="D477" s="317">
        <v>40.916666666666664</v>
      </c>
      <c r="E477" s="317">
        <v>39.43333333333333</v>
      </c>
      <c r="F477" s="317">
        <v>37.066666666666663</v>
      </c>
      <c r="G477" s="317">
        <v>35.583333333333329</v>
      </c>
      <c r="H477" s="317">
        <v>43.283333333333331</v>
      </c>
      <c r="I477" s="317">
        <v>44.766666666666666</v>
      </c>
      <c r="J477" s="317">
        <v>47.133333333333333</v>
      </c>
      <c r="K477" s="316">
        <v>42.4</v>
      </c>
      <c r="L477" s="316">
        <v>38.549999999999997</v>
      </c>
      <c r="M477" s="316">
        <v>250.25486000000001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602.25</v>
      </c>
      <c r="D478" s="317">
        <v>603.43333333333328</v>
      </c>
      <c r="E478" s="317">
        <v>587.86666666666656</v>
      </c>
      <c r="F478" s="317">
        <v>573.48333333333323</v>
      </c>
      <c r="G478" s="317">
        <v>557.91666666666652</v>
      </c>
      <c r="H478" s="317">
        <v>617.81666666666661</v>
      </c>
      <c r="I478" s="317">
        <v>633.38333333333344</v>
      </c>
      <c r="J478" s="317">
        <v>647.76666666666665</v>
      </c>
      <c r="K478" s="316">
        <v>619</v>
      </c>
      <c r="L478" s="316">
        <v>589.04999999999995</v>
      </c>
      <c r="M478" s="316">
        <v>19.474440000000001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1456.3</v>
      </c>
      <c r="D479" s="317">
        <v>1445.2</v>
      </c>
      <c r="E479" s="317">
        <v>1427.45</v>
      </c>
      <c r="F479" s="317">
        <v>1398.6</v>
      </c>
      <c r="G479" s="317">
        <v>1380.85</v>
      </c>
      <c r="H479" s="317">
        <v>1474.0500000000002</v>
      </c>
      <c r="I479" s="317">
        <v>1491.8000000000002</v>
      </c>
      <c r="J479" s="317">
        <v>1520.6500000000003</v>
      </c>
      <c r="K479" s="316">
        <v>1462.95</v>
      </c>
      <c r="L479" s="316">
        <v>1416.35</v>
      </c>
      <c r="M479" s="316">
        <v>2.5694699999999999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11.05</v>
      </c>
      <c r="D480" s="317">
        <v>11.049999999999999</v>
      </c>
      <c r="E480" s="317">
        <v>10.899999999999999</v>
      </c>
      <c r="F480" s="317">
        <v>10.75</v>
      </c>
      <c r="G480" s="317">
        <v>10.6</v>
      </c>
      <c r="H480" s="317">
        <v>11.199999999999998</v>
      </c>
      <c r="I480" s="317">
        <v>11.35</v>
      </c>
      <c r="J480" s="317">
        <v>11.499999999999996</v>
      </c>
      <c r="K480" s="316">
        <v>11.2</v>
      </c>
      <c r="L480" s="316">
        <v>10.9</v>
      </c>
      <c r="M480" s="316">
        <v>22.04731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560.5</v>
      </c>
      <c r="D481" s="317">
        <v>562.5</v>
      </c>
      <c r="E481" s="317">
        <v>553</v>
      </c>
      <c r="F481" s="317">
        <v>545.5</v>
      </c>
      <c r="G481" s="317">
        <v>536</v>
      </c>
      <c r="H481" s="317">
        <v>570</v>
      </c>
      <c r="I481" s="317">
        <v>579.5</v>
      </c>
      <c r="J481" s="317">
        <v>587</v>
      </c>
      <c r="K481" s="316">
        <v>572</v>
      </c>
      <c r="L481" s="316">
        <v>555</v>
      </c>
      <c r="M481" s="316">
        <v>1.2497100000000001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135.4</v>
      </c>
      <c r="D482" s="317">
        <v>135.81666666666666</v>
      </c>
      <c r="E482" s="317">
        <v>132.53333333333333</v>
      </c>
      <c r="F482" s="317">
        <v>129.66666666666666</v>
      </c>
      <c r="G482" s="317">
        <v>126.38333333333333</v>
      </c>
      <c r="H482" s="317">
        <v>138.68333333333334</v>
      </c>
      <c r="I482" s="317">
        <v>141.96666666666664</v>
      </c>
      <c r="J482" s="317">
        <v>144.83333333333334</v>
      </c>
      <c r="K482" s="316">
        <v>139.1</v>
      </c>
      <c r="L482" s="316">
        <v>132.94999999999999</v>
      </c>
      <c r="M482" s="316">
        <v>4.8264500000000004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16.100000000000001</v>
      </c>
      <c r="D483" s="317">
        <v>16.05</v>
      </c>
      <c r="E483" s="317">
        <v>15.55</v>
      </c>
      <c r="F483" s="317">
        <v>15</v>
      </c>
      <c r="G483" s="317">
        <v>14.5</v>
      </c>
      <c r="H483" s="317">
        <v>16.600000000000001</v>
      </c>
      <c r="I483" s="317">
        <v>17.100000000000001</v>
      </c>
      <c r="J483" s="317">
        <v>17.650000000000002</v>
      </c>
      <c r="K483" s="316">
        <v>16.55</v>
      </c>
      <c r="L483" s="316">
        <v>15.5</v>
      </c>
      <c r="M483" s="316">
        <v>18.795629999999999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6185.45</v>
      </c>
      <c r="D484" s="317">
        <v>6187.6833333333343</v>
      </c>
      <c r="E484" s="317">
        <v>6075.3666666666686</v>
      </c>
      <c r="F484" s="317">
        <v>5965.2833333333347</v>
      </c>
      <c r="G484" s="317">
        <v>5852.966666666669</v>
      </c>
      <c r="H484" s="317">
        <v>6297.7666666666682</v>
      </c>
      <c r="I484" s="317">
        <v>6410.0833333333339</v>
      </c>
      <c r="J484" s="317">
        <v>6520.1666666666679</v>
      </c>
      <c r="K484" s="316">
        <v>6300</v>
      </c>
      <c r="L484" s="316">
        <v>6077.6</v>
      </c>
      <c r="M484" s="316">
        <v>3.2372999999999998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33.75</v>
      </c>
      <c r="D485" s="317">
        <v>34</v>
      </c>
      <c r="E485" s="317">
        <v>33.25</v>
      </c>
      <c r="F485" s="317">
        <v>32.75</v>
      </c>
      <c r="G485" s="317">
        <v>32</v>
      </c>
      <c r="H485" s="317">
        <v>34.5</v>
      </c>
      <c r="I485" s="317">
        <v>35.25</v>
      </c>
      <c r="J485" s="317">
        <v>35.75</v>
      </c>
      <c r="K485" s="316">
        <v>34.75</v>
      </c>
      <c r="L485" s="316">
        <v>33.5</v>
      </c>
      <c r="M485" s="316">
        <v>77.428619999999995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764.95</v>
      </c>
      <c r="D486" s="317">
        <v>769.06666666666661</v>
      </c>
      <c r="E486" s="317">
        <v>748.88333333333321</v>
      </c>
      <c r="F486" s="317">
        <v>732.81666666666661</v>
      </c>
      <c r="G486" s="317">
        <v>712.63333333333321</v>
      </c>
      <c r="H486" s="317">
        <v>785.13333333333321</v>
      </c>
      <c r="I486" s="317">
        <v>805.31666666666661</v>
      </c>
      <c r="J486" s="317">
        <v>821.38333333333321</v>
      </c>
      <c r="K486" s="316">
        <v>789.25</v>
      </c>
      <c r="L486" s="316">
        <v>753</v>
      </c>
      <c r="M486" s="316">
        <v>29.98405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715.5</v>
      </c>
      <c r="D487" s="317">
        <v>710.2166666666667</v>
      </c>
      <c r="E487" s="317">
        <v>696.53333333333342</v>
      </c>
      <c r="F487" s="317">
        <v>677.56666666666672</v>
      </c>
      <c r="G487" s="317">
        <v>663.88333333333344</v>
      </c>
      <c r="H487" s="317">
        <v>729.18333333333339</v>
      </c>
      <c r="I487" s="317">
        <v>742.86666666666679</v>
      </c>
      <c r="J487" s="317">
        <v>761.83333333333337</v>
      </c>
      <c r="K487" s="316">
        <v>723.9</v>
      </c>
      <c r="L487" s="316">
        <v>691.25</v>
      </c>
      <c r="M487" s="316">
        <v>1.04647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389.1</v>
      </c>
      <c r="D488" s="317">
        <v>389.8</v>
      </c>
      <c r="E488" s="317">
        <v>380.6</v>
      </c>
      <c r="F488" s="317">
        <v>372.1</v>
      </c>
      <c r="G488" s="317">
        <v>362.90000000000003</v>
      </c>
      <c r="H488" s="317">
        <v>398.3</v>
      </c>
      <c r="I488" s="317">
        <v>407.49999999999994</v>
      </c>
      <c r="J488" s="317">
        <v>416</v>
      </c>
      <c r="K488" s="316">
        <v>399</v>
      </c>
      <c r="L488" s="316">
        <v>381.3</v>
      </c>
      <c r="M488" s="316">
        <v>1.1608799999999999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31.45</v>
      </c>
      <c r="D489" s="317">
        <v>31.75</v>
      </c>
      <c r="E489" s="317">
        <v>31</v>
      </c>
      <c r="F489" s="317">
        <v>30.55</v>
      </c>
      <c r="G489" s="317">
        <v>29.8</v>
      </c>
      <c r="H489" s="317">
        <v>32.200000000000003</v>
      </c>
      <c r="I489" s="317">
        <v>32.950000000000003</v>
      </c>
      <c r="J489" s="317">
        <v>33.4</v>
      </c>
      <c r="K489" s="316">
        <v>32.5</v>
      </c>
      <c r="L489" s="316">
        <v>31.3</v>
      </c>
      <c r="M489" s="316">
        <v>17.19051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712</v>
      </c>
      <c r="D490" s="317">
        <v>728</v>
      </c>
      <c r="E490" s="317">
        <v>684</v>
      </c>
      <c r="F490" s="317">
        <v>656</v>
      </c>
      <c r="G490" s="317">
        <v>612</v>
      </c>
      <c r="H490" s="317">
        <v>756</v>
      </c>
      <c r="I490" s="317">
        <v>800</v>
      </c>
      <c r="J490" s="317">
        <v>828</v>
      </c>
      <c r="K490" s="316">
        <v>772</v>
      </c>
      <c r="L490" s="316">
        <v>700</v>
      </c>
      <c r="M490" s="316">
        <v>1.1933400000000001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331.25</v>
      </c>
      <c r="D491" s="317">
        <v>336.38333333333333</v>
      </c>
      <c r="E491" s="317">
        <v>324.86666666666667</v>
      </c>
      <c r="F491" s="317">
        <v>318.48333333333335</v>
      </c>
      <c r="G491" s="317">
        <v>306.9666666666667</v>
      </c>
      <c r="H491" s="317">
        <v>342.76666666666665</v>
      </c>
      <c r="I491" s="317">
        <v>354.2833333333333</v>
      </c>
      <c r="J491" s="317">
        <v>360.66666666666663</v>
      </c>
      <c r="K491" s="316">
        <v>347.9</v>
      </c>
      <c r="L491" s="316">
        <v>330</v>
      </c>
      <c r="M491" s="316">
        <v>3.7484299999999999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1064.25</v>
      </c>
      <c r="D492" s="317">
        <v>1057.8499999999999</v>
      </c>
      <c r="E492" s="317">
        <v>1041.7499999999998</v>
      </c>
      <c r="F492" s="317">
        <v>1019.2499999999998</v>
      </c>
      <c r="G492" s="317">
        <v>1003.1499999999996</v>
      </c>
      <c r="H492" s="317">
        <v>1080.3499999999999</v>
      </c>
      <c r="I492" s="317">
        <v>1096.4500000000003</v>
      </c>
      <c r="J492" s="317">
        <v>1118.95</v>
      </c>
      <c r="K492" s="316">
        <v>1073.95</v>
      </c>
      <c r="L492" s="316">
        <v>1035.3499999999999</v>
      </c>
      <c r="M492" s="316">
        <v>11.464969999999999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314.25</v>
      </c>
      <c r="D493" s="317">
        <v>314.75</v>
      </c>
      <c r="E493" s="317">
        <v>303.7</v>
      </c>
      <c r="F493" s="317">
        <v>293.14999999999998</v>
      </c>
      <c r="G493" s="317">
        <v>282.09999999999997</v>
      </c>
      <c r="H493" s="317">
        <v>325.3</v>
      </c>
      <c r="I493" s="317">
        <v>336.34999999999997</v>
      </c>
      <c r="J493" s="317">
        <v>346.90000000000003</v>
      </c>
      <c r="K493" s="316">
        <v>325.8</v>
      </c>
      <c r="L493" s="316">
        <v>304.2</v>
      </c>
      <c r="M493" s="316">
        <v>166.64762999999999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1876.15</v>
      </c>
      <c r="D494" s="317">
        <v>1882.8166666666668</v>
      </c>
      <c r="E494" s="317">
        <v>1852.6833333333336</v>
      </c>
      <c r="F494" s="317">
        <v>1829.2166666666667</v>
      </c>
      <c r="G494" s="317">
        <v>1799.0833333333335</v>
      </c>
      <c r="H494" s="317">
        <v>1906.2833333333338</v>
      </c>
      <c r="I494" s="317">
        <v>1936.416666666667</v>
      </c>
      <c r="J494" s="317">
        <v>1959.8833333333339</v>
      </c>
      <c r="K494" s="316">
        <v>1912.95</v>
      </c>
      <c r="L494" s="316">
        <v>1859.35</v>
      </c>
      <c r="M494" s="316">
        <v>0.34073999999999999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203.55</v>
      </c>
      <c r="D495" s="317">
        <v>202.75</v>
      </c>
      <c r="E495" s="317">
        <v>200</v>
      </c>
      <c r="F495" s="317">
        <v>196.45</v>
      </c>
      <c r="G495" s="317">
        <v>193.7</v>
      </c>
      <c r="H495" s="317">
        <v>206.3</v>
      </c>
      <c r="I495" s="317">
        <v>209.05</v>
      </c>
      <c r="J495" s="317">
        <v>212.60000000000002</v>
      </c>
      <c r="K495" s="316">
        <v>205.5</v>
      </c>
      <c r="L495" s="316">
        <v>199.2</v>
      </c>
      <c r="M495" s="316">
        <v>2.0773000000000001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1790.95</v>
      </c>
      <c r="D496" s="317">
        <v>1795.0666666666668</v>
      </c>
      <c r="E496" s="317">
        <v>1770.9833333333336</v>
      </c>
      <c r="F496" s="317">
        <v>1751.0166666666667</v>
      </c>
      <c r="G496" s="317">
        <v>1726.9333333333334</v>
      </c>
      <c r="H496" s="317">
        <v>1815.0333333333338</v>
      </c>
      <c r="I496" s="317">
        <v>1839.1166666666672</v>
      </c>
      <c r="J496" s="317">
        <v>1859.0833333333339</v>
      </c>
      <c r="K496" s="316">
        <v>1819.15</v>
      </c>
      <c r="L496" s="316">
        <v>1775.1</v>
      </c>
      <c r="M496" s="316">
        <v>1.1865000000000001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602.4</v>
      </c>
      <c r="D497" s="317">
        <v>609.48333333333323</v>
      </c>
      <c r="E497" s="317">
        <v>589.26666666666642</v>
      </c>
      <c r="F497" s="317">
        <v>576.13333333333321</v>
      </c>
      <c r="G497" s="317">
        <v>555.9166666666664</v>
      </c>
      <c r="H497" s="317">
        <v>622.61666666666645</v>
      </c>
      <c r="I497" s="317">
        <v>642.83333333333337</v>
      </c>
      <c r="J497" s="317">
        <v>655.96666666666647</v>
      </c>
      <c r="K497" s="316">
        <v>629.70000000000005</v>
      </c>
      <c r="L497" s="316">
        <v>596.35</v>
      </c>
      <c r="M497" s="316">
        <v>2.7714599999999998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2925.95</v>
      </c>
      <c r="D498" s="317">
        <v>2901.6666666666665</v>
      </c>
      <c r="E498" s="317">
        <v>2847.333333333333</v>
      </c>
      <c r="F498" s="317">
        <v>2768.7166666666667</v>
      </c>
      <c r="G498" s="317">
        <v>2714.3833333333332</v>
      </c>
      <c r="H498" s="317">
        <v>2980.2833333333328</v>
      </c>
      <c r="I498" s="317">
        <v>3034.6166666666659</v>
      </c>
      <c r="J498" s="317">
        <v>3113.2333333333327</v>
      </c>
      <c r="K498" s="316">
        <v>2956</v>
      </c>
      <c r="L498" s="316">
        <v>2823.05</v>
      </c>
      <c r="M498" s="316">
        <v>0.25267000000000001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949.4</v>
      </c>
      <c r="D499" s="317">
        <v>952.01666666666677</v>
      </c>
      <c r="E499" s="317">
        <v>932.38333333333355</v>
      </c>
      <c r="F499" s="317">
        <v>915.36666666666679</v>
      </c>
      <c r="G499" s="317">
        <v>895.73333333333358</v>
      </c>
      <c r="H499" s="317">
        <v>969.03333333333353</v>
      </c>
      <c r="I499" s="317">
        <v>988.66666666666674</v>
      </c>
      <c r="J499" s="317">
        <v>1005.6833333333335</v>
      </c>
      <c r="K499" s="316">
        <v>971.65</v>
      </c>
      <c r="L499" s="316">
        <v>935</v>
      </c>
      <c r="M499" s="316">
        <v>23.873270000000002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318.5</v>
      </c>
      <c r="D500" s="317">
        <v>315.2</v>
      </c>
      <c r="E500" s="317">
        <v>300.84999999999997</v>
      </c>
      <c r="F500" s="317">
        <v>283.2</v>
      </c>
      <c r="G500" s="317">
        <v>268.84999999999997</v>
      </c>
      <c r="H500" s="317">
        <v>332.84999999999997</v>
      </c>
      <c r="I500" s="317">
        <v>347.2</v>
      </c>
      <c r="J500" s="317">
        <v>364.84999999999997</v>
      </c>
      <c r="K500" s="316">
        <v>329.55</v>
      </c>
      <c r="L500" s="316">
        <v>297.55</v>
      </c>
      <c r="M500" s="316">
        <v>13.89569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167.45</v>
      </c>
      <c r="D501" s="317">
        <v>166.81666666666666</v>
      </c>
      <c r="E501" s="317">
        <v>160.38333333333333</v>
      </c>
      <c r="F501" s="317">
        <v>153.31666666666666</v>
      </c>
      <c r="G501" s="317">
        <v>146.88333333333333</v>
      </c>
      <c r="H501" s="317">
        <v>173.88333333333333</v>
      </c>
      <c r="I501" s="317">
        <v>180.31666666666666</v>
      </c>
      <c r="J501" s="317">
        <v>187.38333333333333</v>
      </c>
      <c r="K501" s="316">
        <v>173.25</v>
      </c>
      <c r="L501" s="316">
        <v>159.75</v>
      </c>
      <c r="M501" s="316">
        <v>9.16751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66.05</v>
      </c>
      <c r="D502" s="317">
        <v>65.350000000000009</v>
      </c>
      <c r="E502" s="317">
        <v>62.90000000000002</v>
      </c>
      <c r="F502" s="317">
        <v>59.750000000000014</v>
      </c>
      <c r="G502" s="317">
        <v>57.300000000000026</v>
      </c>
      <c r="H502" s="317">
        <v>68.500000000000014</v>
      </c>
      <c r="I502" s="317">
        <v>70.95</v>
      </c>
      <c r="J502" s="317">
        <v>74.100000000000009</v>
      </c>
      <c r="K502" s="316">
        <v>67.8</v>
      </c>
      <c r="L502" s="316">
        <v>62.2</v>
      </c>
      <c r="M502" s="316">
        <v>76.304320000000004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415.5</v>
      </c>
      <c r="D503" s="317">
        <v>419.3</v>
      </c>
      <c r="E503" s="317">
        <v>398.5</v>
      </c>
      <c r="F503" s="317">
        <v>381.5</v>
      </c>
      <c r="G503" s="317">
        <v>360.7</v>
      </c>
      <c r="H503" s="317">
        <v>436.3</v>
      </c>
      <c r="I503" s="317">
        <v>457.10000000000008</v>
      </c>
      <c r="J503" s="317">
        <v>474.1</v>
      </c>
      <c r="K503" s="316">
        <v>440.1</v>
      </c>
      <c r="L503" s="316">
        <v>402.3</v>
      </c>
      <c r="M503" s="316">
        <v>1.12514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1559.15</v>
      </c>
      <c r="D504" s="317">
        <v>1545.8</v>
      </c>
      <c r="E504" s="317">
        <v>1528.5</v>
      </c>
      <c r="F504" s="317">
        <v>1497.8500000000001</v>
      </c>
      <c r="G504" s="317">
        <v>1480.5500000000002</v>
      </c>
      <c r="H504" s="317">
        <v>1576.4499999999998</v>
      </c>
      <c r="I504" s="317">
        <v>1593.7499999999995</v>
      </c>
      <c r="J504" s="317">
        <v>1624.3999999999996</v>
      </c>
      <c r="K504" s="316">
        <v>1563.1</v>
      </c>
      <c r="L504" s="316">
        <v>1515.15</v>
      </c>
      <c r="M504" s="316">
        <v>1.8458000000000001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473.8</v>
      </c>
      <c r="D505" s="317">
        <v>470.64999999999992</v>
      </c>
      <c r="E505" s="317">
        <v>465.29999999999984</v>
      </c>
      <c r="F505" s="317">
        <v>456.7999999999999</v>
      </c>
      <c r="G505" s="317">
        <v>451.44999999999982</v>
      </c>
      <c r="H505" s="317">
        <v>479.14999999999986</v>
      </c>
      <c r="I505" s="317">
        <v>484.49999999999989</v>
      </c>
      <c r="J505" s="317">
        <v>492.99999999999989</v>
      </c>
      <c r="K505" s="316">
        <v>476</v>
      </c>
      <c r="L505" s="316">
        <v>462.15</v>
      </c>
      <c r="M505" s="316">
        <v>72.864999999999995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230.4</v>
      </c>
      <c r="D506" s="317">
        <v>231.55000000000004</v>
      </c>
      <c r="E506" s="317">
        <v>227.15000000000009</v>
      </c>
      <c r="F506" s="317">
        <v>223.90000000000006</v>
      </c>
      <c r="G506" s="317">
        <v>219.50000000000011</v>
      </c>
      <c r="H506" s="317">
        <v>234.80000000000007</v>
      </c>
      <c r="I506" s="317">
        <v>239.2</v>
      </c>
      <c r="J506" s="317">
        <v>242.45000000000005</v>
      </c>
      <c r="K506" s="316">
        <v>235.95</v>
      </c>
      <c r="L506" s="316">
        <v>228.3</v>
      </c>
      <c r="M506" s="316">
        <v>2.6196299999999999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12.55</v>
      </c>
      <c r="D507" s="339">
        <v>12.633333333333333</v>
      </c>
      <c r="E507" s="339">
        <v>12.416666666666666</v>
      </c>
      <c r="F507" s="339">
        <v>12.283333333333333</v>
      </c>
      <c r="G507" s="339">
        <v>12.066666666666666</v>
      </c>
      <c r="H507" s="339">
        <v>12.766666666666666</v>
      </c>
      <c r="I507" s="339">
        <v>12.983333333333334</v>
      </c>
      <c r="J507" s="338">
        <v>13.116666666666665</v>
      </c>
      <c r="K507" s="338">
        <v>12.85</v>
      </c>
      <c r="L507" s="338">
        <v>12.5</v>
      </c>
      <c r="M507" s="270">
        <v>1089.27333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236.25</v>
      </c>
      <c r="D508" s="339">
        <v>236.61666666666667</v>
      </c>
      <c r="E508" s="339">
        <v>232.68333333333334</v>
      </c>
      <c r="F508" s="339">
        <v>229.11666666666667</v>
      </c>
      <c r="G508" s="339">
        <v>225.18333333333334</v>
      </c>
      <c r="H508" s="339">
        <v>240.18333333333334</v>
      </c>
      <c r="I508" s="339">
        <v>244.11666666666667</v>
      </c>
      <c r="J508" s="338">
        <v>247.68333333333334</v>
      </c>
      <c r="K508" s="338">
        <v>240.55</v>
      </c>
      <c r="L508" s="338">
        <v>233.05</v>
      </c>
      <c r="M508" s="270">
        <v>93.065860000000001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305.60000000000002</v>
      </c>
      <c r="D509" s="339">
        <v>301.81666666666666</v>
      </c>
      <c r="E509" s="339">
        <v>293.83333333333331</v>
      </c>
      <c r="F509" s="339">
        <v>282.06666666666666</v>
      </c>
      <c r="G509" s="339">
        <v>274.08333333333331</v>
      </c>
      <c r="H509" s="339">
        <v>313.58333333333331</v>
      </c>
      <c r="I509" s="339">
        <v>321.56666666666666</v>
      </c>
      <c r="J509" s="338">
        <v>333.33333333333331</v>
      </c>
      <c r="K509" s="338">
        <v>309.8</v>
      </c>
      <c r="L509" s="338">
        <v>290.05</v>
      </c>
      <c r="M509" s="270">
        <v>19.635110000000001</v>
      </c>
      <c r="N509" s="1"/>
      <c r="O509" s="1"/>
    </row>
    <row r="510" spans="1:15" ht="12.75" customHeight="1">
      <c r="A510" s="30"/>
      <c r="B510" s="338" t="s">
        <v>560</v>
      </c>
      <c r="C510" s="339">
        <v>1528.75</v>
      </c>
      <c r="D510" s="339">
        <v>1543.25</v>
      </c>
      <c r="E510" s="339">
        <v>1507.5</v>
      </c>
      <c r="F510" s="339">
        <v>1486.25</v>
      </c>
      <c r="G510" s="339">
        <v>1450.5</v>
      </c>
      <c r="H510" s="339">
        <v>1564.5</v>
      </c>
      <c r="I510" s="339">
        <v>1600.25</v>
      </c>
      <c r="J510" s="338">
        <v>1621.5</v>
      </c>
      <c r="K510" s="338">
        <v>1579</v>
      </c>
      <c r="L510" s="338">
        <v>1522</v>
      </c>
      <c r="M510" s="270">
        <v>0.17499999999999999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6"/>
      <c r="B5" s="457"/>
      <c r="C5" s="456"/>
      <c r="D5" s="45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58" t="s">
        <v>563</v>
      </c>
      <c r="C7" s="457"/>
      <c r="D7" s="7">
        <f>Main!B10</f>
        <v>44694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44693</v>
      </c>
      <c r="B10" s="29">
        <v>537069</v>
      </c>
      <c r="C10" s="28" t="s">
        <v>996</v>
      </c>
      <c r="D10" s="28" t="s">
        <v>997</v>
      </c>
      <c r="E10" s="28" t="s">
        <v>573</v>
      </c>
      <c r="F10" s="87">
        <v>450000</v>
      </c>
      <c r="G10" s="29">
        <v>10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44693</v>
      </c>
      <c r="B11" s="29">
        <v>537069</v>
      </c>
      <c r="C11" s="28" t="s">
        <v>996</v>
      </c>
      <c r="D11" s="28" t="s">
        <v>998</v>
      </c>
      <c r="E11" s="28" t="s">
        <v>572</v>
      </c>
      <c r="F11" s="87">
        <v>1000000</v>
      </c>
      <c r="G11" s="29">
        <v>10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44693</v>
      </c>
      <c r="B12" s="29">
        <v>537069</v>
      </c>
      <c r="C12" s="28" t="s">
        <v>996</v>
      </c>
      <c r="D12" s="28" t="s">
        <v>999</v>
      </c>
      <c r="E12" s="28" t="s">
        <v>573</v>
      </c>
      <c r="F12" s="87">
        <v>307984</v>
      </c>
      <c r="G12" s="29">
        <v>10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44693</v>
      </c>
      <c r="B13" s="29">
        <v>537069</v>
      </c>
      <c r="C13" s="28" t="s">
        <v>996</v>
      </c>
      <c r="D13" s="28" t="s">
        <v>1000</v>
      </c>
      <c r="E13" s="28" t="s">
        <v>573</v>
      </c>
      <c r="F13" s="87">
        <v>297302</v>
      </c>
      <c r="G13" s="29">
        <v>10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44693</v>
      </c>
      <c r="B14" s="29">
        <v>540681</v>
      </c>
      <c r="C14" s="28" t="s">
        <v>1001</v>
      </c>
      <c r="D14" s="28" t="s">
        <v>1002</v>
      </c>
      <c r="E14" s="28" t="s">
        <v>572</v>
      </c>
      <c r="F14" s="87">
        <v>30000</v>
      </c>
      <c r="G14" s="29">
        <v>15.25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44693</v>
      </c>
      <c r="B15" s="29">
        <v>531909</v>
      </c>
      <c r="C15" s="28" t="s">
        <v>1003</v>
      </c>
      <c r="D15" s="28" t="s">
        <v>1004</v>
      </c>
      <c r="E15" s="28" t="s">
        <v>572</v>
      </c>
      <c r="F15" s="87">
        <v>500000</v>
      </c>
      <c r="G15" s="29">
        <v>4.04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44693</v>
      </c>
      <c r="B16" s="29">
        <v>531909</v>
      </c>
      <c r="C16" s="28" t="s">
        <v>1003</v>
      </c>
      <c r="D16" s="28" t="s">
        <v>1005</v>
      </c>
      <c r="E16" s="28" t="s">
        <v>573</v>
      </c>
      <c r="F16" s="87">
        <v>347170</v>
      </c>
      <c r="G16" s="29">
        <v>4.0999999999999996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44693</v>
      </c>
      <c r="B17" s="29">
        <v>543516</v>
      </c>
      <c r="C17" s="28" t="s">
        <v>1006</v>
      </c>
      <c r="D17" s="28" t="s">
        <v>1007</v>
      </c>
      <c r="E17" s="28" t="s">
        <v>572</v>
      </c>
      <c r="F17" s="87">
        <v>16000</v>
      </c>
      <c r="G17" s="29">
        <v>59.51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44693</v>
      </c>
      <c r="B18" s="29">
        <v>543516</v>
      </c>
      <c r="C18" s="28" t="s">
        <v>1006</v>
      </c>
      <c r="D18" s="28" t="s">
        <v>1007</v>
      </c>
      <c r="E18" s="28" t="s">
        <v>573</v>
      </c>
      <c r="F18" s="87">
        <v>12000</v>
      </c>
      <c r="G18" s="29">
        <v>60.5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44693</v>
      </c>
      <c r="B19" s="29">
        <v>543516</v>
      </c>
      <c r="C19" s="28" t="s">
        <v>1006</v>
      </c>
      <c r="D19" s="28" t="s">
        <v>1008</v>
      </c>
      <c r="E19" s="28" t="s">
        <v>573</v>
      </c>
      <c r="F19" s="87">
        <v>10000</v>
      </c>
      <c r="G19" s="29">
        <v>60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44693</v>
      </c>
      <c r="B20" s="29">
        <v>543520</v>
      </c>
      <c r="C20" s="28" t="s">
        <v>1009</v>
      </c>
      <c r="D20" s="28" t="s">
        <v>1010</v>
      </c>
      <c r="E20" s="28" t="s">
        <v>572</v>
      </c>
      <c r="F20" s="87">
        <v>100000</v>
      </c>
      <c r="G20" s="29">
        <v>104.8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44693</v>
      </c>
      <c r="B21" s="29">
        <v>532951</v>
      </c>
      <c r="C21" s="28" t="s">
        <v>971</v>
      </c>
      <c r="D21" s="28" t="s">
        <v>1011</v>
      </c>
      <c r="E21" s="28" t="s">
        <v>572</v>
      </c>
      <c r="F21" s="87">
        <v>120000</v>
      </c>
      <c r="G21" s="29">
        <v>200.25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44693</v>
      </c>
      <c r="B22" s="29">
        <v>509051</v>
      </c>
      <c r="C22" s="28" t="s">
        <v>1012</v>
      </c>
      <c r="D22" s="28" t="s">
        <v>972</v>
      </c>
      <c r="E22" s="28" t="s">
        <v>572</v>
      </c>
      <c r="F22" s="87">
        <v>5019307</v>
      </c>
      <c r="G22" s="29">
        <v>3.76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44693</v>
      </c>
      <c r="B23" s="29">
        <v>509051</v>
      </c>
      <c r="C23" s="28" t="s">
        <v>1012</v>
      </c>
      <c r="D23" s="28" t="s">
        <v>972</v>
      </c>
      <c r="E23" s="28" t="s">
        <v>573</v>
      </c>
      <c r="F23" s="87">
        <v>536441</v>
      </c>
      <c r="G23" s="29">
        <v>3.76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44693</v>
      </c>
      <c r="B24" s="29">
        <v>521005</v>
      </c>
      <c r="C24" s="28" t="s">
        <v>1013</v>
      </c>
      <c r="D24" s="28" t="s">
        <v>1014</v>
      </c>
      <c r="E24" s="28" t="s">
        <v>572</v>
      </c>
      <c r="F24" s="87">
        <v>18000</v>
      </c>
      <c r="G24" s="29">
        <v>27.45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44693</v>
      </c>
      <c r="B25" s="29">
        <v>521005</v>
      </c>
      <c r="C25" s="28" t="s">
        <v>1013</v>
      </c>
      <c r="D25" s="28" t="s">
        <v>1015</v>
      </c>
      <c r="E25" s="28" t="s">
        <v>573</v>
      </c>
      <c r="F25" s="87">
        <v>14000</v>
      </c>
      <c r="G25" s="29">
        <v>27.45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44693</v>
      </c>
      <c r="B26" s="29">
        <v>521005</v>
      </c>
      <c r="C26" s="28" t="s">
        <v>1013</v>
      </c>
      <c r="D26" s="28" t="s">
        <v>1016</v>
      </c>
      <c r="E26" s="28" t="s">
        <v>573</v>
      </c>
      <c r="F26" s="87">
        <v>17074</v>
      </c>
      <c r="G26" s="29">
        <v>27.45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44693</v>
      </c>
      <c r="B27" s="29">
        <v>508918</v>
      </c>
      <c r="C27" s="28" t="s">
        <v>1017</v>
      </c>
      <c r="D27" s="28" t="s">
        <v>1018</v>
      </c>
      <c r="E27" s="28" t="s">
        <v>573</v>
      </c>
      <c r="F27" s="87">
        <v>40201</v>
      </c>
      <c r="G27" s="29">
        <v>30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44693</v>
      </c>
      <c r="B28" s="29">
        <v>508918</v>
      </c>
      <c r="C28" s="28" t="s">
        <v>1017</v>
      </c>
      <c r="D28" s="28" t="s">
        <v>1019</v>
      </c>
      <c r="E28" s="28" t="s">
        <v>572</v>
      </c>
      <c r="F28" s="87">
        <v>40500</v>
      </c>
      <c r="G28" s="29">
        <v>30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44693</v>
      </c>
      <c r="B29" s="29">
        <v>532756</v>
      </c>
      <c r="C29" s="28" t="s">
        <v>445</v>
      </c>
      <c r="D29" s="28" t="s">
        <v>1020</v>
      </c>
      <c r="E29" s="28" t="s">
        <v>572</v>
      </c>
      <c r="F29" s="87">
        <v>10236240</v>
      </c>
      <c r="G29" s="29">
        <v>195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44693</v>
      </c>
      <c r="B30" s="29">
        <v>532756</v>
      </c>
      <c r="C30" s="28" t="s">
        <v>445</v>
      </c>
      <c r="D30" s="28" t="s">
        <v>1021</v>
      </c>
      <c r="E30" s="28" t="s">
        <v>573</v>
      </c>
      <c r="F30" s="87">
        <v>4624500</v>
      </c>
      <c r="G30" s="29">
        <v>195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44693</v>
      </c>
      <c r="B31" s="29">
        <v>532756</v>
      </c>
      <c r="C31" s="28" t="s">
        <v>445</v>
      </c>
      <c r="D31" s="28" t="s">
        <v>1022</v>
      </c>
      <c r="E31" s="28" t="s">
        <v>573</v>
      </c>
      <c r="F31" s="87">
        <v>3699600</v>
      </c>
      <c r="G31" s="29">
        <v>195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44693</v>
      </c>
      <c r="B32" s="29">
        <v>543207</v>
      </c>
      <c r="C32" s="28" t="s">
        <v>1023</v>
      </c>
      <c r="D32" s="28" t="s">
        <v>1024</v>
      </c>
      <c r="E32" s="28" t="s">
        <v>572</v>
      </c>
      <c r="F32" s="87">
        <v>67410</v>
      </c>
      <c r="G32" s="29">
        <v>7.98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44693</v>
      </c>
      <c r="B33" s="29">
        <v>543207</v>
      </c>
      <c r="C33" s="28" t="s">
        <v>1023</v>
      </c>
      <c r="D33" s="28" t="s">
        <v>1024</v>
      </c>
      <c r="E33" s="28" t="s">
        <v>573</v>
      </c>
      <c r="F33" s="87">
        <v>1300</v>
      </c>
      <c r="G33" s="29">
        <v>7.98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44693</v>
      </c>
      <c r="B34" s="29">
        <v>531494</v>
      </c>
      <c r="C34" s="28" t="s">
        <v>1025</v>
      </c>
      <c r="D34" s="28" t="s">
        <v>1026</v>
      </c>
      <c r="E34" s="28" t="s">
        <v>573</v>
      </c>
      <c r="F34" s="87">
        <v>402100</v>
      </c>
      <c r="G34" s="29">
        <v>74.069999999999993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44693</v>
      </c>
      <c r="B35" s="29">
        <v>531494</v>
      </c>
      <c r="C35" s="28" t="s">
        <v>1025</v>
      </c>
      <c r="D35" s="28" t="s">
        <v>1027</v>
      </c>
      <c r="E35" s="28" t="s">
        <v>572</v>
      </c>
      <c r="F35" s="87">
        <v>472030</v>
      </c>
      <c r="G35" s="29">
        <v>75.72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44693</v>
      </c>
      <c r="B36" s="29">
        <v>514332</v>
      </c>
      <c r="C36" s="28" t="s">
        <v>973</v>
      </c>
      <c r="D36" s="28" t="s">
        <v>974</v>
      </c>
      <c r="E36" s="28" t="s">
        <v>573</v>
      </c>
      <c r="F36" s="87">
        <v>27000</v>
      </c>
      <c r="G36" s="29">
        <v>12.26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44693</v>
      </c>
      <c r="B37" s="29">
        <v>540243</v>
      </c>
      <c r="C37" s="28" t="s">
        <v>1028</v>
      </c>
      <c r="D37" s="28" t="s">
        <v>1029</v>
      </c>
      <c r="E37" s="28" t="s">
        <v>572</v>
      </c>
      <c r="F37" s="87">
        <v>32305</v>
      </c>
      <c r="G37" s="29">
        <v>21.21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44693</v>
      </c>
      <c r="B38" s="29">
        <v>538537</v>
      </c>
      <c r="C38" s="28" t="s">
        <v>1030</v>
      </c>
      <c r="D38" s="28" t="s">
        <v>1031</v>
      </c>
      <c r="E38" s="28" t="s">
        <v>573</v>
      </c>
      <c r="F38" s="87">
        <v>123176</v>
      </c>
      <c r="G38" s="29">
        <v>1.69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44693</v>
      </c>
      <c r="B39" s="29">
        <v>540386</v>
      </c>
      <c r="C39" s="28" t="s">
        <v>956</v>
      </c>
      <c r="D39" s="28" t="s">
        <v>1032</v>
      </c>
      <c r="E39" s="28" t="s">
        <v>573</v>
      </c>
      <c r="F39" s="87">
        <v>100000</v>
      </c>
      <c r="G39" s="29">
        <v>18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44693</v>
      </c>
      <c r="B40" s="29">
        <v>540386</v>
      </c>
      <c r="C40" s="28" t="s">
        <v>956</v>
      </c>
      <c r="D40" s="28" t="s">
        <v>975</v>
      </c>
      <c r="E40" s="28" t="s">
        <v>572</v>
      </c>
      <c r="F40" s="87">
        <v>51886</v>
      </c>
      <c r="G40" s="29">
        <v>18.14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44693</v>
      </c>
      <c r="B41" s="29">
        <v>540386</v>
      </c>
      <c r="C41" s="28" t="s">
        <v>956</v>
      </c>
      <c r="D41" s="28" t="s">
        <v>975</v>
      </c>
      <c r="E41" s="28" t="s">
        <v>573</v>
      </c>
      <c r="F41" s="87">
        <v>87966</v>
      </c>
      <c r="G41" s="29">
        <v>18.84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44693</v>
      </c>
      <c r="B42" s="29">
        <v>540386</v>
      </c>
      <c r="C42" s="28" t="s">
        <v>956</v>
      </c>
      <c r="D42" s="28" t="s">
        <v>1033</v>
      </c>
      <c r="E42" s="28" t="s">
        <v>573</v>
      </c>
      <c r="F42" s="87">
        <v>49000</v>
      </c>
      <c r="G42" s="29">
        <v>18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44693</v>
      </c>
      <c r="B43" s="29">
        <v>540386</v>
      </c>
      <c r="C43" s="28" t="s">
        <v>956</v>
      </c>
      <c r="D43" s="28" t="s">
        <v>1034</v>
      </c>
      <c r="E43" s="28" t="s">
        <v>573</v>
      </c>
      <c r="F43" s="87">
        <v>50000</v>
      </c>
      <c r="G43" s="29">
        <v>18.010000000000002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44693</v>
      </c>
      <c r="B44" s="29">
        <v>540386</v>
      </c>
      <c r="C44" s="28" t="s">
        <v>956</v>
      </c>
      <c r="D44" s="28" t="s">
        <v>942</v>
      </c>
      <c r="E44" s="28" t="s">
        <v>572</v>
      </c>
      <c r="F44" s="87">
        <v>162122</v>
      </c>
      <c r="G44" s="29">
        <v>17.88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44693</v>
      </c>
      <c r="B45" s="29">
        <v>540386</v>
      </c>
      <c r="C45" s="28" t="s">
        <v>956</v>
      </c>
      <c r="D45" s="28" t="s">
        <v>942</v>
      </c>
      <c r="E45" s="28" t="s">
        <v>573</v>
      </c>
      <c r="F45" s="87">
        <v>262928</v>
      </c>
      <c r="G45" s="29">
        <v>18.309999999999999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44693</v>
      </c>
      <c r="B46" s="29">
        <v>539143</v>
      </c>
      <c r="C46" s="28" t="s">
        <v>943</v>
      </c>
      <c r="D46" s="28" t="s">
        <v>1035</v>
      </c>
      <c r="E46" s="28" t="s">
        <v>572</v>
      </c>
      <c r="F46" s="87">
        <v>66498</v>
      </c>
      <c r="G46" s="29">
        <v>26.05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44693</v>
      </c>
      <c r="B47" s="29">
        <v>539143</v>
      </c>
      <c r="C47" s="28" t="s">
        <v>943</v>
      </c>
      <c r="D47" s="28" t="s">
        <v>957</v>
      </c>
      <c r="E47" s="28" t="s">
        <v>572</v>
      </c>
      <c r="F47" s="87">
        <v>122215</v>
      </c>
      <c r="G47" s="29">
        <v>26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44693</v>
      </c>
      <c r="B48" s="29">
        <v>539143</v>
      </c>
      <c r="C48" s="28" t="s">
        <v>943</v>
      </c>
      <c r="D48" s="28" t="s">
        <v>957</v>
      </c>
      <c r="E48" s="28" t="s">
        <v>573</v>
      </c>
      <c r="F48" s="87">
        <v>165154</v>
      </c>
      <c r="G48" s="29">
        <v>26.05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44693</v>
      </c>
      <c r="B49" s="29">
        <v>539143</v>
      </c>
      <c r="C49" s="28" t="s">
        <v>943</v>
      </c>
      <c r="D49" s="28" t="s">
        <v>1036</v>
      </c>
      <c r="E49" s="28" t="s">
        <v>573</v>
      </c>
      <c r="F49" s="87">
        <v>64272</v>
      </c>
      <c r="G49" s="29">
        <v>26.05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44693</v>
      </c>
      <c r="B50" s="29">
        <v>538540</v>
      </c>
      <c r="C50" s="28" t="s">
        <v>958</v>
      </c>
      <c r="D50" s="28" t="s">
        <v>972</v>
      </c>
      <c r="E50" s="28" t="s">
        <v>573</v>
      </c>
      <c r="F50" s="87">
        <v>350000</v>
      </c>
      <c r="G50" s="29">
        <v>2.2799999999999998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44693</v>
      </c>
      <c r="B51" s="29">
        <v>532972</v>
      </c>
      <c r="C51" s="28" t="s">
        <v>1037</v>
      </c>
      <c r="D51" s="28" t="s">
        <v>1038</v>
      </c>
      <c r="E51" s="28" t="s">
        <v>572</v>
      </c>
      <c r="F51" s="87">
        <v>75000</v>
      </c>
      <c r="G51" s="29">
        <v>20.69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44693</v>
      </c>
      <c r="B52" s="29">
        <v>532972</v>
      </c>
      <c r="C52" s="28" t="s">
        <v>1037</v>
      </c>
      <c r="D52" s="28" t="s">
        <v>1039</v>
      </c>
      <c r="E52" s="28" t="s">
        <v>573</v>
      </c>
      <c r="F52" s="87">
        <v>192500</v>
      </c>
      <c r="G52" s="29">
        <v>20.7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44693</v>
      </c>
      <c r="B53" s="29">
        <v>511447</v>
      </c>
      <c r="C53" s="28" t="s">
        <v>959</v>
      </c>
      <c r="D53" s="28" t="s">
        <v>1040</v>
      </c>
      <c r="E53" s="28" t="s">
        <v>573</v>
      </c>
      <c r="F53" s="87">
        <v>85000</v>
      </c>
      <c r="G53" s="29">
        <v>22.7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44693</v>
      </c>
      <c r="B54" s="29">
        <v>531205</v>
      </c>
      <c r="C54" s="28" t="s">
        <v>976</v>
      </c>
      <c r="D54" s="28" t="s">
        <v>972</v>
      </c>
      <c r="E54" s="28" t="s">
        <v>573</v>
      </c>
      <c r="F54" s="87">
        <v>30193</v>
      </c>
      <c r="G54" s="29">
        <v>23.15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44693</v>
      </c>
      <c r="B55" s="29">
        <v>538569</v>
      </c>
      <c r="C55" s="28" t="s">
        <v>944</v>
      </c>
      <c r="D55" s="28" t="s">
        <v>942</v>
      </c>
      <c r="E55" s="28" t="s">
        <v>572</v>
      </c>
      <c r="F55" s="87">
        <v>353381</v>
      </c>
      <c r="G55" s="29">
        <v>12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44693</v>
      </c>
      <c r="B56" s="29">
        <v>538569</v>
      </c>
      <c r="C56" s="28" t="s">
        <v>944</v>
      </c>
      <c r="D56" s="28" t="s">
        <v>942</v>
      </c>
      <c r="E56" s="28" t="s">
        <v>573</v>
      </c>
      <c r="F56" s="87">
        <v>260870</v>
      </c>
      <c r="G56" s="29">
        <v>12.15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44693</v>
      </c>
      <c r="B57" s="29">
        <v>538706</v>
      </c>
      <c r="C57" s="28" t="s">
        <v>977</v>
      </c>
      <c r="D57" s="28" t="s">
        <v>1011</v>
      </c>
      <c r="E57" s="28" t="s">
        <v>573</v>
      </c>
      <c r="F57" s="87">
        <v>1180102</v>
      </c>
      <c r="G57" s="29">
        <v>26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44693</v>
      </c>
      <c r="B58" s="29">
        <v>538706</v>
      </c>
      <c r="C58" s="28" t="s">
        <v>977</v>
      </c>
      <c r="D58" s="28" t="s">
        <v>1041</v>
      </c>
      <c r="E58" s="28" t="s">
        <v>572</v>
      </c>
      <c r="F58" s="87">
        <v>514410</v>
      </c>
      <c r="G58" s="29">
        <v>26.08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44693</v>
      </c>
      <c r="B59" s="29">
        <v>538565</v>
      </c>
      <c r="C59" s="28" t="s">
        <v>1042</v>
      </c>
      <c r="D59" s="28" t="s">
        <v>1043</v>
      </c>
      <c r="E59" s="28" t="s">
        <v>572</v>
      </c>
      <c r="F59" s="87">
        <v>21520</v>
      </c>
      <c r="G59" s="29">
        <v>204.74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44693</v>
      </c>
      <c r="B60" s="29" t="s">
        <v>1044</v>
      </c>
      <c r="C60" s="28" t="s">
        <v>1045</v>
      </c>
      <c r="D60" s="28" t="s">
        <v>1046</v>
      </c>
      <c r="E60" s="28" t="s">
        <v>572</v>
      </c>
      <c r="F60" s="87">
        <v>66000</v>
      </c>
      <c r="G60" s="29">
        <v>509.52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44693</v>
      </c>
      <c r="B61" s="29" t="s">
        <v>1047</v>
      </c>
      <c r="C61" s="28" t="s">
        <v>1048</v>
      </c>
      <c r="D61" s="28" t="s">
        <v>1049</v>
      </c>
      <c r="E61" s="28" t="s">
        <v>572</v>
      </c>
      <c r="F61" s="87">
        <v>52500</v>
      </c>
      <c r="G61" s="29">
        <v>26.49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44693</v>
      </c>
      <c r="B62" s="29" t="s">
        <v>123</v>
      </c>
      <c r="C62" s="28" t="s">
        <v>978</v>
      </c>
      <c r="D62" s="28" t="s">
        <v>882</v>
      </c>
      <c r="E62" s="28" t="s">
        <v>572</v>
      </c>
      <c r="F62" s="87">
        <v>2950893</v>
      </c>
      <c r="G62" s="29">
        <v>115.62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44693</v>
      </c>
      <c r="B63" s="29" t="s">
        <v>123</v>
      </c>
      <c r="C63" s="28" t="s">
        <v>978</v>
      </c>
      <c r="D63" s="28" t="s">
        <v>866</v>
      </c>
      <c r="E63" s="28" t="s">
        <v>572</v>
      </c>
      <c r="F63" s="87">
        <v>4914458</v>
      </c>
      <c r="G63" s="29">
        <v>116.15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44693</v>
      </c>
      <c r="B64" s="29" t="s">
        <v>1050</v>
      </c>
      <c r="C64" s="28" t="s">
        <v>1051</v>
      </c>
      <c r="D64" s="28" t="s">
        <v>1052</v>
      </c>
      <c r="E64" s="28" t="s">
        <v>572</v>
      </c>
      <c r="F64" s="87">
        <v>15000</v>
      </c>
      <c r="G64" s="29">
        <v>2149.9699999999998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44693</v>
      </c>
      <c r="B65" s="29" t="s">
        <v>1050</v>
      </c>
      <c r="C65" s="28" t="s">
        <v>1051</v>
      </c>
      <c r="D65" s="28" t="s">
        <v>1053</v>
      </c>
      <c r="E65" s="28" t="s">
        <v>572</v>
      </c>
      <c r="F65" s="87">
        <v>24964</v>
      </c>
      <c r="G65" s="29">
        <v>2149.9499999999998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44693</v>
      </c>
      <c r="B66" s="29" t="s">
        <v>1050</v>
      </c>
      <c r="C66" s="28" t="s">
        <v>1051</v>
      </c>
      <c r="D66" s="28" t="s">
        <v>1054</v>
      </c>
      <c r="E66" s="28" t="s">
        <v>572</v>
      </c>
      <c r="F66" s="87">
        <v>15000</v>
      </c>
      <c r="G66" s="29">
        <v>2150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44693</v>
      </c>
      <c r="B67" s="29" t="s">
        <v>881</v>
      </c>
      <c r="C67" s="28" t="s">
        <v>883</v>
      </c>
      <c r="D67" s="28" t="s">
        <v>882</v>
      </c>
      <c r="E67" s="28" t="s">
        <v>572</v>
      </c>
      <c r="F67" s="87">
        <v>124995</v>
      </c>
      <c r="G67" s="29">
        <v>974.81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44693</v>
      </c>
      <c r="B68" s="29" t="s">
        <v>881</v>
      </c>
      <c r="C68" s="28" t="s">
        <v>883</v>
      </c>
      <c r="D68" s="28" t="s">
        <v>866</v>
      </c>
      <c r="E68" s="28" t="s">
        <v>572</v>
      </c>
      <c r="F68" s="87">
        <v>121997</v>
      </c>
      <c r="G68" s="29">
        <v>976.18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44693</v>
      </c>
      <c r="B69" s="29" t="s">
        <v>903</v>
      </c>
      <c r="C69" s="28" t="s">
        <v>904</v>
      </c>
      <c r="D69" s="28" t="s">
        <v>905</v>
      </c>
      <c r="E69" s="28" t="s">
        <v>572</v>
      </c>
      <c r="F69" s="87">
        <v>942728</v>
      </c>
      <c r="G69" s="29">
        <v>36.369999999999997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44693</v>
      </c>
      <c r="B70" s="29" t="s">
        <v>123</v>
      </c>
      <c r="C70" s="28" t="s">
        <v>978</v>
      </c>
      <c r="D70" s="28" t="s">
        <v>882</v>
      </c>
      <c r="E70" s="28" t="s">
        <v>573</v>
      </c>
      <c r="F70" s="87">
        <v>2995610</v>
      </c>
      <c r="G70" s="29">
        <v>115.78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44693</v>
      </c>
      <c r="B71" s="29" t="s">
        <v>123</v>
      </c>
      <c r="C71" s="28" t="s">
        <v>978</v>
      </c>
      <c r="D71" s="28" t="s">
        <v>866</v>
      </c>
      <c r="E71" s="28" t="s">
        <v>573</v>
      </c>
      <c r="F71" s="87">
        <v>4914458</v>
      </c>
      <c r="G71" s="29">
        <v>116.19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44693</v>
      </c>
      <c r="B72" s="29" t="s">
        <v>1050</v>
      </c>
      <c r="C72" s="28" t="s">
        <v>1051</v>
      </c>
      <c r="D72" s="28" t="s">
        <v>1055</v>
      </c>
      <c r="E72" s="28" t="s">
        <v>573</v>
      </c>
      <c r="F72" s="87">
        <v>64837</v>
      </c>
      <c r="G72" s="29">
        <v>2150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44693</v>
      </c>
      <c r="B73" s="29" t="s">
        <v>881</v>
      </c>
      <c r="C73" s="28" t="s">
        <v>883</v>
      </c>
      <c r="D73" s="28" t="s">
        <v>882</v>
      </c>
      <c r="E73" s="28" t="s">
        <v>573</v>
      </c>
      <c r="F73" s="87">
        <v>125740</v>
      </c>
      <c r="G73" s="29">
        <v>974.92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44693</v>
      </c>
      <c r="B74" s="29" t="s">
        <v>881</v>
      </c>
      <c r="C74" s="28" t="s">
        <v>883</v>
      </c>
      <c r="D74" s="28" t="s">
        <v>866</v>
      </c>
      <c r="E74" s="28" t="s">
        <v>573</v>
      </c>
      <c r="F74" s="87">
        <v>121997</v>
      </c>
      <c r="G74" s="29">
        <v>976.34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44693</v>
      </c>
      <c r="B75" s="29" t="s">
        <v>903</v>
      </c>
      <c r="C75" s="28" t="s">
        <v>904</v>
      </c>
      <c r="D75" s="28" t="s">
        <v>905</v>
      </c>
      <c r="E75" s="28" t="s">
        <v>573</v>
      </c>
      <c r="F75" s="87">
        <v>352440</v>
      </c>
      <c r="G75" s="29">
        <v>37.35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44693</v>
      </c>
      <c r="B76" s="29" t="s">
        <v>903</v>
      </c>
      <c r="C76" s="28" t="s">
        <v>904</v>
      </c>
      <c r="D76" s="28" t="s">
        <v>1056</v>
      </c>
      <c r="E76" s="28" t="s">
        <v>573</v>
      </c>
      <c r="F76" s="87">
        <v>970295</v>
      </c>
      <c r="G76" s="29">
        <v>37.340000000000003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44693</v>
      </c>
      <c r="B77" s="29" t="s">
        <v>1057</v>
      </c>
      <c r="C77" s="28" t="s">
        <v>1058</v>
      </c>
      <c r="D77" s="28" t="s">
        <v>1059</v>
      </c>
      <c r="E77" s="28" t="s">
        <v>573</v>
      </c>
      <c r="F77" s="87">
        <v>69399</v>
      </c>
      <c r="G77" s="29">
        <v>211.46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1"/>
  <sheetViews>
    <sheetView zoomScale="85" zoomScaleNormal="85" workbookViewId="0">
      <selection activeCell="G41" sqref="G4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920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44694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862</v>
      </c>
      <c r="J10" s="341" t="s">
        <v>865</v>
      </c>
      <c r="K10" s="341">
        <f t="shared" ref="K10:K11" si="0">H10-F10</f>
        <v>35</v>
      </c>
      <c r="L10" s="342">
        <f t="shared" ref="L10:L11" si="1">(F10*-0.7)/100</f>
        <v>-11.48</v>
      </c>
      <c r="M10" s="343">
        <f t="shared" ref="M10:M11" si="2">(K10+L10)/F10</f>
        <v>1.4341463414634147E-2</v>
      </c>
      <c r="N10" s="341" t="s">
        <v>587</v>
      </c>
      <c r="O10" s="344">
        <v>44683</v>
      </c>
      <c r="P10" s="370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9">
        <v>2</v>
      </c>
      <c r="B11" s="357">
        <v>44664</v>
      </c>
      <c r="C11" s="411"/>
      <c r="D11" s="412" t="s">
        <v>342</v>
      </c>
      <c r="E11" s="413" t="s">
        <v>589</v>
      </c>
      <c r="F11" s="359">
        <v>2595</v>
      </c>
      <c r="G11" s="359">
        <v>2395</v>
      </c>
      <c r="H11" s="359">
        <v>2395</v>
      </c>
      <c r="I11" s="414" t="s">
        <v>871</v>
      </c>
      <c r="J11" s="369" t="s">
        <v>921</v>
      </c>
      <c r="K11" s="369">
        <f t="shared" si="0"/>
        <v>-200</v>
      </c>
      <c r="L11" s="383">
        <f t="shared" si="1"/>
        <v>-18.164999999999999</v>
      </c>
      <c r="M11" s="384">
        <f t="shared" si="2"/>
        <v>-8.4071290944123314E-2</v>
      </c>
      <c r="N11" s="369" t="s">
        <v>599</v>
      </c>
      <c r="O11" s="385">
        <v>44690</v>
      </c>
      <c r="P11" s="410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1"/>
      <c r="D12" s="412" t="s">
        <v>488</v>
      </c>
      <c r="E12" s="413" t="s">
        <v>589</v>
      </c>
      <c r="F12" s="359">
        <v>158</v>
      </c>
      <c r="G12" s="359">
        <v>149</v>
      </c>
      <c r="H12" s="359">
        <v>149</v>
      </c>
      <c r="I12" s="414" t="s">
        <v>870</v>
      </c>
      <c r="J12" s="369" t="s">
        <v>906</v>
      </c>
      <c r="K12" s="369">
        <f t="shared" ref="K12" si="3">H12-F12</f>
        <v>-9</v>
      </c>
      <c r="L12" s="383">
        <f t="shared" ref="L12" si="4">(F12*-0.7)/100</f>
        <v>-1.1059999999999999</v>
      </c>
      <c r="M12" s="384">
        <f t="shared" ref="M12" si="5">(K12+L12)/F12</f>
        <v>-6.3962025316455701E-2</v>
      </c>
      <c r="N12" s="369" t="s">
        <v>599</v>
      </c>
      <c r="O12" s="385">
        <v>44686</v>
      </c>
      <c r="P12" s="410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59">
        <v>4</v>
      </c>
      <c r="B13" s="357">
        <v>44671</v>
      </c>
      <c r="C13" s="411"/>
      <c r="D13" s="412" t="s">
        <v>136</v>
      </c>
      <c r="E13" s="413" t="s">
        <v>589</v>
      </c>
      <c r="F13" s="359">
        <v>755</v>
      </c>
      <c r="G13" s="359">
        <v>695</v>
      </c>
      <c r="H13" s="359">
        <v>695</v>
      </c>
      <c r="I13" s="414" t="s">
        <v>874</v>
      </c>
      <c r="J13" s="369" t="s">
        <v>945</v>
      </c>
      <c r="K13" s="369">
        <f t="shared" ref="K13" si="6">H13-F13</f>
        <v>-60</v>
      </c>
      <c r="L13" s="383">
        <f t="shared" ref="L13" si="7">(F13*-0.7)/100</f>
        <v>-5.2850000000000001</v>
      </c>
      <c r="M13" s="384">
        <f t="shared" ref="M13" si="8">(K13+L13)/F13</f>
        <v>-8.6470198675496684E-2</v>
      </c>
      <c r="N13" s="369" t="s">
        <v>599</v>
      </c>
      <c r="O13" s="385">
        <v>44691</v>
      </c>
      <c r="P13" s="410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34"/>
      <c r="D14" s="331" t="s">
        <v>124</v>
      </c>
      <c r="E14" s="332" t="s">
        <v>589</v>
      </c>
      <c r="F14" s="251" t="s">
        <v>924</v>
      </c>
      <c r="G14" s="251">
        <v>670</v>
      </c>
      <c r="H14" s="251"/>
      <c r="I14" s="333" t="s">
        <v>925</v>
      </c>
      <c r="J14" s="278" t="s">
        <v>590</v>
      </c>
      <c r="K14" s="374"/>
      <c r="L14" s="299"/>
      <c r="M14" s="300"/>
      <c r="N14" s="298"/>
      <c r="O14" s="323"/>
      <c r="P14" s="298">
        <f>VLOOKUP(D14,'MidCap Intra'!B29:C583,2,0)</f>
        <v>695.8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44690</v>
      </c>
      <c r="C15" s="334"/>
      <c r="D15" s="331" t="s">
        <v>488</v>
      </c>
      <c r="E15" s="332" t="s">
        <v>589</v>
      </c>
      <c r="F15" s="251" t="s">
        <v>930</v>
      </c>
      <c r="G15" s="251">
        <v>129</v>
      </c>
      <c r="H15" s="251"/>
      <c r="I15" s="333" t="s">
        <v>692</v>
      </c>
      <c r="J15" s="278" t="s">
        <v>590</v>
      </c>
      <c r="K15" s="374"/>
      <c r="L15" s="299"/>
      <c r="M15" s="300"/>
      <c r="N15" s="298"/>
      <c r="O15" s="323"/>
      <c r="P15" s="298">
        <f>VLOOKUP(D15,'MidCap Intra'!B30:C584,2,0)</f>
        <v>132.75</v>
      </c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44692</v>
      </c>
      <c r="C16" s="334"/>
      <c r="D16" s="331" t="s">
        <v>277</v>
      </c>
      <c r="E16" s="332" t="s">
        <v>589</v>
      </c>
      <c r="F16" s="251" t="s">
        <v>969</v>
      </c>
      <c r="G16" s="251">
        <v>6350</v>
      </c>
      <c r="H16" s="251"/>
      <c r="I16" s="333" t="s">
        <v>970</v>
      </c>
      <c r="J16" s="278" t="s">
        <v>590</v>
      </c>
      <c r="K16" s="374"/>
      <c r="L16" s="299"/>
      <c r="M16" s="300"/>
      <c r="N16" s="298"/>
      <c r="O16" s="323"/>
      <c r="P16" s="298">
        <f>VLOOKUP(D16,'MidCap Intra'!B31:C585,2,0)</f>
        <v>6884.5</v>
      </c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ht="13.9" customHeight="1">
      <c r="A17" s="251"/>
      <c r="B17" s="248"/>
      <c r="C17" s="334"/>
      <c r="D17" s="331"/>
      <c r="E17" s="332"/>
      <c r="F17" s="251"/>
      <c r="G17" s="251"/>
      <c r="H17" s="251"/>
      <c r="I17" s="333"/>
      <c r="J17" s="278"/>
      <c r="K17" s="374"/>
      <c r="L17" s="299"/>
      <c r="M17" s="300"/>
      <c r="N17" s="298"/>
      <c r="O17" s="323"/>
      <c r="P17" s="37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07"/>
      <c r="B18" s="108"/>
      <c r="C18" s="109"/>
      <c r="D18" s="110"/>
      <c r="E18" s="111"/>
      <c r="F18" s="111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/>
      <c r="B19" s="108"/>
      <c r="C19" s="109"/>
      <c r="D19" s="110"/>
      <c r="E19" s="111"/>
      <c r="F19" s="111"/>
      <c r="G19" s="107"/>
      <c r="H19" s="111"/>
      <c r="I19" s="112"/>
      <c r="J19" s="113"/>
      <c r="K19" s="113"/>
      <c r="L19" s="114"/>
      <c r="M19" s="115"/>
      <c r="N19" s="116"/>
      <c r="O19" s="117"/>
      <c r="P19" s="11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591</v>
      </c>
      <c r="B20" s="120"/>
      <c r="C20" s="121"/>
      <c r="D20" s="122"/>
      <c r="E20" s="123"/>
      <c r="F20" s="123"/>
      <c r="G20" s="123"/>
      <c r="H20" s="123"/>
      <c r="I20" s="123"/>
      <c r="J20" s="124"/>
      <c r="K20" s="123"/>
      <c r="L20" s="125"/>
      <c r="M20" s="56"/>
      <c r="N20" s="124"/>
      <c r="O20" s="12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26" t="s">
        <v>592</v>
      </c>
      <c r="B21" s="119"/>
      <c r="C21" s="119"/>
      <c r="D21" s="119"/>
      <c r="E21" s="41"/>
      <c r="F21" s="127" t="s">
        <v>593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594</v>
      </c>
      <c r="B22" s="119"/>
      <c r="C22" s="119"/>
      <c r="D22" s="119" t="s">
        <v>850</v>
      </c>
      <c r="E22" s="6"/>
      <c r="F22" s="127" t="s">
        <v>595</v>
      </c>
      <c r="G22" s="6"/>
      <c r="H22" s="6"/>
      <c r="I22" s="6"/>
      <c r="J22" s="128"/>
      <c r="K22" s="129"/>
      <c r="L22" s="129"/>
      <c r="M22" s="130"/>
      <c r="N22" s="1"/>
      <c r="O22" s="13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/>
      <c r="B23" s="119"/>
      <c r="C23" s="119"/>
      <c r="D23" s="119"/>
      <c r="E23" s="6"/>
      <c r="F23" s="6"/>
      <c r="G23" s="6"/>
      <c r="H23" s="6"/>
      <c r="I23" s="6"/>
      <c r="J23" s="132"/>
      <c r="K23" s="129"/>
      <c r="L23" s="129"/>
      <c r="M23" s="6"/>
      <c r="N23" s="133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.75" customHeight="1">
      <c r="A24" s="1"/>
      <c r="B24" s="134" t="s">
        <v>596</v>
      </c>
      <c r="C24" s="134"/>
      <c r="D24" s="134"/>
      <c r="E24" s="134"/>
      <c r="F24" s="135"/>
      <c r="G24" s="6"/>
      <c r="H24" s="6"/>
      <c r="I24" s="136"/>
      <c r="J24" s="137"/>
      <c r="K24" s="138"/>
      <c r="L24" s="137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38" ht="38.25" customHeight="1">
      <c r="A25" s="95" t="s">
        <v>16</v>
      </c>
      <c r="B25" s="96" t="s">
        <v>564</v>
      </c>
      <c r="C25" s="98"/>
      <c r="D25" s="97" t="s">
        <v>575</v>
      </c>
      <c r="E25" s="96" t="s">
        <v>576</v>
      </c>
      <c r="F25" s="96" t="s">
        <v>577</v>
      </c>
      <c r="G25" s="96" t="s">
        <v>597</v>
      </c>
      <c r="H25" s="96" t="s">
        <v>579</v>
      </c>
      <c r="I25" s="96" t="s">
        <v>580</v>
      </c>
      <c r="J25" s="96" t="s">
        <v>581</v>
      </c>
      <c r="K25" s="96" t="s">
        <v>598</v>
      </c>
      <c r="L25" s="140" t="s">
        <v>583</v>
      </c>
      <c r="M25" s="98" t="s">
        <v>584</v>
      </c>
      <c r="N25" s="95" t="s">
        <v>585</v>
      </c>
      <c r="O25" s="305" t="s">
        <v>586</v>
      </c>
      <c r="P25" s="282"/>
      <c r="Q25" s="1"/>
      <c r="R25" s="302"/>
      <c r="S25" s="302"/>
      <c r="T25" s="302"/>
      <c r="U25" s="295"/>
      <c r="V25" s="295"/>
      <c r="W25" s="295"/>
      <c r="X25" s="295"/>
      <c r="Y25" s="295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s="257" customFormat="1" ht="15" customHeight="1">
      <c r="A26" s="380">
        <v>1</v>
      </c>
      <c r="B26" s="357">
        <v>44671</v>
      </c>
      <c r="C26" s="381"/>
      <c r="D26" s="382" t="s">
        <v>875</v>
      </c>
      <c r="E26" s="359" t="s">
        <v>589</v>
      </c>
      <c r="F26" s="359">
        <v>233.5</v>
      </c>
      <c r="G26" s="359">
        <v>227</v>
      </c>
      <c r="H26" s="359">
        <v>227</v>
      </c>
      <c r="I26" s="359" t="s">
        <v>876</v>
      </c>
      <c r="J26" s="369" t="s">
        <v>897</v>
      </c>
      <c r="K26" s="369">
        <f t="shared" ref="K26" si="9">H26-F26</f>
        <v>-6.5</v>
      </c>
      <c r="L26" s="383">
        <f t="shared" ref="L26" si="10">(F26*-0.7)/100</f>
        <v>-1.6344999999999998</v>
      </c>
      <c r="M26" s="384">
        <f t="shared" ref="M26" si="11">(K26+L26)/F26</f>
        <v>-3.4837259100642393E-2</v>
      </c>
      <c r="N26" s="369" t="s">
        <v>599</v>
      </c>
      <c r="O26" s="385">
        <v>44685</v>
      </c>
      <c r="P26" s="303"/>
      <c r="Q26" s="303"/>
      <c r="R26" s="304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1"/>
      <c r="AJ26" s="294"/>
      <c r="AK26" s="294"/>
      <c r="AL26" s="294"/>
    </row>
    <row r="27" spans="1:38" s="257" customFormat="1" ht="15" customHeight="1">
      <c r="A27" s="380">
        <v>2</v>
      </c>
      <c r="B27" s="357">
        <v>44672</v>
      </c>
      <c r="C27" s="381"/>
      <c r="D27" s="382" t="s">
        <v>520</v>
      </c>
      <c r="E27" s="359" t="s">
        <v>589</v>
      </c>
      <c r="F27" s="359">
        <v>1980</v>
      </c>
      <c r="G27" s="359">
        <v>1920</v>
      </c>
      <c r="H27" s="359">
        <v>1920</v>
      </c>
      <c r="I27" s="359" t="s">
        <v>877</v>
      </c>
      <c r="J27" s="369" t="s">
        <v>945</v>
      </c>
      <c r="K27" s="369">
        <f t="shared" ref="K27" si="12">H27-F27</f>
        <v>-60</v>
      </c>
      <c r="L27" s="383">
        <f t="shared" ref="L27" si="13">(F27*-0.7)/100</f>
        <v>-13.86</v>
      </c>
      <c r="M27" s="384">
        <f t="shared" ref="M27" si="14">(K27+L27)/F27</f>
        <v>-3.7303030303030303E-2</v>
      </c>
      <c r="N27" s="369" t="s">
        <v>599</v>
      </c>
      <c r="O27" s="385">
        <v>44691</v>
      </c>
      <c r="P27" s="303"/>
      <c r="Q27" s="303"/>
      <c r="R27" s="304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1"/>
      <c r="AJ27" s="294"/>
      <c r="AK27" s="294"/>
      <c r="AL27" s="294"/>
    </row>
    <row r="28" spans="1:38" s="257" customFormat="1" ht="15" customHeight="1">
      <c r="A28" s="380">
        <v>3</v>
      </c>
      <c r="B28" s="357">
        <v>44672</v>
      </c>
      <c r="C28" s="381"/>
      <c r="D28" s="382" t="s">
        <v>116</v>
      </c>
      <c r="E28" s="359" t="s">
        <v>589</v>
      </c>
      <c r="F28" s="359">
        <v>1375</v>
      </c>
      <c r="G28" s="359">
        <v>1340</v>
      </c>
      <c r="H28" s="359">
        <v>1340</v>
      </c>
      <c r="I28" s="359">
        <v>1450</v>
      </c>
      <c r="J28" s="369" t="s">
        <v>916</v>
      </c>
      <c r="K28" s="369">
        <f t="shared" ref="K28" si="15">H28-F28</f>
        <v>-35</v>
      </c>
      <c r="L28" s="383">
        <f t="shared" ref="L28" si="16">(F28*-0.7)/100</f>
        <v>-9.6249999999999982</v>
      </c>
      <c r="M28" s="384">
        <f t="shared" ref="M28" si="17">(K28+L28)/F28</f>
        <v>-3.2454545454545451E-2</v>
      </c>
      <c r="N28" s="369" t="s">
        <v>599</v>
      </c>
      <c r="O28" s="385">
        <v>44687</v>
      </c>
      <c r="P28" s="303"/>
      <c r="Q28" s="303"/>
      <c r="R28" s="304" t="s">
        <v>588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1"/>
      <c r="AJ28" s="294"/>
      <c r="AK28" s="294"/>
      <c r="AL28" s="294"/>
    </row>
    <row r="29" spans="1:38" s="257" customFormat="1" ht="15" customHeight="1">
      <c r="A29" s="380">
        <v>4</v>
      </c>
      <c r="B29" s="357">
        <v>44673</v>
      </c>
      <c r="C29" s="381"/>
      <c r="D29" s="382" t="s">
        <v>878</v>
      </c>
      <c r="E29" s="359" t="s">
        <v>589</v>
      </c>
      <c r="F29" s="359">
        <v>1710</v>
      </c>
      <c r="G29" s="359">
        <v>1647</v>
      </c>
      <c r="H29" s="359">
        <v>1647</v>
      </c>
      <c r="I29" s="359" t="s">
        <v>879</v>
      </c>
      <c r="J29" s="369" t="s">
        <v>895</v>
      </c>
      <c r="K29" s="369">
        <f t="shared" ref="K29" si="18">H29-F29</f>
        <v>-63</v>
      </c>
      <c r="L29" s="383">
        <f t="shared" ref="L29" si="19">(F29*-0.7)/100</f>
        <v>-11.97</v>
      </c>
      <c r="M29" s="384">
        <f t="shared" ref="M29" si="20">(K29+L29)/F29</f>
        <v>-4.3842105263157898E-2</v>
      </c>
      <c r="N29" s="369" t="s">
        <v>599</v>
      </c>
      <c r="O29" s="385">
        <v>44685</v>
      </c>
      <c r="P29" s="303"/>
      <c r="Q29" s="303"/>
      <c r="R29" s="304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s="257" customFormat="1" ht="15" customHeight="1">
      <c r="A30" s="380">
        <v>5</v>
      </c>
      <c r="B30" s="357">
        <v>44676</v>
      </c>
      <c r="C30" s="381"/>
      <c r="D30" s="382" t="s">
        <v>199</v>
      </c>
      <c r="E30" s="359" t="s">
        <v>589</v>
      </c>
      <c r="F30" s="359">
        <v>248.5</v>
      </c>
      <c r="G30" s="359">
        <v>240</v>
      </c>
      <c r="H30" s="359">
        <v>240</v>
      </c>
      <c r="I30" s="359">
        <v>265</v>
      </c>
      <c r="J30" s="369" t="s">
        <v>922</v>
      </c>
      <c r="K30" s="369">
        <f t="shared" ref="K30" si="21">H30-F30</f>
        <v>-8.5</v>
      </c>
      <c r="L30" s="383">
        <f t="shared" ref="L30" si="22">(F30*-0.7)/100</f>
        <v>-1.7394999999999998</v>
      </c>
      <c r="M30" s="384">
        <f t="shared" ref="M30" si="23">(K30+L30)/F30</f>
        <v>-4.1205231388329981E-2</v>
      </c>
      <c r="N30" s="369" t="s">
        <v>599</v>
      </c>
      <c r="O30" s="385">
        <v>44685</v>
      </c>
      <c r="P30" s="303"/>
      <c r="Q30" s="303"/>
      <c r="R30" s="304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1"/>
      <c r="AJ30" s="294"/>
      <c r="AK30" s="294"/>
      <c r="AL30" s="294"/>
    </row>
    <row r="31" spans="1:38" s="257" customFormat="1" ht="15" customHeight="1">
      <c r="A31" s="418">
        <v>6</v>
      </c>
      <c r="B31" s="401">
        <v>44679</v>
      </c>
      <c r="C31" s="419"/>
      <c r="D31" s="420" t="s">
        <v>296</v>
      </c>
      <c r="E31" s="421" t="s">
        <v>589</v>
      </c>
      <c r="F31" s="421">
        <v>219.5</v>
      </c>
      <c r="G31" s="421">
        <v>214</v>
      </c>
      <c r="H31" s="421">
        <v>214</v>
      </c>
      <c r="I31" s="421" t="s">
        <v>889</v>
      </c>
      <c r="J31" s="410" t="s">
        <v>896</v>
      </c>
      <c r="K31" s="410">
        <f t="shared" ref="K31:K34" si="24">H31-F31</f>
        <v>-5.5</v>
      </c>
      <c r="L31" s="422">
        <f t="shared" ref="L31:L32" si="25">(F31*-0.7)/100</f>
        <v>-1.5364999999999998</v>
      </c>
      <c r="M31" s="423">
        <f t="shared" ref="M31:M34" si="26">(K31+L31)/F31</f>
        <v>-3.2056947608200458E-2</v>
      </c>
      <c r="N31" s="410" t="s">
        <v>599</v>
      </c>
      <c r="O31" s="424">
        <v>44685</v>
      </c>
      <c r="P31" s="303"/>
      <c r="Q31" s="303"/>
      <c r="R31" s="304" t="s">
        <v>588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1"/>
      <c r="AJ31" s="294"/>
      <c r="AK31" s="294"/>
      <c r="AL31" s="294"/>
    </row>
    <row r="32" spans="1:38" s="257" customFormat="1" ht="15" customHeight="1">
      <c r="A32" s="380">
        <v>7</v>
      </c>
      <c r="B32" s="357">
        <v>44686</v>
      </c>
      <c r="C32" s="381"/>
      <c r="D32" s="382" t="s">
        <v>912</v>
      </c>
      <c r="E32" s="359" t="s">
        <v>589</v>
      </c>
      <c r="F32" s="359">
        <v>755.5</v>
      </c>
      <c r="G32" s="359">
        <v>730</v>
      </c>
      <c r="H32" s="359">
        <v>730</v>
      </c>
      <c r="I32" s="359" t="s">
        <v>698</v>
      </c>
      <c r="J32" s="369" t="s">
        <v>923</v>
      </c>
      <c r="K32" s="369">
        <f t="shared" si="24"/>
        <v>-25.5</v>
      </c>
      <c r="L32" s="383">
        <f t="shared" si="25"/>
        <v>-5.2885</v>
      </c>
      <c r="M32" s="384">
        <f t="shared" si="26"/>
        <v>-4.0752481800132363E-2</v>
      </c>
      <c r="N32" s="369" t="s">
        <v>599</v>
      </c>
      <c r="O32" s="385">
        <v>44685</v>
      </c>
      <c r="P32" s="303"/>
      <c r="Q32" s="303"/>
      <c r="R32" s="304" t="s">
        <v>867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1"/>
      <c r="AJ32" s="294"/>
      <c r="AK32" s="294"/>
      <c r="AL32" s="294"/>
    </row>
    <row r="33" spans="1:38" s="257" customFormat="1" ht="15" customHeight="1">
      <c r="A33" s="426">
        <v>8</v>
      </c>
      <c r="B33" s="340">
        <v>44690</v>
      </c>
      <c r="C33" s="427"/>
      <c r="D33" s="428" t="s">
        <v>201</v>
      </c>
      <c r="E33" s="285" t="s">
        <v>589</v>
      </c>
      <c r="F33" s="285">
        <v>3400</v>
      </c>
      <c r="G33" s="285">
        <v>3290</v>
      </c>
      <c r="H33" s="285">
        <v>3455</v>
      </c>
      <c r="I33" s="285" t="s">
        <v>926</v>
      </c>
      <c r="J33" s="341" t="s">
        <v>726</v>
      </c>
      <c r="K33" s="341">
        <f t="shared" si="24"/>
        <v>55</v>
      </c>
      <c r="L33" s="342">
        <f>(F33*-0.07)/100</f>
        <v>-2.3800000000000003</v>
      </c>
      <c r="M33" s="343">
        <f t="shared" si="26"/>
        <v>1.5476470588235293E-2</v>
      </c>
      <c r="N33" s="341" t="s">
        <v>587</v>
      </c>
      <c r="O33" s="344">
        <v>44690</v>
      </c>
      <c r="P33" s="303"/>
      <c r="Q33" s="303"/>
      <c r="R33" s="304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1"/>
      <c r="AJ33" s="294"/>
      <c r="AK33" s="294"/>
      <c r="AL33" s="294"/>
    </row>
    <row r="34" spans="1:38" s="257" customFormat="1" ht="15" customHeight="1">
      <c r="A34" s="380">
        <v>9</v>
      </c>
      <c r="B34" s="357">
        <v>44690</v>
      </c>
      <c r="C34" s="381"/>
      <c r="D34" s="382" t="s">
        <v>145</v>
      </c>
      <c r="E34" s="359" t="s">
        <v>589</v>
      </c>
      <c r="F34" s="359">
        <v>1605</v>
      </c>
      <c r="G34" s="359">
        <v>1550</v>
      </c>
      <c r="H34" s="359">
        <v>1550</v>
      </c>
      <c r="I34" s="359" t="s">
        <v>933</v>
      </c>
      <c r="J34" s="410" t="s">
        <v>995</v>
      </c>
      <c r="K34" s="410">
        <f t="shared" si="24"/>
        <v>-55</v>
      </c>
      <c r="L34" s="422">
        <f t="shared" ref="L34" si="27">(F34*-0.7)/100</f>
        <v>-11.234999999999999</v>
      </c>
      <c r="M34" s="423">
        <f t="shared" si="26"/>
        <v>-4.1267912772585673E-2</v>
      </c>
      <c r="N34" s="410" t="s">
        <v>599</v>
      </c>
      <c r="O34" s="424">
        <v>44693</v>
      </c>
      <c r="P34" s="303"/>
      <c r="Q34" s="303"/>
      <c r="R34" s="304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1"/>
      <c r="AJ34" s="294"/>
      <c r="AK34" s="294"/>
      <c r="AL34" s="294"/>
    </row>
    <row r="35" spans="1:38" s="257" customFormat="1" ht="15" customHeight="1">
      <c r="A35" s="426">
        <v>10</v>
      </c>
      <c r="B35" s="340">
        <v>44691</v>
      </c>
      <c r="C35" s="427"/>
      <c r="D35" s="428" t="s">
        <v>331</v>
      </c>
      <c r="E35" s="285" t="s">
        <v>589</v>
      </c>
      <c r="F35" s="285">
        <v>720</v>
      </c>
      <c r="G35" s="285">
        <v>699</v>
      </c>
      <c r="H35" s="285">
        <v>760</v>
      </c>
      <c r="I35" s="285" t="s">
        <v>951</v>
      </c>
      <c r="J35" s="341" t="s">
        <v>631</v>
      </c>
      <c r="K35" s="341">
        <f t="shared" ref="K35" si="28">H35-F35</f>
        <v>40</v>
      </c>
      <c r="L35" s="342">
        <f>(F35*-0.7)/100</f>
        <v>-5.0399999999999991</v>
      </c>
      <c r="M35" s="343">
        <f t="shared" ref="M35" si="29">(K35+L35)/F35</f>
        <v>4.855555555555556E-2</v>
      </c>
      <c r="N35" s="341" t="s">
        <v>587</v>
      </c>
      <c r="O35" s="344">
        <v>44692</v>
      </c>
      <c r="P35" s="303"/>
      <c r="Q35" s="303"/>
      <c r="R35" s="304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1"/>
      <c r="AJ35" s="294"/>
      <c r="AK35" s="294"/>
      <c r="AL35" s="294"/>
    </row>
    <row r="36" spans="1:38" s="257" customFormat="1" ht="15" customHeight="1">
      <c r="A36" s="418">
        <v>11</v>
      </c>
      <c r="B36" s="401">
        <v>44691</v>
      </c>
      <c r="C36" s="419"/>
      <c r="D36" s="420" t="s">
        <v>192</v>
      </c>
      <c r="E36" s="421" t="s">
        <v>589</v>
      </c>
      <c r="F36" s="421">
        <v>2230</v>
      </c>
      <c r="G36" s="421">
        <v>2160</v>
      </c>
      <c r="H36" s="421">
        <v>2160</v>
      </c>
      <c r="I36" s="421" t="s">
        <v>952</v>
      </c>
      <c r="J36" s="410" t="s">
        <v>898</v>
      </c>
      <c r="K36" s="410">
        <f t="shared" ref="K36:K37" si="30">H36-F36</f>
        <v>-70</v>
      </c>
      <c r="L36" s="422">
        <f t="shared" ref="L36" si="31">(F36*-0.7)/100</f>
        <v>-15.61</v>
      </c>
      <c r="M36" s="423">
        <f t="shared" ref="M36:M37" si="32">(K36+L36)/F36</f>
        <v>-3.8390134529147982E-2</v>
      </c>
      <c r="N36" s="410" t="s">
        <v>599</v>
      </c>
      <c r="O36" s="424">
        <v>44691</v>
      </c>
      <c r="P36" s="303"/>
      <c r="Q36" s="303"/>
      <c r="R36" s="304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1"/>
      <c r="AJ36" s="294"/>
      <c r="AK36" s="294"/>
      <c r="AL36" s="294"/>
    </row>
    <row r="37" spans="1:38" s="257" customFormat="1" ht="15" customHeight="1">
      <c r="A37" s="426">
        <v>12</v>
      </c>
      <c r="B37" s="340">
        <v>44692</v>
      </c>
      <c r="C37" s="427"/>
      <c r="D37" s="428" t="s">
        <v>331</v>
      </c>
      <c r="E37" s="285" t="s">
        <v>589</v>
      </c>
      <c r="F37" s="285">
        <v>720</v>
      </c>
      <c r="G37" s="285">
        <v>699</v>
      </c>
      <c r="H37" s="285">
        <v>740</v>
      </c>
      <c r="I37" s="285" t="s">
        <v>951</v>
      </c>
      <c r="J37" s="341" t="s">
        <v>981</v>
      </c>
      <c r="K37" s="341">
        <f t="shared" si="30"/>
        <v>20</v>
      </c>
      <c r="L37" s="342">
        <f>(F37*-0.7)/100</f>
        <v>-5.0399999999999991</v>
      </c>
      <c r="M37" s="343">
        <f t="shared" si="32"/>
        <v>2.077777777777778E-2</v>
      </c>
      <c r="N37" s="341" t="s">
        <v>587</v>
      </c>
      <c r="O37" s="344">
        <v>44693</v>
      </c>
      <c r="P37" s="303"/>
      <c r="Q37" s="303"/>
      <c r="R37" s="304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1"/>
      <c r="AJ37" s="294"/>
      <c r="AK37" s="294"/>
      <c r="AL37" s="294"/>
    </row>
    <row r="38" spans="1:38" s="257" customFormat="1" ht="15" customHeight="1">
      <c r="A38" s="432"/>
      <c r="B38" s="433"/>
      <c r="C38" s="434"/>
      <c r="D38" s="435"/>
      <c r="E38" s="436"/>
      <c r="F38" s="436"/>
      <c r="G38" s="436"/>
      <c r="H38" s="436"/>
      <c r="I38" s="436"/>
      <c r="J38" s="437"/>
      <c r="K38" s="437"/>
      <c r="L38" s="438"/>
      <c r="M38" s="439"/>
      <c r="N38" s="437"/>
      <c r="O38" s="440"/>
      <c r="P38" s="303"/>
      <c r="Q38" s="303"/>
      <c r="R38" s="304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1"/>
      <c r="AJ38" s="294"/>
      <c r="AK38" s="294"/>
      <c r="AL38" s="294"/>
    </row>
    <row r="39" spans="1:38" s="257" customFormat="1" ht="15" customHeight="1">
      <c r="A39" s="335"/>
      <c r="B39" s="248"/>
      <c r="C39" s="336"/>
      <c r="D39" s="337"/>
      <c r="E39" s="251"/>
      <c r="F39" s="251"/>
      <c r="G39" s="251"/>
      <c r="H39" s="251"/>
      <c r="I39" s="251"/>
      <c r="J39" s="298"/>
      <c r="K39" s="298"/>
      <c r="L39" s="299"/>
      <c r="M39" s="300"/>
      <c r="N39" s="298"/>
      <c r="O39" s="323"/>
      <c r="P39" s="303"/>
      <c r="Q39" s="303"/>
      <c r="R39" s="304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1"/>
      <c r="AJ39" s="294"/>
      <c r="AK39" s="294"/>
      <c r="AL39" s="294"/>
    </row>
    <row r="40" spans="1:38" ht="15" customHeight="1">
      <c r="A40" s="306"/>
      <c r="B40" s="307"/>
      <c r="C40" s="308"/>
      <c r="D40" s="309"/>
      <c r="E40" s="310"/>
      <c r="F40" s="310"/>
      <c r="G40" s="310"/>
      <c r="H40" s="310"/>
      <c r="I40" s="310"/>
      <c r="J40" s="311"/>
      <c r="K40" s="311"/>
      <c r="L40" s="312"/>
      <c r="M40" s="313"/>
      <c r="N40" s="311"/>
      <c r="O40" s="314"/>
      <c r="P40" s="1"/>
      <c r="Q40" s="1"/>
      <c r="R40" s="31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44.25" customHeight="1">
      <c r="A41" s="119" t="s">
        <v>591</v>
      </c>
      <c r="B41" s="142"/>
      <c r="C41" s="142"/>
      <c r="D41" s="1"/>
      <c r="E41" s="6"/>
      <c r="F41" s="6"/>
      <c r="G41" s="6"/>
      <c r="H41" s="6" t="s">
        <v>603</v>
      </c>
      <c r="I41" s="6"/>
      <c r="J41" s="6"/>
      <c r="K41" s="115"/>
      <c r="L41" s="144"/>
      <c r="M41" s="115"/>
      <c r="N41" s="116"/>
      <c r="O41" s="11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97"/>
      <c r="AD41" s="297"/>
      <c r="AE41" s="297"/>
      <c r="AF41" s="297"/>
      <c r="AG41" s="297"/>
      <c r="AH41" s="297"/>
    </row>
    <row r="42" spans="1:38" ht="12.75" customHeight="1">
      <c r="A42" s="126" t="s">
        <v>592</v>
      </c>
      <c r="B42" s="119"/>
      <c r="C42" s="119"/>
      <c r="D42" s="119"/>
      <c r="E42" s="41"/>
      <c r="F42" s="127" t="s">
        <v>593</v>
      </c>
      <c r="G42" s="56"/>
      <c r="H42" s="41"/>
      <c r="I42" s="56"/>
      <c r="J42" s="6"/>
      <c r="K42" s="145"/>
      <c r="L42" s="146"/>
      <c r="M42" s="6"/>
      <c r="N42" s="109"/>
      <c r="O42" s="147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26"/>
      <c r="B43" s="119"/>
      <c r="C43" s="119"/>
      <c r="D43" s="119"/>
      <c r="E43" s="6"/>
      <c r="F43" s="127" t="s">
        <v>595</v>
      </c>
      <c r="G43" s="56"/>
      <c r="H43" s="41"/>
      <c r="I43" s="56"/>
      <c r="J43" s="6"/>
      <c r="K43" s="145"/>
      <c r="L43" s="146"/>
      <c r="M43" s="6"/>
      <c r="N43" s="109"/>
      <c r="O43" s="147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9"/>
      <c r="B44" s="119"/>
      <c r="C44" s="119"/>
      <c r="D44" s="119"/>
      <c r="E44" s="6"/>
      <c r="F44" s="6"/>
      <c r="G44" s="6"/>
      <c r="H44" s="6"/>
      <c r="I44" s="6"/>
      <c r="J44" s="132"/>
      <c r="K44" s="129"/>
      <c r="L44" s="130"/>
      <c r="M44" s="6"/>
      <c r="N44" s="133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48" t="s">
        <v>604</v>
      </c>
      <c r="B45" s="148"/>
      <c r="C45" s="148"/>
      <c r="D45" s="148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6" t="s">
        <v>16</v>
      </c>
      <c r="B46" s="96" t="s">
        <v>564</v>
      </c>
      <c r="C46" s="96"/>
      <c r="D46" s="97" t="s">
        <v>575</v>
      </c>
      <c r="E46" s="96" t="s">
        <v>576</v>
      </c>
      <c r="F46" s="96" t="s">
        <v>577</v>
      </c>
      <c r="G46" s="96" t="s">
        <v>597</v>
      </c>
      <c r="H46" s="96" t="s">
        <v>579</v>
      </c>
      <c r="I46" s="96" t="s">
        <v>580</v>
      </c>
      <c r="J46" s="95" t="s">
        <v>581</v>
      </c>
      <c r="K46" s="149" t="s">
        <v>605</v>
      </c>
      <c r="L46" s="98" t="s">
        <v>583</v>
      </c>
      <c r="M46" s="149" t="s">
        <v>606</v>
      </c>
      <c r="N46" s="96" t="s">
        <v>607</v>
      </c>
      <c r="O46" s="95" t="s">
        <v>585</v>
      </c>
      <c r="P46" s="97" t="s">
        <v>586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47" customFormat="1" ht="13.15" customHeight="1">
      <c r="A47" s="373">
        <v>1</v>
      </c>
      <c r="B47" s="357">
        <v>44680</v>
      </c>
      <c r="C47" s="358"/>
      <c r="D47" s="358" t="s">
        <v>884</v>
      </c>
      <c r="E47" s="359" t="s">
        <v>589</v>
      </c>
      <c r="F47" s="359">
        <v>4545</v>
      </c>
      <c r="G47" s="359">
        <v>4440</v>
      </c>
      <c r="H47" s="354">
        <v>4440</v>
      </c>
      <c r="I47" s="354" t="s">
        <v>887</v>
      </c>
      <c r="J47" s="353" t="s">
        <v>873</v>
      </c>
      <c r="K47" s="354">
        <f t="shared" ref="K47" si="33">H47-F47</f>
        <v>-105</v>
      </c>
      <c r="L47" s="355">
        <f t="shared" ref="L47:L48" si="34">(H47*N47)*0.07%</f>
        <v>388.50000000000006</v>
      </c>
      <c r="M47" s="356">
        <f t="shared" ref="M47" si="35">(K47*N47)-L47</f>
        <v>-13513.5</v>
      </c>
      <c r="N47" s="354">
        <v>125</v>
      </c>
      <c r="O47" s="369" t="s">
        <v>599</v>
      </c>
      <c r="P47" s="357">
        <v>44683</v>
      </c>
      <c r="Q47" s="249"/>
      <c r="R47" s="253" t="s">
        <v>588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0"/>
      <c r="AG47" s="307"/>
      <c r="AH47" s="249"/>
      <c r="AI47" s="249"/>
      <c r="AJ47" s="310"/>
      <c r="AK47" s="310"/>
      <c r="AL47" s="310"/>
    </row>
    <row r="48" spans="1:38" s="247" customFormat="1" ht="13.15" customHeight="1">
      <c r="A48" s="373">
        <v>2</v>
      </c>
      <c r="B48" s="357">
        <v>44680</v>
      </c>
      <c r="C48" s="358"/>
      <c r="D48" s="358" t="s">
        <v>885</v>
      </c>
      <c r="E48" s="359" t="s">
        <v>589</v>
      </c>
      <c r="F48" s="359">
        <v>2060</v>
      </c>
      <c r="G48" s="359">
        <v>1990</v>
      </c>
      <c r="H48" s="354">
        <v>1990</v>
      </c>
      <c r="I48" s="354" t="s">
        <v>886</v>
      </c>
      <c r="J48" s="353" t="s">
        <v>898</v>
      </c>
      <c r="K48" s="354">
        <f t="shared" ref="K48" si="36">H48-F48</f>
        <v>-70</v>
      </c>
      <c r="L48" s="355">
        <f t="shared" si="34"/>
        <v>278.60000000000002</v>
      </c>
      <c r="M48" s="356">
        <f t="shared" ref="M48" si="37">(K48*N48)-L48</f>
        <v>-14278.6</v>
      </c>
      <c r="N48" s="354">
        <v>200</v>
      </c>
      <c r="O48" s="369" t="s">
        <v>599</v>
      </c>
      <c r="P48" s="357">
        <v>44685</v>
      </c>
      <c r="Q48" s="249"/>
      <c r="R48" s="253" t="s">
        <v>867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0"/>
      <c r="AG48" s="307"/>
      <c r="AH48" s="249"/>
      <c r="AI48" s="249"/>
      <c r="AJ48" s="310"/>
      <c r="AK48" s="310"/>
      <c r="AL48" s="310"/>
    </row>
    <row r="49" spans="1:38" s="247" customFormat="1" ht="13.15" customHeight="1">
      <c r="A49" s="373">
        <v>3</v>
      </c>
      <c r="B49" s="357">
        <v>44683</v>
      </c>
      <c r="C49" s="358"/>
      <c r="D49" s="358" t="s">
        <v>880</v>
      </c>
      <c r="E49" s="359" t="s">
        <v>589</v>
      </c>
      <c r="F49" s="359">
        <v>1624</v>
      </c>
      <c r="G49" s="359">
        <v>1585</v>
      </c>
      <c r="H49" s="354">
        <v>1585</v>
      </c>
      <c r="I49" s="354" t="s">
        <v>890</v>
      </c>
      <c r="J49" s="353" t="s">
        <v>907</v>
      </c>
      <c r="K49" s="354">
        <f t="shared" ref="K49:K50" si="38">H49-F49</f>
        <v>-39</v>
      </c>
      <c r="L49" s="355">
        <f t="shared" ref="L49:L50" si="39">(H49*N49)*0.07%</f>
        <v>388.32500000000005</v>
      </c>
      <c r="M49" s="356">
        <f t="shared" ref="M49:M50" si="40">(K49*N49)-L49</f>
        <v>-14038.325000000001</v>
      </c>
      <c r="N49" s="354">
        <v>350</v>
      </c>
      <c r="O49" s="369" t="s">
        <v>599</v>
      </c>
      <c r="P49" s="357">
        <v>44686</v>
      </c>
      <c r="Q49" s="249"/>
      <c r="R49" s="253" t="s">
        <v>867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0"/>
      <c r="AG49" s="307"/>
      <c r="AH49" s="249"/>
      <c r="AI49" s="249"/>
      <c r="AJ49" s="310"/>
      <c r="AK49" s="310"/>
      <c r="AL49" s="310"/>
    </row>
    <row r="50" spans="1:38" s="247" customFormat="1" ht="13.15" customHeight="1">
      <c r="A50" s="359">
        <v>4</v>
      </c>
      <c r="B50" s="357">
        <v>44686</v>
      </c>
      <c r="C50" s="358"/>
      <c r="D50" s="358" t="s">
        <v>908</v>
      </c>
      <c r="E50" s="359" t="s">
        <v>589</v>
      </c>
      <c r="F50" s="359">
        <v>371</v>
      </c>
      <c r="G50" s="359">
        <v>360</v>
      </c>
      <c r="H50" s="354">
        <v>360</v>
      </c>
      <c r="I50" s="354" t="s">
        <v>910</v>
      </c>
      <c r="J50" s="353" t="s">
        <v>946</v>
      </c>
      <c r="K50" s="354">
        <f t="shared" si="38"/>
        <v>-11</v>
      </c>
      <c r="L50" s="355">
        <f t="shared" si="39"/>
        <v>277.20000000000005</v>
      </c>
      <c r="M50" s="356">
        <f t="shared" si="40"/>
        <v>-12377.2</v>
      </c>
      <c r="N50" s="354">
        <v>1100</v>
      </c>
      <c r="O50" s="369" t="s">
        <v>599</v>
      </c>
      <c r="P50" s="357">
        <v>44687</v>
      </c>
      <c r="Q50" s="249"/>
      <c r="R50" s="253" t="s">
        <v>867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0"/>
      <c r="AG50" s="307"/>
      <c r="AH50" s="249"/>
      <c r="AI50" s="249"/>
      <c r="AJ50" s="310"/>
      <c r="AK50" s="310"/>
      <c r="AL50" s="310"/>
    </row>
    <row r="51" spans="1:38" s="247" customFormat="1" ht="13.15" customHeight="1">
      <c r="A51" s="373">
        <v>5</v>
      </c>
      <c r="B51" s="357">
        <v>44686</v>
      </c>
      <c r="C51" s="358"/>
      <c r="D51" s="358" t="s">
        <v>909</v>
      </c>
      <c r="E51" s="359" t="s">
        <v>589</v>
      </c>
      <c r="F51" s="359">
        <v>523.5</v>
      </c>
      <c r="G51" s="359">
        <v>502</v>
      </c>
      <c r="H51" s="354">
        <v>502</v>
      </c>
      <c r="I51" s="354" t="s">
        <v>911</v>
      </c>
      <c r="J51" s="353" t="s">
        <v>917</v>
      </c>
      <c r="K51" s="354">
        <f t="shared" ref="K51" si="41">H51-F51</f>
        <v>-21.5</v>
      </c>
      <c r="L51" s="355">
        <f t="shared" ref="L51" si="42">(H51*N51)*0.07%</f>
        <v>193.27000000000004</v>
      </c>
      <c r="M51" s="356">
        <f t="shared" ref="M51" si="43">(K51*N51)-L51</f>
        <v>-12018.27</v>
      </c>
      <c r="N51" s="354">
        <v>550</v>
      </c>
      <c r="O51" s="369" t="s">
        <v>599</v>
      </c>
      <c r="P51" s="357">
        <v>44687</v>
      </c>
      <c r="Q51" s="249"/>
      <c r="R51" s="253" t="s">
        <v>867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0"/>
      <c r="AG51" s="307"/>
      <c r="AH51" s="249"/>
      <c r="AI51" s="249"/>
      <c r="AJ51" s="310"/>
      <c r="AK51" s="310"/>
      <c r="AL51" s="310"/>
    </row>
    <row r="52" spans="1:38" s="247" customFormat="1" ht="13.15" customHeight="1">
      <c r="A52" s="285">
        <v>6</v>
      </c>
      <c r="B52" s="340">
        <v>44690</v>
      </c>
      <c r="C52" s="425"/>
      <c r="D52" s="425" t="s">
        <v>927</v>
      </c>
      <c r="E52" s="285" t="s">
        <v>589</v>
      </c>
      <c r="F52" s="285">
        <v>255</v>
      </c>
      <c r="G52" s="285">
        <v>248</v>
      </c>
      <c r="H52" s="397">
        <v>261</v>
      </c>
      <c r="I52" s="397" t="s">
        <v>928</v>
      </c>
      <c r="J52" s="396" t="s">
        <v>929</v>
      </c>
      <c r="K52" s="397">
        <f t="shared" ref="K52:K53" si="44">H52-F52</f>
        <v>6</v>
      </c>
      <c r="L52" s="398">
        <f t="shared" ref="L52:L53" si="45">(H52*N52)*0.07%</f>
        <v>310.59000000000003</v>
      </c>
      <c r="M52" s="399">
        <f t="shared" ref="M52:M53" si="46">(K52*N52)-L52</f>
        <v>9889.41</v>
      </c>
      <c r="N52" s="397">
        <v>1700</v>
      </c>
      <c r="O52" s="341" t="s">
        <v>587</v>
      </c>
      <c r="P52" s="429">
        <v>44690</v>
      </c>
      <c r="Q52" s="249"/>
      <c r="R52" s="253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0"/>
      <c r="AG52" s="307"/>
      <c r="AH52" s="249"/>
      <c r="AI52" s="249"/>
      <c r="AJ52" s="310"/>
      <c r="AK52" s="310"/>
      <c r="AL52" s="310"/>
    </row>
    <row r="53" spans="1:38" s="247" customFormat="1" ht="13.15" customHeight="1">
      <c r="A53" s="359">
        <v>7</v>
      </c>
      <c r="B53" s="357">
        <v>44690</v>
      </c>
      <c r="C53" s="358"/>
      <c r="D53" s="358" t="s">
        <v>931</v>
      </c>
      <c r="E53" s="359" t="s">
        <v>589</v>
      </c>
      <c r="F53" s="359">
        <v>2695</v>
      </c>
      <c r="G53" s="359">
        <v>2625</v>
      </c>
      <c r="H53" s="354">
        <v>2625</v>
      </c>
      <c r="I53" s="354" t="s">
        <v>932</v>
      </c>
      <c r="J53" s="353" t="s">
        <v>898</v>
      </c>
      <c r="K53" s="354">
        <f t="shared" si="44"/>
        <v>-70</v>
      </c>
      <c r="L53" s="355">
        <f t="shared" si="45"/>
        <v>321.56250000000006</v>
      </c>
      <c r="M53" s="356">
        <f t="shared" si="46"/>
        <v>-12571.5625</v>
      </c>
      <c r="N53" s="354">
        <v>175</v>
      </c>
      <c r="O53" s="369" t="s">
        <v>599</v>
      </c>
      <c r="P53" s="357">
        <v>44687</v>
      </c>
      <c r="Q53" s="249"/>
      <c r="R53" s="253" t="s">
        <v>867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0"/>
      <c r="AG53" s="307"/>
      <c r="AH53" s="249"/>
      <c r="AI53" s="249"/>
      <c r="AJ53" s="310"/>
      <c r="AK53" s="310"/>
      <c r="AL53" s="310"/>
    </row>
    <row r="54" spans="1:38" s="247" customFormat="1" ht="13.15" customHeight="1">
      <c r="A54" s="285">
        <v>8</v>
      </c>
      <c r="B54" s="340">
        <v>44690</v>
      </c>
      <c r="C54" s="425"/>
      <c r="D54" s="425" t="s">
        <v>937</v>
      </c>
      <c r="E54" s="285" t="s">
        <v>589</v>
      </c>
      <c r="F54" s="285">
        <v>2195</v>
      </c>
      <c r="G54" s="285">
        <v>2145</v>
      </c>
      <c r="H54" s="397">
        <v>2232.5</v>
      </c>
      <c r="I54" s="397" t="s">
        <v>938</v>
      </c>
      <c r="J54" s="396" t="s">
        <v>950</v>
      </c>
      <c r="K54" s="397">
        <f t="shared" ref="K54" si="47">H54-F54</f>
        <v>37.5</v>
      </c>
      <c r="L54" s="398">
        <f t="shared" ref="L54" si="48">(H54*N54)*0.07%</f>
        <v>390.68750000000006</v>
      </c>
      <c r="M54" s="399">
        <f t="shared" ref="M54" si="49">(K54*N54)-L54</f>
        <v>8984.3125</v>
      </c>
      <c r="N54" s="397">
        <v>250</v>
      </c>
      <c r="O54" s="341" t="s">
        <v>587</v>
      </c>
      <c r="P54" s="344">
        <v>44691</v>
      </c>
      <c r="Q54" s="249"/>
      <c r="R54" s="253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0"/>
      <c r="AG54" s="307"/>
      <c r="AH54" s="249"/>
      <c r="AI54" s="249"/>
      <c r="AJ54" s="310"/>
      <c r="AK54" s="310"/>
      <c r="AL54" s="310"/>
    </row>
    <row r="55" spans="1:38" s="247" customFormat="1" ht="13.15" customHeight="1">
      <c r="A55" s="251">
        <v>9</v>
      </c>
      <c r="B55" s="248">
        <v>44690</v>
      </c>
      <c r="C55" s="324"/>
      <c r="D55" s="324" t="s">
        <v>939</v>
      </c>
      <c r="E55" s="251" t="s">
        <v>589</v>
      </c>
      <c r="F55" s="251" t="s">
        <v>940</v>
      </c>
      <c r="G55" s="251">
        <v>3345</v>
      </c>
      <c r="H55" s="252"/>
      <c r="I55" s="252" t="s">
        <v>941</v>
      </c>
      <c r="J55" s="298" t="s">
        <v>590</v>
      </c>
      <c r="K55" s="252"/>
      <c r="L55" s="283"/>
      <c r="M55" s="284"/>
      <c r="N55" s="252"/>
      <c r="O55" s="292"/>
      <c r="P55" s="293"/>
      <c r="Q55" s="249"/>
      <c r="R55" s="253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0"/>
      <c r="AG55" s="307"/>
      <c r="AH55" s="249"/>
      <c r="AI55" s="249"/>
      <c r="AJ55" s="310"/>
      <c r="AK55" s="310"/>
      <c r="AL55" s="310"/>
    </row>
    <row r="56" spans="1:38" s="247" customFormat="1" ht="13.15" customHeight="1">
      <c r="A56" s="285">
        <v>10</v>
      </c>
      <c r="B56" s="340">
        <v>44691</v>
      </c>
      <c r="C56" s="425"/>
      <c r="D56" s="425" t="s">
        <v>947</v>
      </c>
      <c r="E56" s="285" t="s">
        <v>589</v>
      </c>
      <c r="F56" s="285">
        <v>2225</v>
      </c>
      <c r="G56" s="285">
        <v>2180</v>
      </c>
      <c r="H56" s="397">
        <v>2260</v>
      </c>
      <c r="I56" s="397" t="s">
        <v>948</v>
      </c>
      <c r="J56" s="396" t="s">
        <v>865</v>
      </c>
      <c r="K56" s="397">
        <f t="shared" ref="K56:K57" si="50">H56-F56</f>
        <v>35</v>
      </c>
      <c r="L56" s="398">
        <f t="shared" ref="L56:L57" si="51">(H56*N56)*0.07%</f>
        <v>593.25000000000011</v>
      </c>
      <c r="M56" s="399">
        <f t="shared" ref="M56:M57" si="52">(K56*N56)-L56</f>
        <v>12531.75</v>
      </c>
      <c r="N56" s="397">
        <v>375</v>
      </c>
      <c r="O56" s="341" t="s">
        <v>587</v>
      </c>
      <c r="P56" s="344">
        <v>44691</v>
      </c>
      <c r="Q56" s="249"/>
      <c r="R56" s="253" t="s">
        <v>588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0"/>
      <c r="AG56" s="307"/>
      <c r="AH56" s="249"/>
      <c r="AI56" s="249"/>
      <c r="AJ56" s="310"/>
      <c r="AK56" s="310"/>
      <c r="AL56" s="310"/>
    </row>
    <row r="57" spans="1:38" s="247" customFormat="1" ht="13.15" customHeight="1">
      <c r="A57" s="359">
        <v>11</v>
      </c>
      <c r="B57" s="357">
        <v>44691</v>
      </c>
      <c r="C57" s="358"/>
      <c r="D57" s="358" t="s">
        <v>947</v>
      </c>
      <c r="E57" s="359" t="s">
        <v>589</v>
      </c>
      <c r="F57" s="359">
        <v>2225</v>
      </c>
      <c r="G57" s="359">
        <v>2180</v>
      </c>
      <c r="H57" s="354">
        <v>2180</v>
      </c>
      <c r="I57" s="354" t="s">
        <v>948</v>
      </c>
      <c r="J57" s="353" t="s">
        <v>949</v>
      </c>
      <c r="K57" s="354">
        <f t="shared" si="50"/>
        <v>-45</v>
      </c>
      <c r="L57" s="355">
        <f t="shared" si="51"/>
        <v>572.25000000000011</v>
      </c>
      <c r="M57" s="356">
        <f t="shared" si="52"/>
        <v>-17447.25</v>
      </c>
      <c r="N57" s="354">
        <v>375</v>
      </c>
      <c r="O57" s="369" t="s">
        <v>599</v>
      </c>
      <c r="P57" s="357">
        <v>44691</v>
      </c>
      <c r="Q57" s="249"/>
      <c r="R57" s="253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0"/>
      <c r="AG57" s="307"/>
      <c r="AH57" s="249"/>
      <c r="AI57" s="249"/>
      <c r="AJ57" s="310"/>
      <c r="AK57" s="310"/>
      <c r="AL57" s="310"/>
    </row>
    <row r="58" spans="1:38" s="247" customFormat="1" ht="13.15" customHeight="1">
      <c r="A58" s="359">
        <v>12</v>
      </c>
      <c r="B58" s="357">
        <v>44691</v>
      </c>
      <c r="C58" s="358"/>
      <c r="D58" s="358" t="s">
        <v>937</v>
      </c>
      <c r="E58" s="359" t="s">
        <v>589</v>
      </c>
      <c r="F58" s="359">
        <v>2195</v>
      </c>
      <c r="G58" s="359">
        <v>2145</v>
      </c>
      <c r="H58" s="354">
        <v>2145</v>
      </c>
      <c r="I58" s="354" t="s">
        <v>938</v>
      </c>
      <c r="J58" s="353" t="s">
        <v>982</v>
      </c>
      <c r="K58" s="354">
        <f t="shared" ref="K58" si="53">H58-F58</f>
        <v>-50</v>
      </c>
      <c r="L58" s="355">
        <f t="shared" ref="L58" si="54">(H58*N58)*0.07%</f>
        <v>375.37500000000006</v>
      </c>
      <c r="M58" s="356">
        <f t="shared" ref="M58" si="55">(K58*N58)-L58</f>
        <v>-12875.375</v>
      </c>
      <c r="N58" s="354">
        <v>250</v>
      </c>
      <c r="O58" s="369" t="s">
        <v>599</v>
      </c>
      <c r="P58" s="357">
        <v>44693</v>
      </c>
      <c r="Q58" s="249"/>
      <c r="R58" s="253" t="s">
        <v>588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0"/>
      <c r="AG58" s="307"/>
      <c r="AH58" s="249"/>
      <c r="AI58" s="249"/>
      <c r="AJ58" s="310"/>
      <c r="AK58" s="310"/>
      <c r="AL58" s="310"/>
    </row>
    <row r="59" spans="1:38" s="247" customFormat="1" ht="13.15" customHeight="1">
      <c r="A59" s="285">
        <v>13</v>
      </c>
      <c r="B59" s="340">
        <v>44692</v>
      </c>
      <c r="C59" s="425"/>
      <c r="D59" s="425" t="s">
        <v>962</v>
      </c>
      <c r="E59" s="285" t="s">
        <v>589</v>
      </c>
      <c r="F59" s="285">
        <v>16010</v>
      </c>
      <c r="G59" s="285">
        <v>15840</v>
      </c>
      <c r="H59" s="397">
        <v>16110</v>
      </c>
      <c r="I59" s="397" t="s">
        <v>963</v>
      </c>
      <c r="J59" s="396" t="s">
        <v>865</v>
      </c>
      <c r="K59" s="397">
        <f t="shared" ref="K59:K60" si="56">H59-F59</f>
        <v>100</v>
      </c>
      <c r="L59" s="398">
        <f t="shared" ref="L59:L60" si="57">(H59*N59)*0.07%</f>
        <v>563.85000000000014</v>
      </c>
      <c r="M59" s="399">
        <f t="shared" ref="M59:M60" si="58">(K59*N59)-L59</f>
        <v>4436.1499999999996</v>
      </c>
      <c r="N59" s="397">
        <v>50</v>
      </c>
      <c r="O59" s="341" t="s">
        <v>587</v>
      </c>
      <c r="P59" s="344">
        <v>44692</v>
      </c>
      <c r="Q59" s="249"/>
      <c r="R59" s="253" t="s">
        <v>588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0"/>
      <c r="AG59" s="307"/>
      <c r="AH59" s="249"/>
      <c r="AI59" s="249"/>
      <c r="AJ59" s="310"/>
      <c r="AK59" s="310"/>
      <c r="AL59" s="310"/>
    </row>
    <row r="60" spans="1:38" s="247" customFormat="1" ht="13.15" customHeight="1">
      <c r="A60" s="359">
        <v>14</v>
      </c>
      <c r="B60" s="357">
        <v>44693</v>
      </c>
      <c r="C60" s="358"/>
      <c r="D60" s="358" t="s">
        <v>962</v>
      </c>
      <c r="E60" s="359" t="s">
        <v>589</v>
      </c>
      <c r="F60" s="359">
        <v>15935</v>
      </c>
      <c r="G60" s="359">
        <v>15780</v>
      </c>
      <c r="H60" s="354">
        <v>15780</v>
      </c>
      <c r="I60" s="354" t="s">
        <v>984</v>
      </c>
      <c r="J60" s="353" t="s">
        <v>985</v>
      </c>
      <c r="K60" s="354">
        <f t="shared" si="56"/>
        <v>-155</v>
      </c>
      <c r="L60" s="355">
        <f t="shared" si="57"/>
        <v>552.30000000000007</v>
      </c>
      <c r="M60" s="356">
        <f t="shared" si="58"/>
        <v>-8302.2999999999993</v>
      </c>
      <c r="N60" s="354">
        <v>50</v>
      </c>
      <c r="O60" s="369" t="s">
        <v>599</v>
      </c>
      <c r="P60" s="357">
        <v>44693</v>
      </c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0"/>
      <c r="AG60" s="307"/>
      <c r="AH60" s="249"/>
      <c r="AI60" s="249"/>
      <c r="AJ60" s="310"/>
      <c r="AK60" s="310"/>
      <c r="AL60" s="310"/>
    </row>
    <row r="61" spans="1:38" s="247" customFormat="1" ht="13.15" customHeight="1">
      <c r="A61" s="251">
        <v>15</v>
      </c>
      <c r="B61" s="248">
        <v>44693</v>
      </c>
      <c r="C61" s="324"/>
      <c r="D61" s="324" t="s">
        <v>986</v>
      </c>
      <c r="E61" s="251" t="s">
        <v>589</v>
      </c>
      <c r="F61" s="251" t="s">
        <v>987</v>
      </c>
      <c r="G61" s="251">
        <v>454</v>
      </c>
      <c r="H61" s="252"/>
      <c r="I61" s="252" t="s">
        <v>988</v>
      </c>
      <c r="J61" s="298" t="s">
        <v>590</v>
      </c>
      <c r="K61" s="252"/>
      <c r="L61" s="283"/>
      <c r="M61" s="284"/>
      <c r="N61" s="252"/>
      <c r="O61" s="292"/>
      <c r="P61" s="293"/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0"/>
      <c r="AG61" s="307"/>
      <c r="AH61" s="249"/>
      <c r="AI61" s="249"/>
      <c r="AJ61" s="310"/>
      <c r="AK61" s="310"/>
      <c r="AL61" s="310"/>
    </row>
    <row r="62" spans="1:38" s="247" customFormat="1" ht="13.15" customHeight="1">
      <c r="A62" s="251">
        <v>16</v>
      </c>
      <c r="B62" s="248">
        <v>44693</v>
      </c>
      <c r="C62" s="324"/>
      <c r="D62" s="324" t="s">
        <v>994</v>
      </c>
      <c r="E62" s="251" t="s">
        <v>589</v>
      </c>
      <c r="F62" s="251" t="s">
        <v>989</v>
      </c>
      <c r="G62" s="251">
        <v>1475</v>
      </c>
      <c r="H62" s="252"/>
      <c r="I62" s="252" t="s">
        <v>990</v>
      </c>
      <c r="J62" s="298" t="s">
        <v>590</v>
      </c>
      <c r="K62" s="252"/>
      <c r="L62" s="283"/>
      <c r="M62" s="284"/>
      <c r="N62" s="252"/>
      <c r="O62" s="292"/>
      <c r="P62" s="293"/>
      <c r="Q62" s="249"/>
      <c r="R62" s="253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0"/>
      <c r="AG62" s="307"/>
      <c r="AH62" s="249"/>
      <c r="AI62" s="249"/>
      <c r="AJ62" s="310"/>
      <c r="AK62" s="310"/>
      <c r="AL62" s="310"/>
    </row>
    <row r="63" spans="1:38" s="247" customFormat="1" ht="13.15" customHeight="1">
      <c r="A63" s="257"/>
      <c r="B63" s="257"/>
      <c r="C63" s="257"/>
      <c r="D63" s="257"/>
      <c r="E63" s="257"/>
      <c r="F63" s="257"/>
      <c r="G63" s="257"/>
      <c r="H63" s="257"/>
      <c r="I63" s="257"/>
      <c r="J63" s="257"/>
      <c r="K63" s="252"/>
      <c r="L63" s="283"/>
      <c r="M63" s="284"/>
      <c r="N63" s="252"/>
      <c r="O63" s="292"/>
      <c r="P63" s="293"/>
      <c r="Q63" s="249"/>
      <c r="R63" s="253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0"/>
      <c r="AG63" s="307"/>
      <c r="AH63" s="249"/>
      <c r="AI63" s="249"/>
      <c r="AJ63" s="310"/>
      <c r="AK63" s="310"/>
      <c r="AL63" s="310"/>
    </row>
    <row r="64" spans="1:38" s="247" customFormat="1" ht="13.15" customHeight="1">
      <c r="A64" s="257"/>
      <c r="B64" s="257"/>
      <c r="C64" s="257"/>
      <c r="D64" s="257"/>
      <c r="E64" s="257"/>
      <c r="F64" s="257"/>
      <c r="G64" s="257"/>
      <c r="H64" s="257"/>
      <c r="I64" s="257"/>
      <c r="J64" s="257"/>
      <c r="K64" s="252"/>
      <c r="L64" s="283"/>
      <c r="M64" s="284"/>
      <c r="N64" s="252"/>
      <c r="O64" s="292"/>
      <c r="P64" s="293"/>
      <c r="Q64" s="249"/>
      <c r="R64" s="253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0"/>
      <c r="AG64" s="307"/>
      <c r="AH64" s="249"/>
      <c r="AI64" s="249"/>
      <c r="AJ64" s="310"/>
      <c r="AK64" s="310"/>
      <c r="AL64" s="310"/>
    </row>
    <row r="65" spans="1:38" s="247" customFormat="1" ht="13.15" customHeight="1">
      <c r="A65" s="251"/>
      <c r="B65" s="248"/>
      <c r="C65" s="324"/>
      <c r="D65" s="324"/>
      <c r="E65" s="251"/>
      <c r="F65" s="251"/>
      <c r="G65" s="251"/>
      <c r="H65" s="252"/>
      <c r="I65" s="252"/>
      <c r="J65" s="298"/>
      <c r="K65" s="252"/>
      <c r="L65" s="283"/>
      <c r="M65" s="284"/>
      <c r="N65" s="252"/>
      <c r="O65" s="292"/>
      <c r="P65" s="293"/>
      <c r="Q65" s="249"/>
      <c r="R65" s="253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0"/>
      <c r="AG65" s="307"/>
      <c r="AH65" s="249"/>
      <c r="AI65" s="249"/>
      <c r="AJ65" s="310"/>
      <c r="AK65" s="310"/>
      <c r="AL65" s="310"/>
    </row>
    <row r="66" spans="1:38" s="247" customFormat="1" ht="13.15" customHeight="1">
      <c r="A66" s="310"/>
      <c r="B66" s="307"/>
      <c r="C66" s="249"/>
      <c r="D66" s="249"/>
      <c r="E66" s="310"/>
      <c r="F66" s="310"/>
      <c r="G66" s="310"/>
      <c r="H66" s="311"/>
      <c r="I66" s="311"/>
      <c r="J66" s="415"/>
      <c r="K66" s="311"/>
      <c r="L66" s="312"/>
      <c r="M66" s="416"/>
      <c r="N66" s="311"/>
      <c r="O66" s="417"/>
      <c r="P66" s="314"/>
      <c r="Q66" s="249"/>
      <c r="R66" s="253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0"/>
      <c r="AG66" s="307"/>
      <c r="AH66" s="249"/>
      <c r="AI66" s="249"/>
      <c r="AJ66" s="310"/>
      <c r="AK66" s="310"/>
      <c r="AL66" s="310"/>
    </row>
    <row r="67" spans="1:38" ht="13.5" customHeight="1">
      <c r="A67" s="107"/>
      <c r="B67" s="108"/>
      <c r="C67" s="142"/>
      <c r="D67" s="150"/>
      <c r="E67" s="151"/>
      <c r="F67" s="107"/>
      <c r="G67" s="107"/>
      <c r="H67" s="107"/>
      <c r="I67" s="143"/>
      <c r="J67" s="143"/>
      <c r="K67" s="143"/>
      <c r="L67" s="143"/>
      <c r="M67" s="143"/>
      <c r="N67" s="143"/>
      <c r="O67" s="143"/>
      <c r="P67" s="143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52"/>
      <c r="B68" s="108"/>
      <c r="C68" s="109"/>
      <c r="D68" s="153"/>
      <c r="E68" s="112"/>
      <c r="F68" s="112"/>
      <c r="G68" s="112"/>
      <c r="H68" s="112"/>
      <c r="I68" s="112"/>
      <c r="J68" s="6"/>
      <c r="K68" s="112"/>
      <c r="L68" s="112"/>
      <c r="M68" s="6"/>
      <c r="N68" s="1"/>
      <c r="O68" s="109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54" t="s">
        <v>609</v>
      </c>
      <c r="B69" s="154"/>
      <c r="C69" s="154"/>
      <c r="D69" s="154"/>
      <c r="E69" s="155"/>
      <c r="F69" s="112"/>
      <c r="G69" s="112"/>
      <c r="H69" s="112"/>
      <c r="I69" s="112"/>
      <c r="J69" s="1"/>
      <c r="K69" s="6"/>
      <c r="L69" s="6"/>
      <c r="M69" s="6"/>
      <c r="N69" s="1"/>
      <c r="O69" s="1"/>
      <c r="P69" s="41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38.25" customHeight="1">
      <c r="A70" s="96" t="s">
        <v>16</v>
      </c>
      <c r="B70" s="96" t="s">
        <v>564</v>
      </c>
      <c r="C70" s="96"/>
      <c r="D70" s="97" t="s">
        <v>575</v>
      </c>
      <c r="E70" s="96" t="s">
        <v>576</v>
      </c>
      <c r="F70" s="96" t="s">
        <v>577</v>
      </c>
      <c r="G70" s="96" t="s">
        <v>597</v>
      </c>
      <c r="H70" s="96" t="s">
        <v>579</v>
      </c>
      <c r="I70" s="96" t="s">
        <v>580</v>
      </c>
      <c r="J70" s="95" t="s">
        <v>581</v>
      </c>
      <c r="K70" s="95" t="s">
        <v>610</v>
      </c>
      <c r="L70" s="98" t="s">
        <v>583</v>
      </c>
      <c r="M70" s="149" t="s">
        <v>606</v>
      </c>
      <c r="N70" s="96" t="s">
        <v>607</v>
      </c>
      <c r="O70" s="96" t="s">
        <v>585</v>
      </c>
      <c r="P70" s="97" t="s">
        <v>586</v>
      </c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s="247" customFormat="1" ht="12.75" customHeight="1">
      <c r="A71" s="386">
        <v>1</v>
      </c>
      <c r="B71" s="357">
        <v>44683</v>
      </c>
      <c r="C71" s="387"/>
      <c r="D71" s="388" t="s">
        <v>892</v>
      </c>
      <c r="E71" s="386" t="s">
        <v>589</v>
      </c>
      <c r="F71" s="386">
        <v>55.5</v>
      </c>
      <c r="G71" s="386">
        <v>29</v>
      </c>
      <c r="H71" s="389">
        <v>29</v>
      </c>
      <c r="I71" s="390" t="s">
        <v>893</v>
      </c>
      <c r="J71" s="353" t="s">
        <v>979</v>
      </c>
      <c r="K71" s="354">
        <f t="shared" ref="K71:K72" si="59">H71-F71</f>
        <v>-26.5</v>
      </c>
      <c r="L71" s="355">
        <v>100</v>
      </c>
      <c r="M71" s="356">
        <f t="shared" ref="M71:M72" si="60">(K71*N71)-L71</f>
        <v>-8050</v>
      </c>
      <c r="N71" s="354">
        <v>300</v>
      </c>
      <c r="O71" s="369" t="s">
        <v>599</v>
      </c>
      <c r="P71" s="357">
        <v>44685</v>
      </c>
      <c r="Q71" s="249"/>
      <c r="R71" s="250" t="s">
        <v>867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391">
        <v>2</v>
      </c>
      <c r="B72" s="340">
        <v>44683</v>
      </c>
      <c r="C72" s="392"/>
      <c r="D72" s="393" t="s">
        <v>891</v>
      </c>
      <c r="E72" s="391" t="s">
        <v>589</v>
      </c>
      <c r="F72" s="391">
        <v>82.5</v>
      </c>
      <c r="G72" s="391">
        <v>40</v>
      </c>
      <c r="H72" s="394">
        <v>107.5</v>
      </c>
      <c r="I72" s="395" t="s">
        <v>894</v>
      </c>
      <c r="J72" s="396" t="s">
        <v>899</v>
      </c>
      <c r="K72" s="397">
        <f t="shared" si="59"/>
        <v>25</v>
      </c>
      <c r="L72" s="398">
        <v>100</v>
      </c>
      <c r="M72" s="399">
        <f t="shared" si="60"/>
        <v>1150</v>
      </c>
      <c r="N72" s="397">
        <v>50</v>
      </c>
      <c r="O72" s="341" t="s">
        <v>587</v>
      </c>
      <c r="P72" s="340">
        <v>44685</v>
      </c>
      <c r="Q72" s="249"/>
      <c r="R72" s="250" t="s">
        <v>867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400">
        <v>3</v>
      </c>
      <c r="B73" s="401">
        <v>44685</v>
      </c>
      <c r="C73" s="402"/>
      <c r="D73" s="403" t="s">
        <v>900</v>
      </c>
      <c r="E73" s="400" t="s">
        <v>589</v>
      </c>
      <c r="F73" s="400">
        <v>92.5</v>
      </c>
      <c r="G73" s="400">
        <v>50</v>
      </c>
      <c r="H73" s="404">
        <v>50</v>
      </c>
      <c r="I73" s="405" t="s">
        <v>901</v>
      </c>
      <c r="J73" s="406" t="s">
        <v>902</v>
      </c>
      <c r="K73" s="407">
        <f t="shared" ref="K73" si="61">H73-F73</f>
        <v>-42.5</v>
      </c>
      <c r="L73" s="408">
        <v>100</v>
      </c>
      <c r="M73" s="409">
        <f t="shared" ref="M73" si="62">(K73*N73)-L73</f>
        <v>-2225</v>
      </c>
      <c r="N73" s="407">
        <v>50</v>
      </c>
      <c r="O73" s="410" t="s">
        <v>599</v>
      </c>
      <c r="P73" s="401">
        <v>44685</v>
      </c>
      <c r="Q73" s="249"/>
      <c r="R73" s="250" t="s">
        <v>867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s="247" customFormat="1" ht="12.75" customHeight="1">
      <c r="A74" s="400">
        <v>4</v>
      </c>
      <c r="B74" s="401">
        <v>44686</v>
      </c>
      <c r="C74" s="402"/>
      <c r="D74" s="403" t="s">
        <v>913</v>
      </c>
      <c r="E74" s="400" t="s">
        <v>589</v>
      </c>
      <c r="F74" s="400">
        <v>85</v>
      </c>
      <c r="G74" s="400">
        <v>10</v>
      </c>
      <c r="H74" s="404">
        <v>10</v>
      </c>
      <c r="I74" s="405" t="s">
        <v>914</v>
      </c>
      <c r="J74" s="406" t="s">
        <v>915</v>
      </c>
      <c r="K74" s="407">
        <f t="shared" ref="K74:K76" si="63">H74-F74</f>
        <v>-75</v>
      </c>
      <c r="L74" s="408">
        <v>100</v>
      </c>
      <c r="M74" s="409">
        <f t="shared" ref="M74:M76" si="64">(K74*N74)-L74</f>
        <v>-1975</v>
      </c>
      <c r="N74" s="407">
        <v>25</v>
      </c>
      <c r="O74" s="410" t="s">
        <v>599</v>
      </c>
      <c r="P74" s="401">
        <v>44686</v>
      </c>
      <c r="Q74" s="249"/>
      <c r="R74" s="250" t="s">
        <v>867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391">
        <v>5</v>
      </c>
      <c r="B75" s="340">
        <v>44690</v>
      </c>
      <c r="C75" s="392"/>
      <c r="D75" s="393" t="s">
        <v>934</v>
      </c>
      <c r="E75" s="391" t="s">
        <v>589</v>
      </c>
      <c r="F75" s="391">
        <v>106</v>
      </c>
      <c r="G75" s="391">
        <v>65</v>
      </c>
      <c r="H75" s="394">
        <v>127.5</v>
      </c>
      <c r="I75" s="395" t="s">
        <v>935</v>
      </c>
      <c r="J75" s="396" t="s">
        <v>936</v>
      </c>
      <c r="K75" s="397">
        <f t="shared" si="63"/>
        <v>21.5</v>
      </c>
      <c r="L75" s="398">
        <v>100</v>
      </c>
      <c r="M75" s="399">
        <f t="shared" si="64"/>
        <v>975</v>
      </c>
      <c r="N75" s="397">
        <v>50</v>
      </c>
      <c r="O75" s="341" t="s">
        <v>587</v>
      </c>
      <c r="P75" s="430">
        <v>44690</v>
      </c>
      <c r="Q75" s="249"/>
      <c r="R75" s="250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400">
        <v>6</v>
      </c>
      <c r="B76" s="401">
        <v>44691</v>
      </c>
      <c r="C76" s="402"/>
      <c r="D76" s="403" t="s">
        <v>953</v>
      </c>
      <c r="E76" s="400" t="s">
        <v>589</v>
      </c>
      <c r="F76" s="400">
        <v>82.5</v>
      </c>
      <c r="G76" s="400">
        <v>35</v>
      </c>
      <c r="H76" s="404">
        <v>35</v>
      </c>
      <c r="I76" s="405" t="s">
        <v>954</v>
      </c>
      <c r="J76" s="406" t="s">
        <v>955</v>
      </c>
      <c r="K76" s="407">
        <f t="shared" si="63"/>
        <v>-47.5</v>
      </c>
      <c r="L76" s="408">
        <v>100</v>
      </c>
      <c r="M76" s="409">
        <f t="shared" si="64"/>
        <v>-2475</v>
      </c>
      <c r="N76" s="407">
        <v>50</v>
      </c>
      <c r="O76" s="410" t="s">
        <v>599</v>
      </c>
      <c r="P76" s="431">
        <v>44691</v>
      </c>
      <c r="Q76" s="249"/>
      <c r="R76" s="250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s="247" customFormat="1" ht="12.75" customHeight="1">
      <c r="A77" s="386">
        <v>7</v>
      </c>
      <c r="B77" s="357">
        <v>44692</v>
      </c>
      <c r="C77" s="387"/>
      <c r="D77" s="388" t="s">
        <v>960</v>
      </c>
      <c r="E77" s="386" t="s">
        <v>589</v>
      </c>
      <c r="F77" s="386">
        <v>92.5</v>
      </c>
      <c r="G77" s="386">
        <v>45</v>
      </c>
      <c r="H77" s="389">
        <v>45</v>
      </c>
      <c r="I77" s="390" t="s">
        <v>961</v>
      </c>
      <c r="J77" s="406" t="s">
        <v>955</v>
      </c>
      <c r="K77" s="407">
        <f t="shared" ref="K77:K80" si="65">H77-F77</f>
        <v>-47.5</v>
      </c>
      <c r="L77" s="408">
        <v>100</v>
      </c>
      <c r="M77" s="409">
        <f t="shared" ref="M77:M80" si="66">(K77*N77)-L77</f>
        <v>-2475</v>
      </c>
      <c r="N77" s="407">
        <v>50</v>
      </c>
      <c r="O77" s="410" t="s">
        <v>599</v>
      </c>
      <c r="P77" s="431">
        <v>44692</v>
      </c>
      <c r="Q77" s="249"/>
      <c r="R77" s="250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s="247" customFormat="1" ht="12.75" customHeight="1">
      <c r="A78" s="391">
        <v>8</v>
      </c>
      <c r="B78" s="340">
        <v>44692</v>
      </c>
      <c r="C78" s="392"/>
      <c r="D78" s="393" t="s">
        <v>964</v>
      </c>
      <c r="E78" s="391" t="s">
        <v>589</v>
      </c>
      <c r="F78" s="391">
        <v>195</v>
      </c>
      <c r="G78" s="391">
        <v>95</v>
      </c>
      <c r="H78" s="394">
        <v>245</v>
      </c>
      <c r="I78" s="395" t="s">
        <v>965</v>
      </c>
      <c r="J78" s="396" t="s">
        <v>966</v>
      </c>
      <c r="K78" s="397">
        <f t="shared" si="65"/>
        <v>50</v>
      </c>
      <c r="L78" s="398">
        <v>100</v>
      </c>
      <c r="M78" s="399">
        <f t="shared" si="66"/>
        <v>1150</v>
      </c>
      <c r="N78" s="397">
        <v>25</v>
      </c>
      <c r="O78" s="341" t="s">
        <v>587</v>
      </c>
      <c r="P78" s="430">
        <v>44692</v>
      </c>
      <c r="Q78" s="249"/>
      <c r="R78" s="250" t="s">
        <v>588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359">
        <v>9</v>
      </c>
      <c r="B79" s="357">
        <v>44692</v>
      </c>
      <c r="C79" s="358"/>
      <c r="D79" s="358" t="s">
        <v>967</v>
      </c>
      <c r="E79" s="359" t="s">
        <v>589</v>
      </c>
      <c r="F79" s="359">
        <v>50</v>
      </c>
      <c r="G79" s="359">
        <v>30</v>
      </c>
      <c r="H79" s="354">
        <v>30</v>
      </c>
      <c r="I79" s="354" t="s">
        <v>968</v>
      </c>
      <c r="J79" s="406" t="s">
        <v>983</v>
      </c>
      <c r="K79" s="407">
        <f t="shared" si="65"/>
        <v>-20</v>
      </c>
      <c r="L79" s="408">
        <v>100</v>
      </c>
      <c r="M79" s="409">
        <f t="shared" si="66"/>
        <v>-5100</v>
      </c>
      <c r="N79" s="407">
        <v>250</v>
      </c>
      <c r="O79" s="410" t="s">
        <v>599</v>
      </c>
      <c r="P79" s="401">
        <v>44693</v>
      </c>
      <c r="Q79" s="249"/>
      <c r="R79" s="250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359">
        <v>10</v>
      </c>
      <c r="B80" s="357">
        <v>44693</v>
      </c>
      <c r="C80" s="358"/>
      <c r="D80" s="358" t="s">
        <v>991</v>
      </c>
      <c r="E80" s="359" t="s">
        <v>589</v>
      </c>
      <c r="F80" s="359">
        <v>130</v>
      </c>
      <c r="G80" s="359">
        <v>30</v>
      </c>
      <c r="H80" s="354">
        <v>30</v>
      </c>
      <c r="I80" s="354" t="s">
        <v>992</v>
      </c>
      <c r="J80" s="406" t="s">
        <v>993</v>
      </c>
      <c r="K80" s="407">
        <f t="shared" si="65"/>
        <v>-100</v>
      </c>
      <c r="L80" s="408">
        <v>100</v>
      </c>
      <c r="M80" s="409">
        <f t="shared" si="66"/>
        <v>-2600</v>
      </c>
      <c r="N80" s="407">
        <v>25</v>
      </c>
      <c r="O80" s="410" t="s">
        <v>599</v>
      </c>
      <c r="P80" s="401">
        <v>44693</v>
      </c>
      <c r="Q80" s="249"/>
      <c r="R80" s="250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251"/>
      <c r="B81" s="248"/>
      <c r="C81" s="324"/>
      <c r="D81" s="324"/>
      <c r="E81" s="251"/>
      <c r="F81" s="251"/>
      <c r="G81" s="251"/>
      <c r="H81" s="252"/>
      <c r="I81" s="252"/>
      <c r="J81" s="298"/>
      <c r="K81" s="252"/>
      <c r="L81" s="283"/>
      <c r="M81" s="284"/>
      <c r="N81" s="252"/>
      <c r="O81" s="298"/>
      <c r="P81" s="248"/>
      <c r="Q81" s="249"/>
      <c r="R81" s="250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375"/>
      <c r="B82" s="248"/>
      <c r="C82" s="376"/>
      <c r="D82" s="377"/>
      <c r="E82" s="375"/>
      <c r="F82" s="375"/>
      <c r="G82" s="375"/>
      <c r="H82" s="378"/>
      <c r="I82" s="379"/>
      <c r="J82" s="298"/>
      <c r="K82" s="252"/>
      <c r="L82" s="283"/>
      <c r="M82" s="284"/>
      <c r="N82" s="252"/>
      <c r="O82" s="298"/>
      <c r="P82" s="248"/>
      <c r="Q82" s="249"/>
      <c r="R82" s="250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ht="14.25" customHeight="1">
      <c r="A83" s="151"/>
      <c r="B83" s="156"/>
      <c r="C83" s="156"/>
      <c r="D83" s="157"/>
      <c r="E83" s="151"/>
      <c r="F83" s="158"/>
      <c r="G83" s="151"/>
      <c r="H83" s="151"/>
      <c r="I83" s="151"/>
      <c r="J83" s="156"/>
      <c r="K83" s="159"/>
      <c r="L83" s="151"/>
      <c r="M83" s="151"/>
      <c r="N83" s="151"/>
      <c r="O83" s="160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94" t="s">
        <v>611</v>
      </c>
      <c r="B84" s="161"/>
      <c r="C84" s="161"/>
      <c r="D84" s="162"/>
      <c r="E84" s="135"/>
      <c r="F84" s="6"/>
      <c r="G84" s="6"/>
      <c r="H84" s="136"/>
      <c r="I84" s="163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38.25" customHeight="1">
      <c r="A85" s="95" t="s">
        <v>16</v>
      </c>
      <c r="B85" s="96" t="s">
        <v>564</v>
      </c>
      <c r="C85" s="96"/>
      <c r="D85" s="97" t="s">
        <v>575</v>
      </c>
      <c r="E85" s="96" t="s">
        <v>576</v>
      </c>
      <c r="F85" s="96" t="s">
        <v>577</v>
      </c>
      <c r="G85" s="96" t="s">
        <v>578</v>
      </c>
      <c r="H85" s="96" t="s">
        <v>579</v>
      </c>
      <c r="I85" s="96" t="s">
        <v>580</v>
      </c>
      <c r="J85" s="95" t="s">
        <v>581</v>
      </c>
      <c r="K85" s="139" t="s">
        <v>598</v>
      </c>
      <c r="L85" s="140" t="s">
        <v>583</v>
      </c>
      <c r="M85" s="98" t="s">
        <v>584</v>
      </c>
      <c r="N85" s="96" t="s">
        <v>585</v>
      </c>
      <c r="O85" s="97" t="s">
        <v>586</v>
      </c>
      <c r="P85" s="96" t="s">
        <v>818</v>
      </c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s="247" customFormat="1" ht="14.25" customHeight="1">
      <c r="A86" s="271">
        <v>1</v>
      </c>
      <c r="B86" s="272">
        <v>44488</v>
      </c>
      <c r="C86" s="273"/>
      <c r="D86" s="274" t="s">
        <v>137</v>
      </c>
      <c r="E86" s="275" t="s">
        <v>861</v>
      </c>
      <c r="F86" s="276">
        <v>235.25</v>
      </c>
      <c r="G86" s="276">
        <v>198</v>
      </c>
      <c r="H86" s="275"/>
      <c r="I86" s="277" t="s">
        <v>823</v>
      </c>
      <c r="J86" s="278" t="s">
        <v>590</v>
      </c>
      <c r="K86" s="278"/>
      <c r="L86" s="279"/>
      <c r="M86" s="280"/>
      <c r="N86" s="278"/>
      <c r="O86" s="281"/>
      <c r="P86" s="278"/>
      <c r="Q86" s="246"/>
      <c r="R86" s="1" t="s">
        <v>588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360">
        <v>2</v>
      </c>
      <c r="B87" s="361">
        <v>44651</v>
      </c>
      <c r="C87" s="362"/>
      <c r="D87" s="363" t="s">
        <v>437</v>
      </c>
      <c r="E87" s="364" t="s">
        <v>589</v>
      </c>
      <c r="F87" s="364">
        <v>379</v>
      </c>
      <c r="G87" s="364">
        <v>348</v>
      </c>
      <c r="H87" s="364">
        <v>406</v>
      </c>
      <c r="I87" s="364" t="s">
        <v>864</v>
      </c>
      <c r="J87" s="345" t="s">
        <v>868</v>
      </c>
      <c r="K87" s="345">
        <f t="shared" ref="K87" si="67">H87-F87</f>
        <v>27</v>
      </c>
      <c r="L87" s="346">
        <f t="shared" ref="L87" si="68">(F87*-0.7)/100</f>
        <v>-2.653</v>
      </c>
      <c r="M87" s="347">
        <f t="shared" ref="M87" si="69">(K87+L87)/F87</f>
        <v>6.4240105540897097E-2</v>
      </c>
      <c r="N87" s="345" t="s">
        <v>587</v>
      </c>
      <c r="O87" s="348">
        <v>44657</v>
      </c>
      <c r="P87" s="345">
        <f>VLOOKUP(D87,'MidCap Intra'!B86:C640,2,0)</f>
        <v>349.1</v>
      </c>
      <c r="Q87" s="246"/>
      <c r="R87" s="246" t="s">
        <v>588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41">
        <v>3</v>
      </c>
      <c r="B88" s="442">
        <v>44658</v>
      </c>
      <c r="C88" s="443"/>
      <c r="D88" s="444" t="s">
        <v>415</v>
      </c>
      <c r="E88" s="445" t="s">
        <v>589</v>
      </c>
      <c r="F88" s="445">
        <v>450</v>
      </c>
      <c r="G88" s="445">
        <v>398</v>
      </c>
      <c r="H88" s="445">
        <v>398</v>
      </c>
      <c r="I88" s="445" t="s">
        <v>869</v>
      </c>
      <c r="J88" s="406" t="s">
        <v>980</v>
      </c>
      <c r="K88" s="369">
        <f t="shared" ref="K88" si="70">H88-F88</f>
        <v>-52</v>
      </c>
      <c r="L88" s="383">
        <f t="shared" ref="L88" si="71">(F88*-0.7)/100</f>
        <v>-3.15</v>
      </c>
      <c r="M88" s="384">
        <f t="shared" ref="M88" si="72">(K88+L88)/F88</f>
        <v>-0.12255555555555556</v>
      </c>
      <c r="N88" s="410" t="s">
        <v>599</v>
      </c>
      <c r="O88" s="385">
        <v>44692</v>
      </c>
      <c r="P88" s="369">
        <f>VLOOKUP(D88,'MidCap Intra'!B87:C641,2,0)</f>
        <v>377.25</v>
      </c>
      <c r="Q88" s="246"/>
      <c r="R88" s="246" t="s">
        <v>588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365">
        <v>4</v>
      </c>
      <c r="B89" s="366">
        <v>44687</v>
      </c>
      <c r="C89" s="367"/>
      <c r="D89" s="274" t="s">
        <v>71</v>
      </c>
      <c r="E89" s="368" t="s">
        <v>589</v>
      </c>
      <c r="F89" s="368" t="s">
        <v>918</v>
      </c>
      <c r="G89" s="368">
        <v>206</v>
      </c>
      <c r="H89" s="368"/>
      <c r="I89" s="368" t="s">
        <v>919</v>
      </c>
      <c r="J89" s="278" t="s">
        <v>590</v>
      </c>
      <c r="K89" s="365"/>
      <c r="L89" s="366"/>
      <c r="M89" s="367"/>
      <c r="N89" s="274"/>
      <c r="O89" s="368"/>
      <c r="P89" s="368"/>
      <c r="Q89" s="246"/>
      <c r="R89" s="246" t="s">
        <v>588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ht="14.25" customHeight="1">
      <c r="A90" s="164"/>
      <c r="B90" s="141"/>
      <c r="C90" s="165"/>
      <c r="D90" s="100"/>
      <c r="E90" s="166"/>
      <c r="F90" s="166"/>
      <c r="G90" s="166"/>
      <c r="H90" s="166"/>
      <c r="I90" s="166"/>
      <c r="J90" s="166"/>
      <c r="K90" s="167"/>
      <c r="L90" s="168"/>
      <c r="M90" s="166"/>
      <c r="N90" s="169"/>
      <c r="O90" s="170"/>
      <c r="P90" s="170"/>
      <c r="R90" s="6"/>
      <c r="S90" s="41"/>
      <c r="T90" s="1"/>
      <c r="U90" s="1"/>
      <c r="V90" s="1"/>
      <c r="W90" s="1"/>
      <c r="X90" s="1"/>
      <c r="Y90" s="1"/>
      <c r="Z90" s="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</row>
    <row r="91" spans="1:38" ht="12.75" customHeight="1">
      <c r="A91" s="119" t="s">
        <v>591</v>
      </c>
      <c r="B91" s="119"/>
      <c r="C91" s="119"/>
      <c r="D91" s="119"/>
      <c r="E91" s="41"/>
      <c r="F91" s="127" t="s">
        <v>593</v>
      </c>
      <c r="G91" s="56"/>
      <c r="H91" s="56"/>
      <c r="I91" s="56"/>
      <c r="J91" s="6"/>
      <c r="K91" s="145"/>
      <c r="L91" s="146"/>
      <c r="M91" s="6"/>
      <c r="N91" s="109"/>
      <c r="O91" s="171"/>
      <c r="P91" s="1"/>
      <c r="Q91" s="1"/>
      <c r="R91" s="6"/>
      <c r="S91" s="1"/>
      <c r="T91" s="1"/>
      <c r="U91" s="1"/>
      <c r="V91" s="1"/>
      <c r="W91" s="1"/>
      <c r="X91" s="1"/>
      <c r="Y91" s="1"/>
    </row>
    <row r="92" spans="1:38" ht="12.75" customHeight="1">
      <c r="A92" s="126" t="s">
        <v>592</v>
      </c>
      <c r="B92" s="119"/>
      <c r="C92" s="119"/>
      <c r="D92" s="119"/>
      <c r="E92" s="6"/>
      <c r="F92" s="127" t="s">
        <v>595</v>
      </c>
      <c r="G92" s="6"/>
      <c r="H92" s="6" t="s">
        <v>814</v>
      </c>
      <c r="I92" s="6"/>
      <c r="J92" s="1"/>
      <c r="K92" s="6"/>
      <c r="L92" s="6"/>
      <c r="M92" s="6"/>
      <c r="N92" s="1"/>
      <c r="O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26"/>
      <c r="B93" s="119"/>
      <c r="C93" s="119"/>
      <c r="D93" s="119"/>
      <c r="E93" s="6"/>
      <c r="F93" s="127"/>
      <c r="G93" s="6"/>
      <c r="H93" s="6"/>
      <c r="I93" s="6"/>
      <c r="J93" s="1"/>
      <c r="K93" s="6"/>
      <c r="L93" s="6"/>
      <c r="M93" s="6"/>
      <c r="N93" s="1"/>
      <c r="O93" s="1"/>
      <c r="Q93" s="1"/>
      <c r="R93" s="5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"/>
      <c r="B94" s="134" t="s">
        <v>612</v>
      </c>
      <c r="C94" s="134"/>
      <c r="D94" s="134"/>
      <c r="E94" s="134"/>
      <c r="F94" s="135"/>
      <c r="G94" s="6"/>
      <c r="H94" s="6"/>
      <c r="I94" s="136"/>
      <c r="J94" s="137"/>
      <c r="K94" s="138"/>
      <c r="L94" s="137"/>
      <c r="M94" s="6"/>
      <c r="N94" s="1"/>
      <c r="O94" s="1"/>
      <c r="Q94" s="1"/>
      <c r="R94" s="5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5" t="s">
        <v>16</v>
      </c>
      <c r="B95" s="96" t="s">
        <v>564</v>
      </c>
      <c r="C95" s="96"/>
      <c r="D95" s="97" t="s">
        <v>575</v>
      </c>
      <c r="E95" s="96" t="s">
        <v>576</v>
      </c>
      <c r="F95" s="96" t="s">
        <v>577</v>
      </c>
      <c r="G95" s="96" t="s">
        <v>597</v>
      </c>
      <c r="H95" s="96" t="s">
        <v>579</v>
      </c>
      <c r="I95" s="96" t="s">
        <v>580</v>
      </c>
      <c r="J95" s="172" t="s">
        <v>581</v>
      </c>
      <c r="K95" s="139" t="s">
        <v>598</v>
      </c>
      <c r="L95" s="149" t="s">
        <v>606</v>
      </c>
      <c r="M95" s="96" t="s">
        <v>607</v>
      </c>
      <c r="N95" s="140" t="s">
        <v>583</v>
      </c>
      <c r="O95" s="98" t="s">
        <v>584</v>
      </c>
      <c r="P95" s="96" t="s">
        <v>585</v>
      </c>
      <c r="Q95" s="97" t="s">
        <v>586</v>
      </c>
      <c r="R95" s="56"/>
      <c r="S95" s="1"/>
      <c r="T95" s="1"/>
      <c r="U95" s="1"/>
      <c r="V95" s="1"/>
      <c r="W95" s="1"/>
      <c r="X95" s="1"/>
      <c r="Y95" s="1"/>
      <c r="Z95" s="1"/>
    </row>
    <row r="96" spans="1:38" ht="14.25" customHeight="1">
      <c r="A96" s="101"/>
      <c r="B96" s="102"/>
      <c r="C96" s="173"/>
      <c r="D96" s="103"/>
      <c r="E96" s="104"/>
      <c r="F96" s="174"/>
      <c r="G96" s="101"/>
      <c r="H96" s="104"/>
      <c r="I96" s="105"/>
      <c r="J96" s="175"/>
      <c r="K96" s="175"/>
      <c r="L96" s="176"/>
      <c r="M96" s="99"/>
      <c r="N96" s="176"/>
      <c r="O96" s="177"/>
      <c r="P96" s="178"/>
      <c r="Q96" s="179"/>
      <c r="R96" s="144"/>
      <c r="S96" s="113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38" ht="14.25" customHeight="1">
      <c r="A97" s="101"/>
      <c r="B97" s="102"/>
      <c r="C97" s="173"/>
      <c r="D97" s="103"/>
      <c r="E97" s="104"/>
      <c r="F97" s="174"/>
      <c r="G97" s="101"/>
      <c r="H97" s="104"/>
      <c r="I97" s="105"/>
      <c r="J97" s="175"/>
      <c r="K97" s="175"/>
      <c r="L97" s="176"/>
      <c r="M97" s="99"/>
      <c r="N97" s="176"/>
      <c r="O97" s="177"/>
      <c r="P97" s="178"/>
      <c r="Q97" s="179"/>
      <c r="R97" s="144"/>
      <c r="S97" s="113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38" ht="14.25" customHeight="1">
      <c r="A98" s="101"/>
      <c r="B98" s="102"/>
      <c r="C98" s="173"/>
      <c r="D98" s="103"/>
      <c r="E98" s="104"/>
      <c r="F98" s="174"/>
      <c r="G98" s="101"/>
      <c r="H98" s="104"/>
      <c r="I98" s="105"/>
      <c r="J98" s="175"/>
      <c r="K98" s="175"/>
      <c r="L98" s="176"/>
      <c r="M98" s="99"/>
      <c r="N98" s="176"/>
      <c r="O98" s="177"/>
      <c r="P98" s="178"/>
      <c r="Q98" s="179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01"/>
      <c r="B99" s="102"/>
      <c r="C99" s="173"/>
      <c r="D99" s="103"/>
      <c r="E99" s="104"/>
      <c r="F99" s="175"/>
      <c r="G99" s="101"/>
      <c r="H99" s="104"/>
      <c r="I99" s="105"/>
      <c r="J99" s="175"/>
      <c r="K99" s="175"/>
      <c r="L99" s="176"/>
      <c r="M99" s="99"/>
      <c r="N99" s="176"/>
      <c r="O99" s="177"/>
      <c r="P99" s="178"/>
      <c r="Q99" s="179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01"/>
      <c r="B100" s="102"/>
      <c r="C100" s="173"/>
      <c r="D100" s="103"/>
      <c r="E100" s="104"/>
      <c r="F100" s="175"/>
      <c r="G100" s="101"/>
      <c r="H100" s="104"/>
      <c r="I100" s="105"/>
      <c r="J100" s="175"/>
      <c r="K100" s="175"/>
      <c r="L100" s="176"/>
      <c r="M100" s="99"/>
      <c r="N100" s="176"/>
      <c r="O100" s="177"/>
      <c r="P100" s="178"/>
      <c r="Q100" s="179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01"/>
      <c r="B101" s="102"/>
      <c r="C101" s="173"/>
      <c r="D101" s="103"/>
      <c r="E101" s="104"/>
      <c r="F101" s="174"/>
      <c r="G101" s="101"/>
      <c r="H101" s="104"/>
      <c r="I101" s="105"/>
      <c r="J101" s="175"/>
      <c r="K101" s="175"/>
      <c r="L101" s="176"/>
      <c r="M101" s="99"/>
      <c r="N101" s="176"/>
      <c r="O101" s="177"/>
      <c r="P101" s="178"/>
      <c r="Q101" s="179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01"/>
      <c r="B102" s="102"/>
      <c r="C102" s="173"/>
      <c r="D102" s="103"/>
      <c r="E102" s="104"/>
      <c r="F102" s="174"/>
      <c r="G102" s="101"/>
      <c r="H102" s="104"/>
      <c r="I102" s="105"/>
      <c r="J102" s="175"/>
      <c r="K102" s="175"/>
      <c r="L102" s="175"/>
      <c r="M102" s="175"/>
      <c r="N102" s="176"/>
      <c r="O102" s="180"/>
      <c r="P102" s="178"/>
      <c r="Q102" s="179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01"/>
      <c r="B103" s="102"/>
      <c r="C103" s="173"/>
      <c r="D103" s="103"/>
      <c r="E103" s="104"/>
      <c r="F103" s="175"/>
      <c r="G103" s="101"/>
      <c r="H103" s="104"/>
      <c r="I103" s="105"/>
      <c r="J103" s="175"/>
      <c r="K103" s="175"/>
      <c r="L103" s="176"/>
      <c r="M103" s="99"/>
      <c r="N103" s="176"/>
      <c r="O103" s="177"/>
      <c r="P103" s="178"/>
      <c r="Q103" s="179"/>
      <c r="R103" s="144"/>
      <c r="S103" s="113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01"/>
      <c r="B104" s="102"/>
      <c r="C104" s="173"/>
      <c r="D104" s="103"/>
      <c r="E104" s="104"/>
      <c r="F104" s="174"/>
      <c r="G104" s="101"/>
      <c r="H104" s="104"/>
      <c r="I104" s="105"/>
      <c r="J104" s="181"/>
      <c r="K104" s="181"/>
      <c r="L104" s="181"/>
      <c r="M104" s="181"/>
      <c r="N104" s="182"/>
      <c r="O104" s="177"/>
      <c r="P104" s="106"/>
      <c r="Q104" s="179"/>
      <c r="R104" s="144"/>
      <c r="S104" s="113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126"/>
      <c r="B105" s="119"/>
      <c r="C105" s="119"/>
      <c r="D105" s="119"/>
      <c r="E105" s="6"/>
      <c r="F105" s="127"/>
      <c r="G105" s="6"/>
      <c r="H105" s="6"/>
      <c r="I105" s="6"/>
      <c r="J105" s="1"/>
      <c r="K105" s="6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26"/>
      <c r="B106" s="119"/>
      <c r="C106" s="119"/>
      <c r="D106" s="119"/>
      <c r="E106" s="6"/>
      <c r="F106" s="127"/>
      <c r="G106" s="56"/>
      <c r="H106" s="41"/>
      <c r="I106" s="56"/>
      <c r="J106" s="6"/>
      <c r="K106" s="145"/>
      <c r="L106" s="146"/>
      <c r="M106" s="6"/>
      <c r="N106" s="109"/>
      <c r="O106" s="147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56"/>
      <c r="B107" s="108"/>
      <c r="C107" s="108"/>
      <c r="D107" s="41"/>
      <c r="E107" s="56"/>
      <c r="F107" s="56"/>
      <c r="G107" s="56"/>
      <c r="H107" s="41"/>
      <c r="I107" s="56"/>
      <c r="J107" s="6"/>
      <c r="K107" s="145"/>
      <c r="L107" s="146"/>
      <c r="M107" s="6"/>
      <c r="N107" s="109"/>
      <c r="O107" s="147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41"/>
      <c r="B108" s="183" t="s">
        <v>613</v>
      </c>
      <c r="C108" s="183"/>
      <c r="D108" s="183"/>
      <c r="E108" s="183"/>
      <c r="F108" s="6"/>
      <c r="G108" s="6"/>
      <c r="H108" s="137"/>
      <c r="I108" s="6"/>
      <c r="J108" s="137"/>
      <c r="K108" s="138"/>
      <c r="L108" s="6"/>
      <c r="M108" s="6"/>
      <c r="N108" s="1"/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95" t="s">
        <v>16</v>
      </c>
      <c r="B109" s="96" t="s">
        <v>564</v>
      </c>
      <c r="C109" s="96"/>
      <c r="D109" s="97" t="s">
        <v>575</v>
      </c>
      <c r="E109" s="96" t="s">
        <v>576</v>
      </c>
      <c r="F109" s="96" t="s">
        <v>577</v>
      </c>
      <c r="G109" s="96" t="s">
        <v>614</v>
      </c>
      <c r="H109" s="96" t="s">
        <v>615</v>
      </c>
      <c r="I109" s="96" t="s">
        <v>580</v>
      </c>
      <c r="J109" s="184" t="s">
        <v>581</v>
      </c>
      <c r="K109" s="96" t="s">
        <v>582</v>
      </c>
      <c r="L109" s="96" t="s">
        <v>616</v>
      </c>
      <c r="M109" s="96" t="s">
        <v>585</v>
      </c>
      <c r="N109" s="97" t="s">
        <v>586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85">
        <v>1</v>
      </c>
      <c r="B110" s="186">
        <v>41579</v>
      </c>
      <c r="C110" s="186"/>
      <c r="D110" s="187" t="s">
        <v>617</v>
      </c>
      <c r="E110" s="188" t="s">
        <v>618</v>
      </c>
      <c r="F110" s="189">
        <v>82</v>
      </c>
      <c r="G110" s="188" t="s">
        <v>619</v>
      </c>
      <c r="H110" s="188">
        <v>100</v>
      </c>
      <c r="I110" s="190">
        <v>100</v>
      </c>
      <c r="J110" s="191" t="s">
        <v>620</v>
      </c>
      <c r="K110" s="192">
        <f t="shared" ref="K110:K162" si="73">H110-F110</f>
        <v>18</v>
      </c>
      <c r="L110" s="193">
        <f t="shared" ref="L110:L162" si="74">K110/F110</f>
        <v>0.21951219512195122</v>
      </c>
      <c r="M110" s="188" t="s">
        <v>587</v>
      </c>
      <c r="N110" s="194">
        <v>42657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85">
        <v>2</v>
      </c>
      <c r="B111" s="186">
        <v>41794</v>
      </c>
      <c r="C111" s="186"/>
      <c r="D111" s="187" t="s">
        <v>621</v>
      </c>
      <c r="E111" s="188" t="s">
        <v>589</v>
      </c>
      <c r="F111" s="189">
        <v>257</v>
      </c>
      <c r="G111" s="188" t="s">
        <v>619</v>
      </c>
      <c r="H111" s="188">
        <v>300</v>
      </c>
      <c r="I111" s="190">
        <v>300</v>
      </c>
      <c r="J111" s="191" t="s">
        <v>620</v>
      </c>
      <c r="K111" s="192">
        <f t="shared" si="73"/>
        <v>43</v>
      </c>
      <c r="L111" s="193">
        <f t="shared" si="74"/>
        <v>0.16731517509727625</v>
      </c>
      <c r="M111" s="188" t="s">
        <v>587</v>
      </c>
      <c r="N111" s="194">
        <v>41822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85">
        <v>3</v>
      </c>
      <c r="B112" s="186">
        <v>41828</v>
      </c>
      <c r="C112" s="186"/>
      <c r="D112" s="187" t="s">
        <v>622</v>
      </c>
      <c r="E112" s="188" t="s">
        <v>589</v>
      </c>
      <c r="F112" s="189">
        <v>393</v>
      </c>
      <c r="G112" s="188" t="s">
        <v>619</v>
      </c>
      <c r="H112" s="188">
        <v>468</v>
      </c>
      <c r="I112" s="190">
        <v>468</v>
      </c>
      <c r="J112" s="191" t="s">
        <v>620</v>
      </c>
      <c r="K112" s="192">
        <f t="shared" si="73"/>
        <v>75</v>
      </c>
      <c r="L112" s="193">
        <f t="shared" si="74"/>
        <v>0.19083969465648856</v>
      </c>
      <c r="M112" s="188" t="s">
        <v>587</v>
      </c>
      <c r="N112" s="194">
        <v>41863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4</v>
      </c>
      <c r="B113" s="186">
        <v>41857</v>
      </c>
      <c r="C113" s="186"/>
      <c r="D113" s="187" t="s">
        <v>623</v>
      </c>
      <c r="E113" s="188" t="s">
        <v>589</v>
      </c>
      <c r="F113" s="189">
        <v>205</v>
      </c>
      <c r="G113" s="188" t="s">
        <v>619</v>
      </c>
      <c r="H113" s="188">
        <v>275</v>
      </c>
      <c r="I113" s="190">
        <v>250</v>
      </c>
      <c r="J113" s="191" t="s">
        <v>620</v>
      </c>
      <c r="K113" s="192">
        <f t="shared" si="73"/>
        <v>70</v>
      </c>
      <c r="L113" s="193">
        <f t="shared" si="74"/>
        <v>0.34146341463414637</v>
      </c>
      <c r="M113" s="188" t="s">
        <v>587</v>
      </c>
      <c r="N113" s="194">
        <v>41962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5</v>
      </c>
      <c r="B114" s="186">
        <v>41886</v>
      </c>
      <c r="C114" s="186"/>
      <c r="D114" s="187" t="s">
        <v>624</v>
      </c>
      <c r="E114" s="188" t="s">
        <v>589</v>
      </c>
      <c r="F114" s="189">
        <v>162</v>
      </c>
      <c r="G114" s="188" t="s">
        <v>619</v>
      </c>
      <c r="H114" s="188">
        <v>190</v>
      </c>
      <c r="I114" s="190">
        <v>190</v>
      </c>
      <c r="J114" s="191" t="s">
        <v>620</v>
      </c>
      <c r="K114" s="192">
        <f t="shared" si="73"/>
        <v>28</v>
      </c>
      <c r="L114" s="193">
        <f t="shared" si="74"/>
        <v>0.1728395061728395</v>
      </c>
      <c r="M114" s="188" t="s">
        <v>587</v>
      </c>
      <c r="N114" s="194">
        <v>42006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6</v>
      </c>
      <c r="B115" s="186">
        <v>41886</v>
      </c>
      <c r="C115" s="186"/>
      <c r="D115" s="187" t="s">
        <v>625</v>
      </c>
      <c r="E115" s="188" t="s">
        <v>589</v>
      </c>
      <c r="F115" s="189">
        <v>75</v>
      </c>
      <c r="G115" s="188" t="s">
        <v>619</v>
      </c>
      <c r="H115" s="188">
        <v>91.5</v>
      </c>
      <c r="I115" s="190" t="s">
        <v>626</v>
      </c>
      <c r="J115" s="191" t="s">
        <v>627</v>
      </c>
      <c r="K115" s="192">
        <f t="shared" si="73"/>
        <v>16.5</v>
      </c>
      <c r="L115" s="193">
        <f t="shared" si="74"/>
        <v>0.22</v>
      </c>
      <c r="M115" s="188" t="s">
        <v>587</v>
      </c>
      <c r="N115" s="194">
        <v>41954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7</v>
      </c>
      <c r="B116" s="186">
        <v>41913</v>
      </c>
      <c r="C116" s="186"/>
      <c r="D116" s="187" t="s">
        <v>628</v>
      </c>
      <c r="E116" s="188" t="s">
        <v>589</v>
      </c>
      <c r="F116" s="189">
        <v>850</v>
      </c>
      <c r="G116" s="188" t="s">
        <v>619</v>
      </c>
      <c r="H116" s="188">
        <v>982.5</v>
      </c>
      <c r="I116" s="190">
        <v>1050</v>
      </c>
      <c r="J116" s="191" t="s">
        <v>629</v>
      </c>
      <c r="K116" s="192">
        <f t="shared" si="73"/>
        <v>132.5</v>
      </c>
      <c r="L116" s="193">
        <f t="shared" si="74"/>
        <v>0.15588235294117647</v>
      </c>
      <c r="M116" s="188" t="s">
        <v>587</v>
      </c>
      <c r="N116" s="194">
        <v>42039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8</v>
      </c>
      <c r="B117" s="186">
        <v>41913</v>
      </c>
      <c r="C117" s="186"/>
      <c r="D117" s="187" t="s">
        <v>630</v>
      </c>
      <c r="E117" s="188" t="s">
        <v>589</v>
      </c>
      <c r="F117" s="189">
        <v>475</v>
      </c>
      <c r="G117" s="188" t="s">
        <v>619</v>
      </c>
      <c r="H117" s="188">
        <v>515</v>
      </c>
      <c r="I117" s="190">
        <v>600</v>
      </c>
      <c r="J117" s="191" t="s">
        <v>631</v>
      </c>
      <c r="K117" s="192">
        <f t="shared" si="73"/>
        <v>40</v>
      </c>
      <c r="L117" s="193">
        <f t="shared" si="74"/>
        <v>8.4210526315789472E-2</v>
      </c>
      <c r="M117" s="188" t="s">
        <v>587</v>
      </c>
      <c r="N117" s="194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9</v>
      </c>
      <c r="B118" s="186">
        <v>41913</v>
      </c>
      <c r="C118" s="186"/>
      <c r="D118" s="187" t="s">
        <v>632</v>
      </c>
      <c r="E118" s="188" t="s">
        <v>589</v>
      </c>
      <c r="F118" s="189">
        <v>86</v>
      </c>
      <c r="G118" s="188" t="s">
        <v>619</v>
      </c>
      <c r="H118" s="188">
        <v>99</v>
      </c>
      <c r="I118" s="190">
        <v>140</v>
      </c>
      <c r="J118" s="191" t="s">
        <v>633</v>
      </c>
      <c r="K118" s="192">
        <f t="shared" si="73"/>
        <v>13</v>
      </c>
      <c r="L118" s="193">
        <f t="shared" si="74"/>
        <v>0.15116279069767441</v>
      </c>
      <c r="M118" s="188" t="s">
        <v>587</v>
      </c>
      <c r="N118" s="19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10</v>
      </c>
      <c r="B119" s="186">
        <v>41926</v>
      </c>
      <c r="C119" s="186"/>
      <c r="D119" s="187" t="s">
        <v>634</v>
      </c>
      <c r="E119" s="188" t="s">
        <v>589</v>
      </c>
      <c r="F119" s="189">
        <v>496.6</v>
      </c>
      <c r="G119" s="188" t="s">
        <v>619</v>
      </c>
      <c r="H119" s="188">
        <v>621</v>
      </c>
      <c r="I119" s="190">
        <v>580</v>
      </c>
      <c r="J119" s="191" t="s">
        <v>620</v>
      </c>
      <c r="K119" s="192">
        <f t="shared" si="73"/>
        <v>124.39999999999998</v>
      </c>
      <c r="L119" s="193">
        <f t="shared" si="74"/>
        <v>0.25050342327829234</v>
      </c>
      <c r="M119" s="188" t="s">
        <v>587</v>
      </c>
      <c r="N119" s="194">
        <v>42605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11</v>
      </c>
      <c r="B120" s="186">
        <v>41926</v>
      </c>
      <c r="C120" s="186"/>
      <c r="D120" s="187" t="s">
        <v>635</v>
      </c>
      <c r="E120" s="188" t="s">
        <v>589</v>
      </c>
      <c r="F120" s="189">
        <v>2481.9</v>
      </c>
      <c r="G120" s="188" t="s">
        <v>619</v>
      </c>
      <c r="H120" s="188">
        <v>2840</v>
      </c>
      <c r="I120" s="190">
        <v>2870</v>
      </c>
      <c r="J120" s="191" t="s">
        <v>636</v>
      </c>
      <c r="K120" s="192">
        <f t="shared" si="73"/>
        <v>358.09999999999991</v>
      </c>
      <c r="L120" s="193">
        <f t="shared" si="74"/>
        <v>0.14428462065353154</v>
      </c>
      <c r="M120" s="188" t="s">
        <v>587</v>
      </c>
      <c r="N120" s="194">
        <v>42017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12</v>
      </c>
      <c r="B121" s="186">
        <v>41928</v>
      </c>
      <c r="C121" s="186"/>
      <c r="D121" s="187" t="s">
        <v>637</v>
      </c>
      <c r="E121" s="188" t="s">
        <v>589</v>
      </c>
      <c r="F121" s="189">
        <v>84.5</v>
      </c>
      <c r="G121" s="188" t="s">
        <v>619</v>
      </c>
      <c r="H121" s="188">
        <v>93</v>
      </c>
      <c r="I121" s="190">
        <v>110</v>
      </c>
      <c r="J121" s="191" t="s">
        <v>638</v>
      </c>
      <c r="K121" s="192">
        <f t="shared" si="73"/>
        <v>8.5</v>
      </c>
      <c r="L121" s="193">
        <f t="shared" si="74"/>
        <v>0.10059171597633136</v>
      </c>
      <c r="M121" s="188" t="s">
        <v>587</v>
      </c>
      <c r="N121" s="194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13</v>
      </c>
      <c r="B122" s="186">
        <v>41928</v>
      </c>
      <c r="C122" s="186"/>
      <c r="D122" s="187" t="s">
        <v>639</v>
      </c>
      <c r="E122" s="188" t="s">
        <v>589</v>
      </c>
      <c r="F122" s="189">
        <v>401</v>
      </c>
      <c r="G122" s="188" t="s">
        <v>619</v>
      </c>
      <c r="H122" s="188">
        <v>428</v>
      </c>
      <c r="I122" s="190">
        <v>450</v>
      </c>
      <c r="J122" s="191" t="s">
        <v>640</v>
      </c>
      <c r="K122" s="192">
        <f t="shared" si="73"/>
        <v>27</v>
      </c>
      <c r="L122" s="193">
        <f t="shared" si="74"/>
        <v>6.7331670822942641E-2</v>
      </c>
      <c r="M122" s="188" t="s">
        <v>587</v>
      </c>
      <c r="N122" s="194">
        <v>42020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14</v>
      </c>
      <c r="B123" s="186">
        <v>41928</v>
      </c>
      <c r="C123" s="186"/>
      <c r="D123" s="187" t="s">
        <v>641</v>
      </c>
      <c r="E123" s="188" t="s">
        <v>589</v>
      </c>
      <c r="F123" s="189">
        <v>101</v>
      </c>
      <c r="G123" s="188" t="s">
        <v>619</v>
      </c>
      <c r="H123" s="188">
        <v>112</v>
      </c>
      <c r="I123" s="190">
        <v>120</v>
      </c>
      <c r="J123" s="191" t="s">
        <v>642</v>
      </c>
      <c r="K123" s="192">
        <f t="shared" si="73"/>
        <v>11</v>
      </c>
      <c r="L123" s="193">
        <f t="shared" si="74"/>
        <v>0.10891089108910891</v>
      </c>
      <c r="M123" s="188" t="s">
        <v>587</v>
      </c>
      <c r="N123" s="19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15</v>
      </c>
      <c r="B124" s="186">
        <v>41954</v>
      </c>
      <c r="C124" s="186"/>
      <c r="D124" s="187" t="s">
        <v>643</v>
      </c>
      <c r="E124" s="188" t="s">
        <v>589</v>
      </c>
      <c r="F124" s="189">
        <v>59</v>
      </c>
      <c r="G124" s="188" t="s">
        <v>619</v>
      </c>
      <c r="H124" s="188">
        <v>76</v>
      </c>
      <c r="I124" s="190">
        <v>76</v>
      </c>
      <c r="J124" s="191" t="s">
        <v>620</v>
      </c>
      <c r="K124" s="192">
        <f t="shared" si="73"/>
        <v>17</v>
      </c>
      <c r="L124" s="193">
        <f t="shared" si="74"/>
        <v>0.28813559322033899</v>
      </c>
      <c r="M124" s="188" t="s">
        <v>587</v>
      </c>
      <c r="N124" s="194">
        <v>43032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16</v>
      </c>
      <c r="B125" s="186">
        <v>41954</v>
      </c>
      <c r="C125" s="186"/>
      <c r="D125" s="187" t="s">
        <v>632</v>
      </c>
      <c r="E125" s="188" t="s">
        <v>589</v>
      </c>
      <c r="F125" s="189">
        <v>99</v>
      </c>
      <c r="G125" s="188" t="s">
        <v>619</v>
      </c>
      <c r="H125" s="188">
        <v>120</v>
      </c>
      <c r="I125" s="190">
        <v>120</v>
      </c>
      <c r="J125" s="191" t="s">
        <v>600</v>
      </c>
      <c r="K125" s="192">
        <f t="shared" si="73"/>
        <v>21</v>
      </c>
      <c r="L125" s="193">
        <f t="shared" si="74"/>
        <v>0.21212121212121213</v>
      </c>
      <c r="M125" s="188" t="s">
        <v>587</v>
      </c>
      <c r="N125" s="194">
        <v>41960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17</v>
      </c>
      <c r="B126" s="186">
        <v>41956</v>
      </c>
      <c r="C126" s="186"/>
      <c r="D126" s="187" t="s">
        <v>644</v>
      </c>
      <c r="E126" s="188" t="s">
        <v>589</v>
      </c>
      <c r="F126" s="189">
        <v>22</v>
      </c>
      <c r="G126" s="188" t="s">
        <v>619</v>
      </c>
      <c r="H126" s="188">
        <v>33.549999999999997</v>
      </c>
      <c r="I126" s="190">
        <v>32</v>
      </c>
      <c r="J126" s="191" t="s">
        <v>645</v>
      </c>
      <c r="K126" s="192">
        <f t="shared" si="73"/>
        <v>11.549999999999997</v>
      </c>
      <c r="L126" s="193">
        <f t="shared" si="74"/>
        <v>0.52499999999999991</v>
      </c>
      <c r="M126" s="188" t="s">
        <v>587</v>
      </c>
      <c r="N126" s="194">
        <v>42188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18</v>
      </c>
      <c r="B127" s="186">
        <v>41976</v>
      </c>
      <c r="C127" s="186"/>
      <c r="D127" s="187" t="s">
        <v>646</v>
      </c>
      <c r="E127" s="188" t="s">
        <v>589</v>
      </c>
      <c r="F127" s="189">
        <v>440</v>
      </c>
      <c r="G127" s="188" t="s">
        <v>619</v>
      </c>
      <c r="H127" s="188">
        <v>520</v>
      </c>
      <c r="I127" s="190">
        <v>520</v>
      </c>
      <c r="J127" s="191" t="s">
        <v>647</v>
      </c>
      <c r="K127" s="192">
        <f t="shared" si="73"/>
        <v>80</v>
      </c>
      <c r="L127" s="193">
        <f t="shared" si="74"/>
        <v>0.18181818181818182</v>
      </c>
      <c r="M127" s="188" t="s">
        <v>587</v>
      </c>
      <c r="N127" s="194">
        <v>42208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19</v>
      </c>
      <c r="B128" s="186">
        <v>41976</v>
      </c>
      <c r="C128" s="186"/>
      <c r="D128" s="187" t="s">
        <v>648</v>
      </c>
      <c r="E128" s="188" t="s">
        <v>589</v>
      </c>
      <c r="F128" s="189">
        <v>360</v>
      </c>
      <c r="G128" s="188" t="s">
        <v>619</v>
      </c>
      <c r="H128" s="188">
        <v>427</v>
      </c>
      <c r="I128" s="190">
        <v>425</v>
      </c>
      <c r="J128" s="191" t="s">
        <v>649</v>
      </c>
      <c r="K128" s="192">
        <f t="shared" si="73"/>
        <v>67</v>
      </c>
      <c r="L128" s="193">
        <f t="shared" si="74"/>
        <v>0.18611111111111112</v>
      </c>
      <c r="M128" s="188" t="s">
        <v>587</v>
      </c>
      <c r="N128" s="194">
        <v>42058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20</v>
      </c>
      <c r="B129" s="186">
        <v>42012</v>
      </c>
      <c r="C129" s="186"/>
      <c r="D129" s="187" t="s">
        <v>650</v>
      </c>
      <c r="E129" s="188" t="s">
        <v>589</v>
      </c>
      <c r="F129" s="189">
        <v>360</v>
      </c>
      <c r="G129" s="188" t="s">
        <v>619</v>
      </c>
      <c r="H129" s="188">
        <v>455</v>
      </c>
      <c r="I129" s="190">
        <v>420</v>
      </c>
      <c r="J129" s="191" t="s">
        <v>651</v>
      </c>
      <c r="K129" s="192">
        <f t="shared" si="73"/>
        <v>95</v>
      </c>
      <c r="L129" s="193">
        <f t="shared" si="74"/>
        <v>0.2638888888888889</v>
      </c>
      <c r="M129" s="188" t="s">
        <v>587</v>
      </c>
      <c r="N129" s="194">
        <v>42024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21</v>
      </c>
      <c r="B130" s="186">
        <v>42012</v>
      </c>
      <c r="C130" s="186"/>
      <c r="D130" s="187" t="s">
        <v>652</v>
      </c>
      <c r="E130" s="188" t="s">
        <v>589</v>
      </c>
      <c r="F130" s="189">
        <v>130</v>
      </c>
      <c r="G130" s="188"/>
      <c r="H130" s="188">
        <v>175.5</v>
      </c>
      <c r="I130" s="190">
        <v>165</v>
      </c>
      <c r="J130" s="191" t="s">
        <v>653</v>
      </c>
      <c r="K130" s="192">
        <f t="shared" si="73"/>
        <v>45.5</v>
      </c>
      <c r="L130" s="193">
        <f t="shared" si="74"/>
        <v>0.35</v>
      </c>
      <c r="M130" s="188" t="s">
        <v>587</v>
      </c>
      <c r="N130" s="194">
        <v>43088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22</v>
      </c>
      <c r="B131" s="186">
        <v>42040</v>
      </c>
      <c r="C131" s="186"/>
      <c r="D131" s="187" t="s">
        <v>381</v>
      </c>
      <c r="E131" s="188" t="s">
        <v>618</v>
      </c>
      <c r="F131" s="189">
        <v>98</v>
      </c>
      <c r="G131" s="188"/>
      <c r="H131" s="188">
        <v>120</v>
      </c>
      <c r="I131" s="190">
        <v>120</v>
      </c>
      <c r="J131" s="191" t="s">
        <v>620</v>
      </c>
      <c r="K131" s="192">
        <f t="shared" si="73"/>
        <v>22</v>
      </c>
      <c r="L131" s="193">
        <f t="shared" si="74"/>
        <v>0.22448979591836735</v>
      </c>
      <c r="M131" s="188" t="s">
        <v>587</v>
      </c>
      <c r="N131" s="194">
        <v>42753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23</v>
      </c>
      <c r="B132" s="186">
        <v>42040</v>
      </c>
      <c r="C132" s="186"/>
      <c r="D132" s="187" t="s">
        <v>654</v>
      </c>
      <c r="E132" s="188" t="s">
        <v>618</v>
      </c>
      <c r="F132" s="189">
        <v>196</v>
      </c>
      <c r="G132" s="188"/>
      <c r="H132" s="188">
        <v>262</v>
      </c>
      <c r="I132" s="190">
        <v>255</v>
      </c>
      <c r="J132" s="191" t="s">
        <v>620</v>
      </c>
      <c r="K132" s="192">
        <f t="shared" si="73"/>
        <v>66</v>
      </c>
      <c r="L132" s="193">
        <f t="shared" si="74"/>
        <v>0.33673469387755101</v>
      </c>
      <c r="M132" s="188" t="s">
        <v>587</v>
      </c>
      <c r="N132" s="194">
        <v>42599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5">
        <v>24</v>
      </c>
      <c r="B133" s="196">
        <v>42067</v>
      </c>
      <c r="C133" s="196"/>
      <c r="D133" s="197" t="s">
        <v>380</v>
      </c>
      <c r="E133" s="198" t="s">
        <v>618</v>
      </c>
      <c r="F133" s="199">
        <v>235</v>
      </c>
      <c r="G133" s="199"/>
      <c r="H133" s="200">
        <v>77</v>
      </c>
      <c r="I133" s="200" t="s">
        <v>655</v>
      </c>
      <c r="J133" s="201" t="s">
        <v>656</v>
      </c>
      <c r="K133" s="202">
        <f t="shared" si="73"/>
        <v>-158</v>
      </c>
      <c r="L133" s="203">
        <f t="shared" si="74"/>
        <v>-0.67234042553191486</v>
      </c>
      <c r="M133" s="199" t="s">
        <v>599</v>
      </c>
      <c r="N133" s="196">
        <v>43522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25</v>
      </c>
      <c r="B134" s="186">
        <v>42067</v>
      </c>
      <c r="C134" s="186"/>
      <c r="D134" s="187" t="s">
        <v>657</v>
      </c>
      <c r="E134" s="188" t="s">
        <v>618</v>
      </c>
      <c r="F134" s="189">
        <v>185</v>
      </c>
      <c r="G134" s="188"/>
      <c r="H134" s="188">
        <v>224</v>
      </c>
      <c r="I134" s="190" t="s">
        <v>658</v>
      </c>
      <c r="J134" s="191" t="s">
        <v>620</v>
      </c>
      <c r="K134" s="192">
        <f t="shared" si="73"/>
        <v>39</v>
      </c>
      <c r="L134" s="193">
        <f t="shared" si="74"/>
        <v>0.21081081081081082</v>
      </c>
      <c r="M134" s="188" t="s">
        <v>587</v>
      </c>
      <c r="N134" s="194">
        <v>42647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26</v>
      </c>
      <c r="B135" s="196">
        <v>42090</v>
      </c>
      <c r="C135" s="196"/>
      <c r="D135" s="204" t="s">
        <v>659</v>
      </c>
      <c r="E135" s="199" t="s">
        <v>618</v>
      </c>
      <c r="F135" s="199">
        <v>49.5</v>
      </c>
      <c r="G135" s="200"/>
      <c r="H135" s="200">
        <v>15.85</v>
      </c>
      <c r="I135" s="200">
        <v>67</v>
      </c>
      <c r="J135" s="201" t="s">
        <v>660</v>
      </c>
      <c r="K135" s="200">
        <f t="shared" si="73"/>
        <v>-33.65</v>
      </c>
      <c r="L135" s="205">
        <f t="shared" si="74"/>
        <v>-0.67979797979797973</v>
      </c>
      <c r="M135" s="199" t="s">
        <v>599</v>
      </c>
      <c r="N135" s="206">
        <v>43627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27</v>
      </c>
      <c r="B136" s="186">
        <v>42093</v>
      </c>
      <c r="C136" s="186"/>
      <c r="D136" s="187" t="s">
        <v>661</v>
      </c>
      <c r="E136" s="188" t="s">
        <v>618</v>
      </c>
      <c r="F136" s="189">
        <v>183.5</v>
      </c>
      <c r="G136" s="188"/>
      <c r="H136" s="188">
        <v>219</v>
      </c>
      <c r="I136" s="190">
        <v>218</v>
      </c>
      <c r="J136" s="191" t="s">
        <v>662</v>
      </c>
      <c r="K136" s="192">
        <f t="shared" si="73"/>
        <v>35.5</v>
      </c>
      <c r="L136" s="193">
        <f t="shared" si="74"/>
        <v>0.19346049046321526</v>
      </c>
      <c r="M136" s="188" t="s">
        <v>587</v>
      </c>
      <c r="N136" s="194">
        <v>42103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28</v>
      </c>
      <c r="B137" s="186">
        <v>42114</v>
      </c>
      <c r="C137" s="186"/>
      <c r="D137" s="187" t="s">
        <v>663</v>
      </c>
      <c r="E137" s="188" t="s">
        <v>618</v>
      </c>
      <c r="F137" s="189">
        <f>(227+237)/2</f>
        <v>232</v>
      </c>
      <c r="G137" s="188"/>
      <c r="H137" s="188">
        <v>298</v>
      </c>
      <c r="I137" s="190">
        <v>298</v>
      </c>
      <c r="J137" s="191" t="s">
        <v>620</v>
      </c>
      <c r="K137" s="192">
        <f t="shared" si="73"/>
        <v>66</v>
      </c>
      <c r="L137" s="193">
        <f t="shared" si="74"/>
        <v>0.28448275862068967</v>
      </c>
      <c r="M137" s="188" t="s">
        <v>587</v>
      </c>
      <c r="N137" s="194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29</v>
      </c>
      <c r="B138" s="186">
        <v>42128</v>
      </c>
      <c r="C138" s="186"/>
      <c r="D138" s="187" t="s">
        <v>664</v>
      </c>
      <c r="E138" s="188" t="s">
        <v>589</v>
      </c>
      <c r="F138" s="189">
        <v>385</v>
      </c>
      <c r="G138" s="188"/>
      <c r="H138" s="188">
        <f>212.5+331</f>
        <v>543.5</v>
      </c>
      <c r="I138" s="190">
        <v>510</v>
      </c>
      <c r="J138" s="191" t="s">
        <v>665</v>
      </c>
      <c r="K138" s="192">
        <f t="shared" si="73"/>
        <v>158.5</v>
      </c>
      <c r="L138" s="193">
        <f t="shared" si="74"/>
        <v>0.41168831168831171</v>
      </c>
      <c r="M138" s="188" t="s">
        <v>587</v>
      </c>
      <c r="N138" s="194">
        <v>42235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30</v>
      </c>
      <c r="B139" s="186">
        <v>42128</v>
      </c>
      <c r="C139" s="186"/>
      <c r="D139" s="187" t="s">
        <v>666</v>
      </c>
      <c r="E139" s="188" t="s">
        <v>589</v>
      </c>
      <c r="F139" s="189">
        <v>115.5</v>
      </c>
      <c r="G139" s="188"/>
      <c r="H139" s="188">
        <v>146</v>
      </c>
      <c r="I139" s="190">
        <v>142</v>
      </c>
      <c r="J139" s="191" t="s">
        <v>667</v>
      </c>
      <c r="K139" s="192">
        <f t="shared" si="73"/>
        <v>30.5</v>
      </c>
      <c r="L139" s="193">
        <f t="shared" si="74"/>
        <v>0.26406926406926406</v>
      </c>
      <c r="M139" s="188" t="s">
        <v>587</v>
      </c>
      <c r="N139" s="194">
        <v>42202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31</v>
      </c>
      <c r="B140" s="186">
        <v>42151</v>
      </c>
      <c r="C140" s="186"/>
      <c r="D140" s="187" t="s">
        <v>668</v>
      </c>
      <c r="E140" s="188" t="s">
        <v>589</v>
      </c>
      <c r="F140" s="189">
        <v>237.5</v>
      </c>
      <c r="G140" s="188"/>
      <c r="H140" s="188">
        <v>279.5</v>
      </c>
      <c r="I140" s="190">
        <v>278</v>
      </c>
      <c r="J140" s="191" t="s">
        <v>620</v>
      </c>
      <c r="K140" s="192">
        <f t="shared" si="73"/>
        <v>42</v>
      </c>
      <c r="L140" s="193">
        <f t="shared" si="74"/>
        <v>0.17684210526315788</v>
      </c>
      <c r="M140" s="188" t="s">
        <v>587</v>
      </c>
      <c r="N140" s="194">
        <v>42222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32</v>
      </c>
      <c r="B141" s="186">
        <v>42174</v>
      </c>
      <c r="C141" s="186"/>
      <c r="D141" s="187" t="s">
        <v>639</v>
      </c>
      <c r="E141" s="188" t="s">
        <v>618</v>
      </c>
      <c r="F141" s="189">
        <v>340</v>
      </c>
      <c r="G141" s="188"/>
      <c r="H141" s="188">
        <v>448</v>
      </c>
      <c r="I141" s="190">
        <v>448</v>
      </c>
      <c r="J141" s="191" t="s">
        <v>620</v>
      </c>
      <c r="K141" s="192">
        <f t="shared" si="73"/>
        <v>108</v>
      </c>
      <c r="L141" s="193">
        <f t="shared" si="74"/>
        <v>0.31764705882352939</v>
      </c>
      <c r="M141" s="188" t="s">
        <v>587</v>
      </c>
      <c r="N141" s="194">
        <v>43018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33</v>
      </c>
      <c r="B142" s="186">
        <v>42191</v>
      </c>
      <c r="C142" s="186"/>
      <c r="D142" s="187" t="s">
        <v>669</v>
      </c>
      <c r="E142" s="188" t="s">
        <v>618</v>
      </c>
      <c r="F142" s="189">
        <v>390</v>
      </c>
      <c r="G142" s="188"/>
      <c r="H142" s="188">
        <v>460</v>
      </c>
      <c r="I142" s="190">
        <v>460</v>
      </c>
      <c r="J142" s="191" t="s">
        <v>620</v>
      </c>
      <c r="K142" s="192">
        <f t="shared" si="73"/>
        <v>70</v>
      </c>
      <c r="L142" s="193">
        <f t="shared" si="74"/>
        <v>0.17948717948717949</v>
      </c>
      <c r="M142" s="188" t="s">
        <v>587</v>
      </c>
      <c r="N142" s="194">
        <v>42478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34</v>
      </c>
      <c r="B143" s="196">
        <v>42195</v>
      </c>
      <c r="C143" s="196"/>
      <c r="D143" s="197" t="s">
        <v>670</v>
      </c>
      <c r="E143" s="198" t="s">
        <v>618</v>
      </c>
      <c r="F143" s="199">
        <v>122.5</v>
      </c>
      <c r="G143" s="199"/>
      <c r="H143" s="200">
        <v>61</v>
      </c>
      <c r="I143" s="200">
        <v>172</v>
      </c>
      <c r="J143" s="201" t="s">
        <v>671</v>
      </c>
      <c r="K143" s="202">
        <f t="shared" si="73"/>
        <v>-61.5</v>
      </c>
      <c r="L143" s="203">
        <f t="shared" si="74"/>
        <v>-0.50204081632653064</v>
      </c>
      <c r="M143" s="199" t="s">
        <v>599</v>
      </c>
      <c r="N143" s="196">
        <v>43333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35</v>
      </c>
      <c r="B144" s="186">
        <v>42219</v>
      </c>
      <c r="C144" s="186"/>
      <c r="D144" s="187" t="s">
        <v>672</v>
      </c>
      <c r="E144" s="188" t="s">
        <v>618</v>
      </c>
      <c r="F144" s="189">
        <v>297.5</v>
      </c>
      <c r="G144" s="188"/>
      <c r="H144" s="188">
        <v>350</v>
      </c>
      <c r="I144" s="190">
        <v>360</v>
      </c>
      <c r="J144" s="191" t="s">
        <v>673</v>
      </c>
      <c r="K144" s="192">
        <f t="shared" si="73"/>
        <v>52.5</v>
      </c>
      <c r="L144" s="193">
        <f t="shared" si="74"/>
        <v>0.17647058823529413</v>
      </c>
      <c r="M144" s="188" t="s">
        <v>587</v>
      </c>
      <c r="N144" s="194">
        <v>42232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36</v>
      </c>
      <c r="B145" s="186">
        <v>42219</v>
      </c>
      <c r="C145" s="186"/>
      <c r="D145" s="187" t="s">
        <v>674</v>
      </c>
      <c r="E145" s="188" t="s">
        <v>618</v>
      </c>
      <c r="F145" s="189">
        <v>115.5</v>
      </c>
      <c r="G145" s="188"/>
      <c r="H145" s="188">
        <v>149</v>
      </c>
      <c r="I145" s="190">
        <v>140</v>
      </c>
      <c r="J145" s="191" t="s">
        <v>675</v>
      </c>
      <c r="K145" s="192">
        <f t="shared" si="73"/>
        <v>33.5</v>
      </c>
      <c r="L145" s="193">
        <f t="shared" si="74"/>
        <v>0.29004329004329005</v>
      </c>
      <c r="M145" s="188" t="s">
        <v>587</v>
      </c>
      <c r="N145" s="194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37</v>
      </c>
      <c r="B146" s="186">
        <v>42251</v>
      </c>
      <c r="C146" s="186"/>
      <c r="D146" s="187" t="s">
        <v>668</v>
      </c>
      <c r="E146" s="188" t="s">
        <v>618</v>
      </c>
      <c r="F146" s="189">
        <v>226</v>
      </c>
      <c r="G146" s="188"/>
      <c r="H146" s="188">
        <v>292</v>
      </c>
      <c r="I146" s="190">
        <v>292</v>
      </c>
      <c r="J146" s="191" t="s">
        <v>676</v>
      </c>
      <c r="K146" s="192">
        <f t="shared" si="73"/>
        <v>66</v>
      </c>
      <c r="L146" s="193">
        <f t="shared" si="74"/>
        <v>0.29203539823008851</v>
      </c>
      <c r="M146" s="188" t="s">
        <v>587</v>
      </c>
      <c r="N146" s="194">
        <v>42286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38</v>
      </c>
      <c r="B147" s="186">
        <v>42254</v>
      </c>
      <c r="C147" s="186"/>
      <c r="D147" s="187" t="s">
        <v>663</v>
      </c>
      <c r="E147" s="188" t="s">
        <v>618</v>
      </c>
      <c r="F147" s="189">
        <v>232.5</v>
      </c>
      <c r="G147" s="188"/>
      <c r="H147" s="188">
        <v>312.5</v>
      </c>
      <c r="I147" s="190">
        <v>310</v>
      </c>
      <c r="J147" s="191" t="s">
        <v>620</v>
      </c>
      <c r="K147" s="192">
        <f t="shared" si="73"/>
        <v>80</v>
      </c>
      <c r="L147" s="193">
        <f t="shared" si="74"/>
        <v>0.34408602150537637</v>
      </c>
      <c r="M147" s="188" t="s">
        <v>587</v>
      </c>
      <c r="N147" s="194">
        <v>42823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39</v>
      </c>
      <c r="B148" s="186">
        <v>42268</v>
      </c>
      <c r="C148" s="186"/>
      <c r="D148" s="187" t="s">
        <v>677</v>
      </c>
      <c r="E148" s="188" t="s">
        <v>618</v>
      </c>
      <c r="F148" s="189">
        <v>196.5</v>
      </c>
      <c r="G148" s="188"/>
      <c r="H148" s="188">
        <v>238</v>
      </c>
      <c r="I148" s="190">
        <v>238</v>
      </c>
      <c r="J148" s="191" t="s">
        <v>676</v>
      </c>
      <c r="K148" s="192">
        <f t="shared" si="73"/>
        <v>41.5</v>
      </c>
      <c r="L148" s="193">
        <f t="shared" si="74"/>
        <v>0.21119592875318066</v>
      </c>
      <c r="M148" s="188" t="s">
        <v>587</v>
      </c>
      <c r="N148" s="194">
        <v>42291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40</v>
      </c>
      <c r="B149" s="186">
        <v>42271</v>
      </c>
      <c r="C149" s="186"/>
      <c r="D149" s="187" t="s">
        <v>617</v>
      </c>
      <c r="E149" s="188" t="s">
        <v>618</v>
      </c>
      <c r="F149" s="189">
        <v>65</v>
      </c>
      <c r="G149" s="188"/>
      <c r="H149" s="188">
        <v>82</v>
      </c>
      <c r="I149" s="190">
        <v>82</v>
      </c>
      <c r="J149" s="191" t="s">
        <v>676</v>
      </c>
      <c r="K149" s="192">
        <f t="shared" si="73"/>
        <v>17</v>
      </c>
      <c r="L149" s="193">
        <f t="shared" si="74"/>
        <v>0.26153846153846155</v>
      </c>
      <c r="M149" s="188" t="s">
        <v>587</v>
      </c>
      <c r="N149" s="194">
        <v>42578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41</v>
      </c>
      <c r="B150" s="186">
        <v>42291</v>
      </c>
      <c r="C150" s="186"/>
      <c r="D150" s="187" t="s">
        <v>678</v>
      </c>
      <c r="E150" s="188" t="s">
        <v>618</v>
      </c>
      <c r="F150" s="189">
        <v>144</v>
      </c>
      <c r="G150" s="188"/>
      <c r="H150" s="188">
        <v>182.5</v>
      </c>
      <c r="I150" s="190">
        <v>181</v>
      </c>
      <c r="J150" s="191" t="s">
        <v>676</v>
      </c>
      <c r="K150" s="192">
        <f t="shared" si="73"/>
        <v>38.5</v>
      </c>
      <c r="L150" s="193">
        <f t="shared" si="74"/>
        <v>0.2673611111111111</v>
      </c>
      <c r="M150" s="188" t="s">
        <v>587</v>
      </c>
      <c r="N150" s="194">
        <v>42817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42</v>
      </c>
      <c r="B151" s="186">
        <v>42291</v>
      </c>
      <c r="C151" s="186"/>
      <c r="D151" s="187" t="s">
        <v>679</v>
      </c>
      <c r="E151" s="188" t="s">
        <v>618</v>
      </c>
      <c r="F151" s="189">
        <v>264</v>
      </c>
      <c r="G151" s="188"/>
      <c r="H151" s="188">
        <v>311</v>
      </c>
      <c r="I151" s="190">
        <v>311</v>
      </c>
      <c r="J151" s="191" t="s">
        <v>676</v>
      </c>
      <c r="K151" s="192">
        <f t="shared" si="73"/>
        <v>47</v>
      </c>
      <c r="L151" s="193">
        <f t="shared" si="74"/>
        <v>0.17803030303030304</v>
      </c>
      <c r="M151" s="188" t="s">
        <v>587</v>
      </c>
      <c r="N151" s="194">
        <v>42604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43</v>
      </c>
      <c r="B152" s="186">
        <v>42318</v>
      </c>
      <c r="C152" s="186"/>
      <c r="D152" s="187" t="s">
        <v>680</v>
      </c>
      <c r="E152" s="188" t="s">
        <v>589</v>
      </c>
      <c r="F152" s="189">
        <v>549.5</v>
      </c>
      <c r="G152" s="188"/>
      <c r="H152" s="188">
        <v>630</v>
      </c>
      <c r="I152" s="190">
        <v>630</v>
      </c>
      <c r="J152" s="191" t="s">
        <v>676</v>
      </c>
      <c r="K152" s="192">
        <f t="shared" si="73"/>
        <v>80.5</v>
      </c>
      <c r="L152" s="193">
        <f t="shared" si="74"/>
        <v>0.1464968152866242</v>
      </c>
      <c r="M152" s="188" t="s">
        <v>587</v>
      </c>
      <c r="N152" s="194">
        <v>42419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44</v>
      </c>
      <c r="B153" s="186">
        <v>42342</v>
      </c>
      <c r="C153" s="186"/>
      <c r="D153" s="187" t="s">
        <v>681</v>
      </c>
      <c r="E153" s="188" t="s">
        <v>618</v>
      </c>
      <c r="F153" s="189">
        <v>1027.5</v>
      </c>
      <c r="G153" s="188"/>
      <c r="H153" s="188">
        <v>1315</v>
      </c>
      <c r="I153" s="190">
        <v>1250</v>
      </c>
      <c r="J153" s="191" t="s">
        <v>676</v>
      </c>
      <c r="K153" s="192">
        <f t="shared" si="73"/>
        <v>287.5</v>
      </c>
      <c r="L153" s="193">
        <f t="shared" si="74"/>
        <v>0.27980535279805352</v>
      </c>
      <c r="M153" s="188" t="s">
        <v>587</v>
      </c>
      <c r="N153" s="194">
        <v>43244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45</v>
      </c>
      <c r="B154" s="186">
        <v>42367</v>
      </c>
      <c r="C154" s="186"/>
      <c r="D154" s="187" t="s">
        <v>682</v>
      </c>
      <c r="E154" s="188" t="s">
        <v>618</v>
      </c>
      <c r="F154" s="189">
        <v>465</v>
      </c>
      <c r="G154" s="188"/>
      <c r="H154" s="188">
        <v>540</v>
      </c>
      <c r="I154" s="190">
        <v>540</v>
      </c>
      <c r="J154" s="191" t="s">
        <v>676</v>
      </c>
      <c r="K154" s="192">
        <f t="shared" si="73"/>
        <v>75</v>
      </c>
      <c r="L154" s="193">
        <f t="shared" si="74"/>
        <v>0.16129032258064516</v>
      </c>
      <c r="M154" s="188" t="s">
        <v>587</v>
      </c>
      <c r="N154" s="194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46</v>
      </c>
      <c r="B155" s="186">
        <v>42380</v>
      </c>
      <c r="C155" s="186"/>
      <c r="D155" s="187" t="s">
        <v>381</v>
      </c>
      <c r="E155" s="188" t="s">
        <v>589</v>
      </c>
      <c r="F155" s="189">
        <v>81</v>
      </c>
      <c r="G155" s="188"/>
      <c r="H155" s="188">
        <v>110</v>
      </c>
      <c r="I155" s="190">
        <v>110</v>
      </c>
      <c r="J155" s="191" t="s">
        <v>676</v>
      </c>
      <c r="K155" s="192">
        <f t="shared" si="73"/>
        <v>29</v>
      </c>
      <c r="L155" s="193">
        <f t="shared" si="74"/>
        <v>0.35802469135802467</v>
      </c>
      <c r="M155" s="188" t="s">
        <v>587</v>
      </c>
      <c r="N155" s="194">
        <v>42745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47</v>
      </c>
      <c r="B156" s="186">
        <v>42382</v>
      </c>
      <c r="C156" s="186"/>
      <c r="D156" s="187" t="s">
        <v>683</v>
      </c>
      <c r="E156" s="188" t="s">
        <v>589</v>
      </c>
      <c r="F156" s="189">
        <v>417.5</v>
      </c>
      <c r="G156" s="188"/>
      <c r="H156" s="188">
        <v>547</v>
      </c>
      <c r="I156" s="190">
        <v>535</v>
      </c>
      <c r="J156" s="191" t="s">
        <v>676</v>
      </c>
      <c r="K156" s="192">
        <f t="shared" si="73"/>
        <v>129.5</v>
      </c>
      <c r="L156" s="193">
        <f t="shared" si="74"/>
        <v>0.31017964071856285</v>
      </c>
      <c r="M156" s="188" t="s">
        <v>587</v>
      </c>
      <c r="N156" s="194">
        <v>42578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48</v>
      </c>
      <c r="B157" s="186">
        <v>42408</v>
      </c>
      <c r="C157" s="186"/>
      <c r="D157" s="187" t="s">
        <v>684</v>
      </c>
      <c r="E157" s="188" t="s">
        <v>618</v>
      </c>
      <c r="F157" s="189">
        <v>650</v>
      </c>
      <c r="G157" s="188"/>
      <c r="H157" s="188">
        <v>800</v>
      </c>
      <c r="I157" s="190">
        <v>800</v>
      </c>
      <c r="J157" s="191" t="s">
        <v>676</v>
      </c>
      <c r="K157" s="192">
        <f t="shared" si="73"/>
        <v>150</v>
      </c>
      <c r="L157" s="193">
        <f t="shared" si="74"/>
        <v>0.23076923076923078</v>
      </c>
      <c r="M157" s="188" t="s">
        <v>587</v>
      </c>
      <c r="N157" s="194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49</v>
      </c>
      <c r="B158" s="186">
        <v>42433</v>
      </c>
      <c r="C158" s="186"/>
      <c r="D158" s="187" t="s">
        <v>210</v>
      </c>
      <c r="E158" s="188" t="s">
        <v>618</v>
      </c>
      <c r="F158" s="189">
        <v>437.5</v>
      </c>
      <c r="G158" s="188"/>
      <c r="H158" s="188">
        <v>504.5</v>
      </c>
      <c r="I158" s="190">
        <v>522</v>
      </c>
      <c r="J158" s="191" t="s">
        <v>685</v>
      </c>
      <c r="K158" s="192">
        <f t="shared" si="73"/>
        <v>67</v>
      </c>
      <c r="L158" s="193">
        <f t="shared" si="74"/>
        <v>0.15314285714285714</v>
      </c>
      <c r="M158" s="188" t="s">
        <v>587</v>
      </c>
      <c r="N158" s="194">
        <v>42480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50</v>
      </c>
      <c r="B159" s="186">
        <v>42438</v>
      </c>
      <c r="C159" s="186"/>
      <c r="D159" s="187" t="s">
        <v>686</v>
      </c>
      <c r="E159" s="188" t="s">
        <v>618</v>
      </c>
      <c r="F159" s="189">
        <v>189.5</v>
      </c>
      <c r="G159" s="188"/>
      <c r="H159" s="188">
        <v>218</v>
      </c>
      <c r="I159" s="190">
        <v>218</v>
      </c>
      <c r="J159" s="191" t="s">
        <v>676</v>
      </c>
      <c r="K159" s="192">
        <f t="shared" si="73"/>
        <v>28.5</v>
      </c>
      <c r="L159" s="193">
        <f t="shared" si="74"/>
        <v>0.15039577836411611</v>
      </c>
      <c r="M159" s="188" t="s">
        <v>587</v>
      </c>
      <c r="N159" s="194">
        <v>43034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51</v>
      </c>
      <c r="B160" s="196">
        <v>42471</v>
      </c>
      <c r="C160" s="196"/>
      <c r="D160" s="204" t="s">
        <v>687</v>
      </c>
      <c r="E160" s="199" t="s">
        <v>618</v>
      </c>
      <c r="F160" s="199">
        <v>36.5</v>
      </c>
      <c r="G160" s="200"/>
      <c r="H160" s="200">
        <v>15.85</v>
      </c>
      <c r="I160" s="200">
        <v>60</v>
      </c>
      <c r="J160" s="201" t="s">
        <v>688</v>
      </c>
      <c r="K160" s="202">
        <f t="shared" si="73"/>
        <v>-20.65</v>
      </c>
      <c r="L160" s="203">
        <f t="shared" si="74"/>
        <v>-0.5657534246575342</v>
      </c>
      <c r="M160" s="199" t="s">
        <v>599</v>
      </c>
      <c r="N160" s="207">
        <v>43627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52</v>
      </c>
      <c r="B161" s="186">
        <v>42472</v>
      </c>
      <c r="C161" s="186"/>
      <c r="D161" s="187" t="s">
        <v>689</v>
      </c>
      <c r="E161" s="188" t="s">
        <v>618</v>
      </c>
      <c r="F161" s="189">
        <v>93</v>
      </c>
      <c r="G161" s="188"/>
      <c r="H161" s="188">
        <v>149</v>
      </c>
      <c r="I161" s="190">
        <v>140</v>
      </c>
      <c r="J161" s="191" t="s">
        <v>690</v>
      </c>
      <c r="K161" s="192">
        <f t="shared" si="73"/>
        <v>56</v>
      </c>
      <c r="L161" s="193">
        <f t="shared" si="74"/>
        <v>0.60215053763440862</v>
      </c>
      <c r="M161" s="188" t="s">
        <v>587</v>
      </c>
      <c r="N161" s="194">
        <v>42740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53</v>
      </c>
      <c r="B162" s="186">
        <v>42472</v>
      </c>
      <c r="C162" s="186"/>
      <c r="D162" s="187" t="s">
        <v>691</v>
      </c>
      <c r="E162" s="188" t="s">
        <v>618</v>
      </c>
      <c r="F162" s="189">
        <v>130</v>
      </c>
      <c r="G162" s="188"/>
      <c r="H162" s="188">
        <v>150</v>
      </c>
      <c r="I162" s="190" t="s">
        <v>692</v>
      </c>
      <c r="J162" s="191" t="s">
        <v>676</v>
      </c>
      <c r="K162" s="192">
        <f t="shared" si="73"/>
        <v>20</v>
      </c>
      <c r="L162" s="193">
        <f t="shared" si="74"/>
        <v>0.15384615384615385</v>
      </c>
      <c r="M162" s="188" t="s">
        <v>587</v>
      </c>
      <c r="N162" s="194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54</v>
      </c>
      <c r="B163" s="186">
        <v>42473</v>
      </c>
      <c r="C163" s="186"/>
      <c r="D163" s="187" t="s">
        <v>693</v>
      </c>
      <c r="E163" s="188" t="s">
        <v>618</v>
      </c>
      <c r="F163" s="189">
        <v>196</v>
      </c>
      <c r="G163" s="188"/>
      <c r="H163" s="188">
        <v>299</v>
      </c>
      <c r="I163" s="190">
        <v>299</v>
      </c>
      <c r="J163" s="191" t="s">
        <v>676</v>
      </c>
      <c r="K163" s="192">
        <v>103</v>
      </c>
      <c r="L163" s="193">
        <v>0.52551020408163296</v>
      </c>
      <c r="M163" s="188" t="s">
        <v>587</v>
      </c>
      <c r="N163" s="194">
        <v>42620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55</v>
      </c>
      <c r="B164" s="186">
        <v>42473</v>
      </c>
      <c r="C164" s="186"/>
      <c r="D164" s="187" t="s">
        <v>694</v>
      </c>
      <c r="E164" s="188" t="s">
        <v>618</v>
      </c>
      <c r="F164" s="189">
        <v>88</v>
      </c>
      <c r="G164" s="188"/>
      <c r="H164" s="188">
        <v>103</v>
      </c>
      <c r="I164" s="190">
        <v>103</v>
      </c>
      <c r="J164" s="191" t="s">
        <v>676</v>
      </c>
      <c r="K164" s="192">
        <v>15</v>
      </c>
      <c r="L164" s="193">
        <v>0.170454545454545</v>
      </c>
      <c r="M164" s="188" t="s">
        <v>587</v>
      </c>
      <c r="N164" s="194">
        <v>42530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56</v>
      </c>
      <c r="B165" s="186">
        <v>42492</v>
      </c>
      <c r="C165" s="186"/>
      <c r="D165" s="187" t="s">
        <v>695</v>
      </c>
      <c r="E165" s="188" t="s">
        <v>618</v>
      </c>
      <c r="F165" s="189">
        <v>127.5</v>
      </c>
      <c r="G165" s="188"/>
      <c r="H165" s="188">
        <v>148</v>
      </c>
      <c r="I165" s="190" t="s">
        <v>696</v>
      </c>
      <c r="J165" s="191" t="s">
        <v>676</v>
      </c>
      <c r="K165" s="192">
        <f>H165-F165</f>
        <v>20.5</v>
      </c>
      <c r="L165" s="193">
        <f>K165/F165</f>
        <v>0.16078431372549021</v>
      </c>
      <c r="M165" s="188" t="s">
        <v>587</v>
      </c>
      <c r="N165" s="194">
        <v>42564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57</v>
      </c>
      <c r="B166" s="186">
        <v>42493</v>
      </c>
      <c r="C166" s="186"/>
      <c r="D166" s="187" t="s">
        <v>697</v>
      </c>
      <c r="E166" s="188" t="s">
        <v>618</v>
      </c>
      <c r="F166" s="189">
        <v>675</v>
      </c>
      <c r="G166" s="188"/>
      <c r="H166" s="188">
        <v>815</v>
      </c>
      <c r="I166" s="190" t="s">
        <v>698</v>
      </c>
      <c r="J166" s="191" t="s">
        <v>676</v>
      </c>
      <c r="K166" s="192">
        <f>H166-F166</f>
        <v>140</v>
      </c>
      <c r="L166" s="193">
        <f>K166/F166</f>
        <v>0.2074074074074074</v>
      </c>
      <c r="M166" s="188" t="s">
        <v>587</v>
      </c>
      <c r="N166" s="194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58</v>
      </c>
      <c r="B167" s="196">
        <v>42522</v>
      </c>
      <c r="C167" s="196"/>
      <c r="D167" s="197" t="s">
        <v>699</v>
      </c>
      <c r="E167" s="198" t="s">
        <v>618</v>
      </c>
      <c r="F167" s="199">
        <v>500</v>
      </c>
      <c r="G167" s="199"/>
      <c r="H167" s="200">
        <v>232.5</v>
      </c>
      <c r="I167" s="200" t="s">
        <v>700</v>
      </c>
      <c r="J167" s="201" t="s">
        <v>701</v>
      </c>
      <c r="K167" s="202">
        <f>H167-F167</f>
        <v>-267.5</v>
      </c>
      <c r="L167" s="203">
        <f>K167/F167</f>
        <v>-0.53500000000000003</v>
      </c>
      <c r="M167" s="199" t="s">
        <v>599</v>
      </c>
      <c r="N167" s="196">
        <v>43735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59</v>
      </c>
      <c r="B168" s="186">
        <v>42527</v>
      </c>
      <c r="C168" s="186"/>
      <c r="D168" s="187" t="s">
        <v>539</v>
      </c>
      <c r="E168" s="188" t="s">
        <v>618</v>
      </c>
      <c r="F168" s="189">
        <v>110</v>
      </c>
      <c r="G168" s="188"/>
      <c r="H168" s="188">
        <v>126.5</v>
      </c>
      <c r="I168" s="190">
        <v>125</v>
      </c>
      <c r="J168" s="191" t="s">
        <v>627</v>
      </c>
      <c r="K168" s="192">
        <f>H168-F168</f>
        <v>16.5</v>
      </c>
      <c r="L168" s="193">
        <f>K168/F168</f>
        <v>0.15</v>
      </c>
      <c r="M168" s="188" t="s">
        <v>587</v>
      </c>
      <c r="N168" s="194">
        <v>42552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60</v>
      </c>
      <c r="B169" s="186">
        <v>42538</v>
      </c>
      <c r="C169" s="186"/>
      <c r="D169" s="187" t="s">
        <v>702</v>
      </c>
      <c r="E169" s="188" t="s">
        <v>618</v>
      </c>
      <c r="F169" s="189">
        <v>44</v>
      </c>
      <c r="G169" s="188"/>
      <c r="H169" s="188">
        <v>69.5</v>
      </c>
      <c r="I169" s="190">
        <v>69.5</v>
      </c>
      <c r="J169" s="191" t="s">
        <v>703</v>
      </c>
      <c r="K169" s="192">
        <f>H169-F169</f>
        <v>25.5</v>
      </c>
      <c r="L169" s="193">
        <f>K169/F169</f>
        <v>0.57954545454545459</v>
      </c>
      <c r="M169" s="188" t="s">
        <v>587</v>
      </c>
      <c r="N169" s="194">
        <v>42977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61</v>
      </c>
      <c r="B170" s="186">
        <v>42549</v>
      </c>
      <c r="C170" s="186"/>
      <c r="D170" s="187" t="s">
        <v>704</v>
      </c>
      <c r="E170" s="188" t="s">
        <v>618</v>
      </c>
      <c r="F170" s="189">
        <v>262.5</v>
      </c>
      <c r="G170" s="188"/>
      <c r="H170" s="188">
        <v>340</v>
      </c>
      <c r="I170" s="190">
        <v>333</v>
      </c>
      <c r="J170" s="191" t="s">
        <v>705</v>
      </c>
      <c r="K170" s="192">
        <v>77.5</v>
      </c>
      <c r="L170" s="193">
        <v>0.29523809523809502</v>
      </c>
      <c r="M170" s="188" t="s">
        <v>587</v>
      </c>
      <c r="N170" s="194">
        <v>43017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62</v>
      </c>
      <c r="B171" s="186">
        <v>42549</v>
      </c>
      <c r="C171" s="186"/>
      <c r="D171" s="187" t="s">
        <v>706</v>
      </c>
      <c r="E171" s="188" t="s">
        <v>618</v>
      </c>
      <c r="F171" s="189">
        <v>840</v>
      </c>
      <c r="G171" s="188"/>
      <c r="H171" s="188">
        <v>1230</v>
      </c>
      <c r="I171" s="190">
        <v>1230</v>
      </c>
      <c r="J171" s="191" t="s">
        <v>676</v>
      </c>
      <c r="K171" s="192">
        <v>390</v>
      </c>
      <c r="L171" s="193">
        <v>0.46428571428571402</v>
      </c>
      <c r="M171" s="188" t="s">
        <v>587</v>
      </c>
      <c r="N171" s="194">
        <v>42649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8">
        <v>63</v>
      </c>
      <c r="B172" s="209">
        <v>42556</v>
      </c>
      <c r="C172" s="209"/>
      <c r="D172" s="210" t="s">
        <v>707</v>
      </c>
      <c r="E172" s="211" t="s">
        <v>618</v>
      </c>
      <c r="F172" s="211">
        <v>395</v>
      </c>
      <c r="G172" s="212"/>
      <c r="H172" s="212">
        <f>(468.5+342.5)/2</f>
        <v>405.5</v>
      </c>
      <c r="I172" s="212">
        <v>510</v>
      </c>
      <c r="J172" s="213" t="s">
        <v>708</v>
      </c>
      <c r="K172" s="214">
        <f t="shared" ref="K172:K178" si="75">H172-F172</f>
        <v>10.5</v>
      </c>
      <c r="L172" s="215">
        <f t="shared" ref="L172:L178" si="76">K172/F172</f>
        <v>2.6582278481012658E-2</v>
      </c>
      <c r="M172" s="211" t="s">
        <v>709</v>
      </c>
      <c r="N172" s="209">
        <v>43606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64</v>
      </c>
      <c r="B173" s="196">
        <v>42584</v>
      </c>
      <c r="C173" s="196"/>
      <c r="D173" s="197" t="s">
        <v>710</v>
      </c>
      <c r="E173" s="198" t="s">
        <v>589</v>
      </c>
      <c r="F173" s="199">
        <f>169.5-12.8</f>
        <v>156.69999999999999</v>
      </c>
      <c r="G173" s="199"/>
      <c r="H173" s="200">
        <v>77</v>
      </c>
      <c r="I173" s="200" t="s">
        <v>711</v>
      </c>
      <c r="J173" s="201" t="s">
        <v>712</v>
      </c>
      <c r="K173" s="202">
        <f t="shared" si="75"/>
        <v>-79.699999999999989</v>
      </c>
      <c r="L173" s="203">
        <f t="shared" si="76"/>
        <v>-0.50861518825781749</v>
      </c>
      <c r="M173" s="199" t="s">
        <v>599</v>
      </c>
      <c r="N173" s="196">
        <v>43522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65</v>
      </c>
      <c r="B174" s="196">
        <v>42586</v>
      </c>
      <c r="C174" s="196"/>
      <c r="D174" s="197" t="s">
        <v>713</v>
      </c>
      <c r="E174" s="198" t="s">
        <v>618</v>
      </c>
      <c r="F174" s="199">
        <v>400</v>
      </c>
      <c r="G174" s="199"/>
      <c r="H174" s="200">
        <v>305</v>
      </c>
      <c r="I174" s="200">
        <v>475</v>
      </c>
      <c r="J174" s="201" t="s">
        <v>714</v>
      </c>
      <c r="K174" s="202">
        <f t="shared" si="75"/>
        <v>-95</v>
      </c>
      <c r="L174" s="203">
        <f t="shared" si="76"/>
        <v>-0.23749999999999999</v>
      </c>
      <c r="M174" s="199" t="s">
        <v>599</v>
      </c>
      <c r="N174" s="196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66</v>
      </c>
      <c r="B175" s="186">
        <v>42593</v>
      </c>
      <c r="C175" s="186"/>
      <c r="D175" s="187" t="s">
        <v>715</v>
      </c>
      <c r="E175" s="188" t="s">
        <v>618</v>
      </c>
      <c r="F175" s="189">
        <v>86.5</v>
      </c>
      <c r="G175" s="188"/>
      <c r="H175" s="188">
        <v>130</v>
      </c>
      <c r="I175" s="190">
        <v>130</v>
      </c>
      <c r="J175" s="191" t="s">
        <v>716</v>
      </c>
      <c r="K175" s="192">
        <f t="shared" si="75"/>
        <v>43.5</v>
      </c>
      <c r="L175" s="193">
        <f t="shared" si="76"/>
        <v>0.50289017341040465</v>
      </c>
      <c r="M175" s="188" t="s">
        <v>587</v>
      </c>
      <c r="N175" s="194">
        <v>43091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5">
        <v>67</v>
      </c>
      <c r="B176" s="196">
        <v>42600</v>
      </c>
      <c r="C176" s="196"/>
      <c r="D176" s="197" t="s">
        <v>109</v>
      </c>
      <c r="E176" s="198" t="s">
        <v>618</v>
      </c>
      <c r="F176" s="199">
        <v>133.5</v>
      </c>
      <c r="G176" s="199"/>
      <c r="H176" s="200">
        <v>126.5</v>
      </c>
      <c r="I176" s="200">
        <v>178</v>
      </c>
      <c r="J176" s="201" t="s">
        <v>717</v>
      </c>
      <c r="K176" s="202">
        <f t="shared" si="75"/>
        <v>-7</v>
      </c>
      <c r="L176" s="203">
        <f t="shared" si="76"/>
        <v>-5.2434456928838954E-2</v>
      </c>
      <c r="M176" s="199" t="s">
        <v>599</v>
      </c>
      <c r="N176" s="196">
        <v>42615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68</v>
      </c>
      <c r="B177" s="186">
        <v>42613</v>
      </c>
      <c r="C177" s="186"/>
      <c r="D177" s="187" t="s">
        <v>718</v>
      </c>
      <c r="E177" s="188" t="s">
        <v>618</v>
      </c>
      <c r="F177" s="189">
        <v>560</v>
      </c>
      <c r="G177" s="188"/>
      <c r="H177" s="188">
        <v>725</v>
      </c>
      <c r="I177" s="190">
        <v>725</v>
      </c>
      <c r="J177" s="191" t="s">
        <v>620</v>
      </c>
      <c r="K177" s="192">
        <f t="shared" si="75"/>
        <v>165</v>
      </c>
      <c r="L177" s="193">
        <f t="shared" si="76"/>
        <v>0.29464285714285715</v>
      </c>
      <c r="M177" s="188" t="s">
        <v>587</v>
      </c>
      <c r="N177" s="194">
        <v>42456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69</v>
      </c>
      <c r="B178" s="186">
        <v>42614</v>
      </c>
      <c r="C178" s="186"/>
      <c r="D178" s="187" t="s">
        <v>719</v>
      </c>
      <c r="E178" s="188" t="s">
        <v>618</v>
      </c>
      <c r="F178" s="189">
        <v>160.5</v>
      </c>
      <c r="G178" s="188"/>
      <c r="H178" s="188">
        <v>210</v>
      </c>
      <c r="I178" s="190">
        <v>210</v>
      </c>
      <c r="J178" s="191" t="s">
        <v>620</v>
      </c>
      <c r="K178" s="192">
        <f t="shared" si="75"/>
        <v>49.5</v>
      </c>
      <c r="L178" s="193">
        <f t="shared" si="76"/>
        <v>0.30841121495327101</v>
      </c>
      <c r="M178" s="188" t="s">
        <v>587</v>
      </c>
      <c r="N178" s="194">
        <v>42871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70</v>
      </c>
      <c r="B179" s="186">
        <v>42646</v>
      </c>
      <c r="C179" s="186"/>
      <c r="D179" s="187" t="s">
        <v>395</v>
      </c>
      <c r="E179" s="188" t="s">
        <v>618</v>
      </c>
      <c r="F179" s="189">
        <v>430</v>
      </c>
      <c r="G179" s="188"/>
      <c r="H179" s="188">
        <v>596</v>
      </c>
      <c r="I179" s="190">
        <v>575</v>
      </c>
      <c r="J179" s="191" t="s">
        <v>720</v>
      </c>
      <c r="K179" s="192">
        <v>166</v>
      </c>
      <c r="L179" s="193">
        <v>0.38604651162790699</v>
      </c>
      <c r="M179" s="188" t="s">
        <v>587</v>
      </c>
      <c r="N179" s="194">
        <v>42769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71</v>
      </c>
      <c r="B180" s="186">
        <v>42657</v>
      </c>
      <c r="C180" s="186"/>
      <c r="D180" s="187" t="s">
        <v>721</v>
      </c>
      <c r="E180" s="188" t="s">
        <v>618</v>
      </c>
      <c r="F180" s="189">
        <v>280</v>
      </c>
      <c r="G180" s="188"/>
      <c r="H180" s="188">
        <v>345</v>
      </c>
      <c r="I180" s="190">
        <v>345</v>
      </c>
      <c r="J180" s="191" t="s">
        <v>620</v>
      </c>
      <c r="K180" s="192">
        <f t="shared" ref="K180:K185" si="77">H180-F180</f>
        <v>65</v>
      </c>
      <c r="L180" s="193">
        <f>K180/F180</f>
        <v>0.23214285714285715</v>
      </c>
      <c r="M180" s="188" t="s">
        <v>587</v>
      </c>
      <c r="N180" s="194">
        <v>42814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72</v>
      </c>
      <c r="B181" s="186">
        <v>42657</v>
      </c>
      <c r="C181" s="186"/>
      <c r="D181" s="187" t="s">
        <v>722</v>
      </c>
      <c r="E181" s="188" t="s">
        <v>618</v>
      </c>
      <c r="F181" s="189">
        <v>245</v>
      </c>
      <c r="G181" s="188"/>
      <c r="H181" s="188">
        <v>325.5</v>
      </c>
      <c r="I181" s="190">
        <v>330</v>
      </c>
      <c r="J181" s="191" t="s">
        <v>723</v>
      </c>
      <c r="K181" s="192">
        <f t="shared" si="77"/>
        <v>80.5</v>
      </c>
      <c r="L181" s="193">
        <f>K181/F181</f>
        <v>0.32857142857142857</v>
      </c>
      <c r="M181" s="188" t="s">
        <v>587</v>
      </c>
      <c r="N181" s="194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73</v>
      </c>
      <c r="B182" s="186">
        <v>42660</v>
      </c>
      <c r="C182" s="186"/>
      <c r="D182" s="187" t="s">
        <v>345</v>
      </c>
      <c r="E182" s="188" t="s">
        <v>618</v>
      </c>
      <c r="F182" s="189">
        <v>125</v>
      </c>
      <c r="G182" s="188"/>
      <c r="H182" s="188">
        <v>160</v>
      </c>
      <c r="I182" s="190">
        <v>160</v>
      </c>
      <c r="J182" s="191" t="s">
        <v>676</v>
      </c>
      <c r="K182" s="192">
        <f t="shared" si="77"/>
        <v>35</v>
      </c>
      <c r="L182" s="193">
        <v>0.28000000000000003</v>
      </c>
      <c r="M182" s="188" t="s">
        <v>587</v>
      </c>
      <c r="N182" s="194">
        <v>42803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74</v>
      </c>
      <c r="B183" s="186">
        <v>42660</v>
      </c>
      <c r="C183" s="186"/>
      <c r="D183" s="187" t="s">
        <v>468</v>
      </c>
      <c r="E183" s="188" t="s">
        <v>618</v>
      </c>
      <c r="F183" s="189">
        <v>114</v>
      </c>
      <c r="G183" s="188"/>
      <c r="H183" s="188">
        <v>145</v>
      </c>
      <c r="I183" s="190">
        <v>145</v>
      </c>
      <c r="J183" s="191" t="s">
        <v>676</v>
      </c>
      <c r="K183" s="192">
        <f t="shared" si="77"/>
        <v>31</v>
      </c>
      <c r="L183" s="193">
        <f>K183/F183</f>
        <v>0.27192982456140352</v>
      </c>
      <c r="M183" s="188" t="s">
        <v>587</v>
      </c>
      <c r="N183" s="194">
        <v>42859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75</v>
      </c>
      <c r="B184" s="186">
        <v>42660</v>
      </c>
      <c r="C184" s="186"/>
      <c r="D184" s="187" t="s">
        <v>724</v>
      </c>
      <c r="E184" s="188" t="s">
        <v>618</v>
      </c>
      <c r="F184" s="189">
        <v>212</v>
      </c>
      <c r="G184" s="188"/>
      <c r="H184" s="188">
        <v>280</v>
      </c>
      <c r="I184" s="190">
        <v>276</v>
      </c>
      <c r="J184" s="191" t="s">
        <v>725</v>
      </c>
      <c r="K184" s="192">
        <f t="shared" si="77"/>
        <v>68</v>
      </c>
      <c r="L184" s="193">
        <f>K184/F184</f>
        <v>0.32075471698113206</v>
      </c>
      <c r="M184" s="188" t="s">
        <v>587</v>
      </c>
      <c r="N184" s="194">
        <v>42858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76</v>
      </c>
      <c r="B185" s="186">
        <v>42678</v>
      </c>
      <c r="C185" s="186"/>
      <c r="D185" s="187" t="s">
        <v>456</v>
      </c>
      <c r="E185" s="188" t="s">
        <v>618</v>
      </c>
      <c r="F185" s="189">
        <v>155</v>
      </c>
      <c r="G185" s="188"/>
      <c r="H185" s="188">
        <v>210</v>
      </c>
      <c r="I185" s="190">
        <v>210</v>
      </c>
      <c r="J185" s="191" t="s">
        <v>726</v>
      </c>
      <c r="K185" s="192">
        <f t="shared" si="77"/>
        <v>55</v>
      </c>
      <c r="L185" s="193">
        <f>K185/F185</f>
        <v>0.35483870967741937</v>
      </c>
      <c r="M185" s="188" t="s">
        <v>587</v>
      </c>
      <c r="N185" s="194">
        <v>42944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77</v>
      </c>
      <c r="B186" s="196">
        <v>42710</v>
      </c>
      <c r="C186" s="196"/>
      <c r="D186" s="197" t="s">
        <v>727</v>
      </c>
      <c r="E186" s="198" t="s">
        <v>618</v>
      </c>
      <c r="F186" s="199">
        <v>150.5</v>
      </c>
      <c r="G186" s="199"/>
      <c r="H186" s="200">
        <v>72.5</v>
      </c>
      <c r="I186" s="200">
        <v>174</v>
      </c>
      <c r="J186" s="201" t="s">
        <v>728</v>
      </c>
      <c r="K186" s="202">
        <v>-78</v>
      </c>
      <c r="L186" s="203">
        <v>-0.51827242524916906</v>
      </c>
      <c r="M186" s="199" t="s">
        <v>599</v>
      </c>
      <c r="N186" s="196">
        <v>43333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78</v>
      </c>
      <c r="B187" s="186">
        <v>42712</v>
      </c>
      <c r="C187" s="186"/>
      <c r="D187" s="187" t="s">
        <v>729</v>
      </c>
      <c r="E187" s="188" t="s">
        <v>618</v>
      </c>
      <c r="F187" s="189">
        <v>380</v>
      </c>
      <c r="G187" s="188"/>
      <c r="H187" s="188">
        <v>478</v>
      </c>
      <c r="I187" s="190">
        <v>468</v>
      </c>
      <c r="J187" s="191" t="s">
        <v>676</v>
      </c>
      <c r="K187" s="192">
        <f>H187-F187</f>
        <v>98</v>
      </c>
      <c r="L187" s="193">
        <f>K187/F187</f>
        <v>0.25789473684210529</v>
      </c>
      <c r="M187" s="188" t="s">
        <v>587</v>
      </c>
      <c r="N187" s="194">
        <v>43025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79</v>
      </c>
      <c r="B188" s="186">
        <v>42734</v>
      </c>
      <c r="C188" s="186"/>
      <c r="D188" s="187" t="s">
        <v>108</v>
      </c>
      <c r="E188" s="188" t="s">
        <v>618</v>
      </c>
      <c r="F188" s="189">
        <v>305</v>
      </c>
      <c r="G188" s="188"/>
      <c r="H188" s="188">
        <v>375</v>
      </c>
      <c r="I188" s="190">
        <v>375</v>
      </c>
      <c r="J188" s="191" t="s">
        <v>676</v>
      </c>
      <c r="K188" s="192">
        <f>H188-F188</f>
        <v>70</v>
      </c>
      <c r="L188" s="193">
        <f>K188/F188</f>
        <v>0.22950819672131148</v>
      </c>
      <c r="M188" s="188" t="s">
        <v>587</v>
      </c>
      <c r="N188" s="194">
        <v>42768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80</v>
      </c>
      <c r="B189" s="186">
        <v>42739</v>
      </c>
      <c r="C189" s="186"/>
      <c r="D189" s="187" t="s">
        <v>94</v>
      </c>
      <c r="E189" s="188" t="s">
        <v>618</v>
      </c>
      <c r="F189" s="189">
        <v>99.5</v>
      </c>
      <c r="G189" s="188"/>
      <c r="H189" s="188">
        <v>158</v>
      </c>
      <c r="I189" s="190">
        <v>158</v>
      </c>
      <c r="J189" s="191" t="s">
        <v>676</v>
      </c>
      <c r="K189" s="192">
        <f>H189-F189</f>
        <v>58.5</v>
      </c>
      <c r="L189" s="193">
        <f>K189/F189</f>
        <v>0.5879396984924623</v>
      </c>
      <c r="M189" s="188" t="s">
        <v>587</v>
      </c>
      <c r="N189" s="194">
        <v>42898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81</v>
      </c>
      <c r="B190" s="186">
        <v>42739</v>
      </c>
      <c r="C190" s="186"/>
      <c r="D190" s="187" t="s">
        <v>94</v>
      </c>
      <c r="E190" s="188" t="s">
        <v>618</v>
      </c>
      <c r="F190" s="189">
        <v>99.5</v>
      </c>
      <c r="G190" s="188"/>
      <c r="H190" s="188">
        <v>158</v>
      </c>
      <c r="I190" s="190">
        <v>158</v>
      </c>
      <c r="J190" s="191" t="s">
        <v>676</v>
      </c>
      <c r="K190" s="192">
        <v>58.5</v>
      </c>
      <c r="L190" s="193">
        <v>0.58793969849246197</v>
      </c>
      <c r="M190" s="188" t="s">
        <v>587</v>
      </c>
      <c r="N190" s="194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82</v>
      </c>
      <c r="B191" s="186">
        <v>42786</v>
      </c>
      <c r="C191" s="186"/>
      <c r="D191" s="187" t="s">
        <v>185</v>
      </c>
      <c r="E191" s="188" t="s">
        <v>618</v>
      </c>
      <c r="F191" s="189">
        <v>140.5</v>
      </c>
      <c r="G191" s="188"/>
      <c r="H191" s="188">
        <v>220</v>
      </c>
      <c r="I191" s="190">
        <v>220</v>
      </c>
      <c r="J191" s="191" t="s">
        <v>676</v>
      </c>
      <c r="K191" s="192">
        <f>H191-F191</f>
        <v>79.5</v>
      </c>
      <c r="L191" s="193">
        <f>K191/F191</f>
        <v>0.5658362989323843</v>
      </c>
      <c r="M191" s="188" t="s">
        <v>587</v>
      </c>
      <c r="N191" s="194">
        <v>42864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83</v>
      </c>
      <c r="B192" s="186">
        <v>42786</v>
      </c>
      <c r="C192" s="186"/>
      <c r="D192" s="187" t="s">
        <v>730</v>
      </c>
      <c r="E192" s="188" t="s">
        <v>618</v>
      </c>
      <c r="F192" s="189">
        <v>202.5</v>
      </c>
      <c r="G192" s="188"/>
      <c r="H192" s="188">
        <v>234</v>
      </c>
      <c r="I192" s="190">
        <v>234</v>
      </c>
      <c r="J192" s="191" t="s">
        <v>676</v>
      </c>
      <c r="K192" s="192">
        <v>31.5</v>
      </c>
      <c r="L192" s="193">
        <v>0.155555555555556</v>
      </c>
      <c r="M192" s="188" t="s">
        <v>587</v>
      </c>
      <c r="N192" s="194">
        <v>42836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84</v>
      </c>
      <c r="B193" s="186">
        <v>42818</v>
      </c>
      <c r="C193" s="186"/>
      <c r="D193" s="187" t="s">
        <v>731</v>
      </c>
      <c r="E193" s="188" t="s">
        <v>618</v>
      </c>
      <c r="F193" s="189">
        <v>300.5</v>
      </c>
      <c r="G193" s="188"/>
      <c r="H193" s="188">
        <v>417.5</v>
      </c>
      <c r="I193" s="190">
        <v>420</v>
      </c>
      <c r="J193" s="191" t="s">
        <v>732</v>
      </c>
      <c r="K193" s="192">
        <f>H193-F193</f>
        <v>117</v>
      </c>
      <c r="L193" s="193">
        <f>K193/F193</f>
        <v>0.38935108153078202</v>
      </c>
      <c r="M193" s="188" t="s">
        <v>587</v>
      </c>
      <c r="N193" s="194">
        <v>43070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85</v>
      </c>
      <c r="B194" s="186">
        <v>42818</v>
      </c>
      <c r="C194" s="186"/>
      <c r="D194" s="187" t="s">
        <v>706</v>
      </c>
      <c r="E194" s="188" t="s">
        <v>618</v>
      </c>
      <c r="F194" s="189">
        <v>850</v>
      </c>
      <c r="G194" s="188"/>
      <c r="H194" s="188">
        <v>1042.5</v>
      </c>
      <c r="I194" s="190">
        <v>1023</v>
      </c>
      <c r="J194" s="191" t="s">
        <v>733</v>
      </c>
      <c r="K194" s="192">
        <v>192.5</v>
      </c>
      <c r="L194" s="193">
        <v>0.22647058823529401</v>
      </c>
      <c r="M194" s="188" t="s">
        <v>587</v>
      </c>
      <c r="N194" s="194">
        <v>42830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86</v>
      </c>
      <c r="B195" s="186">
        <v>42830</v>
      </c>
      <c r="C195" s="186"/>
      <c r="D195" s="187" t="s">
        <v>487</v>
      </c>
      <c r="E195" s="188" t="s">
        <v>618</v>
      </c>
      <c r="F195" s="189">
        <v>785</v>
      </c>
      <c r="G195" s="188"/>
      <c r="H195" s="188">
        <v>930</v>
      </c>
      <c r="I195" s="190">
        <v>920</v>
      </c>
      <c r="J195" s="191" t="s">
        <v>734</v>
      </c>
      <c r="K195" s="192">
        <f>H195-F195</f>
        <v>145</v>
      </c>
      <c r="L195" s="193">
        <f>K195/F195</f>
        <v>0.18471337579617833</v>
      </c>
      <c r="M195" s="188" t="s">
        <v>587</v>
      </c>
      <c r="N195" s="194">
        <v>42976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87</v>
      </c>
      <c r="B196" s="196">
        <v>42831</v>
      </c>
      <c r="C196" s="196"/>
      <c r="D196" s="197" t="s">
        <v>735</v>
      </c>
      <c r="E196" s="198" t="s">
        <v>618</v>
      </c>
      <c r="F196" s="199">
        <v>40</v>
      </c>
      <c r="G196" s="199"/>
      <c r="H196" s="200">
        <v>13.1</v>
      </c>
      <c r="I196" s="200">
        <v>60</v>
      </c>
      <c r="J196" s="201" t="s">
        <v>736</v>
      </c>
      <c r="K196" s="202">
        <v>-26.9</v>
      </c>
      <c r="L196" s="203">
        <v>-0.67249999999999999</v>
      </c>
      <c r="M196" s="199" t="s">
        <v>599</v>
      </c>
      <c r="N196" s="196">
        <v>43138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88</v>
      </c>
      <c r="B197" s="186">
        <v>42837</v>
      </c>
      <c r="C197" s="186"/>
      <c r="D197" s="187" t="s">
        <v>93</v>
      </c>
      <c r="E197" s="188" t="s">
        <v>618</v>
      </c>
      <c r="F197" s="189">
        <v>289.5</v>
      </c>
      <c r="G197" s="188"/>
      <c r="H197" s="188">
        <v>354</v>
      </c>
      <c r="I197" s="190">
        <v>360</v>
      </c>
      <c r="J197" s="191" t="s">
        <v>737</v>
      </c>
      <c r="K197" s="192">
        <f t="shared" ref="K197:K205" si="78">H197-F197</f>
        <v>64.5</v>
      </c>
      <c r="L197" s="193">
        <f t="shared" ref="L197:L205" si="79">K197/F197</f>
        <v>0.22279792746113988</v>
      </c>
      <c r="M197" s="188" t="s">
        <v>587</v>
      </c>
      <c r="N197" s="194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89</v>
      </c>
      <c r="B198" s="186">
        <v>42845</v>
      </c>
      <c r="C198" s="186"/>
      <c r="D198" s="187" t="s">
        <v>426</v>
      </c>
      <c r="E198" s="188" t="s">
        <v>618</v>
      </c>
      <c r="F198" s="189">
        <v>700</v>
      </c>
      <c r="G198" s="188"/>
      <c r="H198" s="188">
        <v>840</v>
      </c>
      <c r="I198" s="190">
        <v>840</v>
      </c>
      <c r="J198" s="191" t="s">
        <v>738</v>
      </c>
      <c r="K198" s="192">
        <f t="shared" si="78"/>
        <v>140</v>
      </c>
      <c r="L198" s="193">
        <f t="shared" si="79"/>
        <v>0.2</v>
      </c>
      <c r="M198" s="188" t="s">
        <v>587</v>
      </c>
      <c r="N198" s="194">
        <v>42893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90</v>
      </c>
      <c r="B199" s="186">
        <v>42887</v>
      </c>
      <c r="C199" s="186"/>
      <c r="D199" s="187" t="s">
        <v>739</v>
      </c>
      <c r="E199" s="188" t="s">
        <v>618</v>
      </c>
      <c r="F199" s="189">
        <v>130</v>
      </c>
      <c r="G199" s="188"/>
      <c r="H199" s="188">
        <v>144.25</v>
      </c>
      <c r="I199" s="190">
        <v>170</v>
      </c>
      <c r="J199" s="191" t="s">
        <v>740</v>
      </c>
      <c r="K199" s="192">
        <f t="shared" si="78"/>
        <v>14.25</v>
      </c>
      <c r="L199" s="193">
        <f t="shared" si="79"/>
        <v>0.10961538461538461</v>
      </c>
      <c r="M199" s="188" t="s">
        <v>587</v>
      </c>
      <c r="N199" s="194">
        <v>43675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91</v>
      </c>
      <c r="B200" s="186">
        <v>42901</v>
      </c>
      <c r="C200" s="186"/>
      <c r="D200" s="187" t="s">
        <v>741</v>
      </c>
      <c r="E200" s="188" t="s">
        <v>618</v>
      </c>
      <c r="F200" s="189">
        <v>214.5</v>
      </c>
      <c r="G200" s="188"/>
      <c r="H200" s="188">
        <v>262</v>
      </c>
      <c r="I200" s="190">
        <v>262</v>
      </c>
      <c r="J200" s="191" t="s">
        <v>742</v>
      </c>
      <c r="K200" s="192">
        <f t="shared" si="78"/>
        <v>47.5</v>
      </c>
      <c r="L200" s="193">
        <f t="shared" si="79"/>
        <v>0.22144522144522144</v>
      </c>
      <c r="M200" s="188" t="s">
        <v>587</v>
      </c>
      <c r="N200" s="194">
        <v>42977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92</v>
      </c>
      <c r="B201" s="217">
        <v>42933</v>
      </c>
      <c r="C201" s="217"/>
      <c r="D201" s="218" t="s">
        <v>743</v>
      </c>
      <c r="E201" s="219" t="s">
        <v>618</v>
      </c>
      <c r="F201" s="220">
        <v>370</v>
      </c>
      <c r="G201" s="219"/>
      <c r="H201" s="219">
        <v>447.5</v>
      </c>
      <c r="I201" s="221">
        <v>450</v>
      </c>
      <c r="J201" s="222" t="s">
        <v>676</v>
      </c>
      <c r="K201" s="192">
        <f t="shared" si="78"/>
        <v>77.5</v>
      </c>
      <c r="L201" s="223">
        <f t="shared" si="79"/>
        <v>0.20945945945945946</v>
      </c>
      <c r="M201" s="219" t="s">
        <v>587</v>
      </c>
      <c r="N201" s="224">
        <v>43035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93</v>
      </c>
      <c r="B202" s="217">
        <v>42943</v>
      </c>
      <c r="C202" s="217"/>
      <c r="D202" s="218" t="s">
        <v>183</v>
      </c>
      <c r="E202" s="219" t="s">
        <v>618</v>
      </c>
      <c r="F202" s="220">
        <v>657.5</v>
      </c>
      <c r="G202" s="219"/>
      <c r="H202" s="219">
        <v>825</v>
      </c>
      <c r="I202" s="221">
        <v>820</v>
      </c>
      <c r="J202" s="222" t="s">
        <v>676</v>
      </c>
      <c r="K202" s="192">
        <f t="shared" si="78"/>
        <v>167.5</v>
      </c>
      <c r="L202" s="223">
        <f t="shared" si="79"/>
        <v>0.25475285171102663</v>
      </c>
      <c r="M202" s="219" t="s">
        <v>587</v>
      </c>
      <c r="N202" s="224">
        <v>43090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94</v>
      </c>
      <c r="B203" s="186">
        <v>42964</v>
      </c>
      <c r="C203" s="186"/>
      <c r="D203" s="187" t="s">
        <v>361</v>
      </c>
      <c r="E203" s="188" t="s">
        <v>618</v>
      </c>
      <c r="F203" s="189">
        <v>605</v>
      </c>
      <c r="G203" s="188"/>
      <c r="H203" s="188">
        <v>750</v>
      </c>
      <c r="I203" s="190">
        <v>750</v>
      </c>
      <c r="J203" s="191" t="s">
        <v>734</v>
      </c>
      <c r="K203" s="192">
        <f t="shared" si="78"/>
        <v>145</v>
      </c>
      <c r="L203" s="193">
        <f t="shared" si="79"/>
        <v>0.23966942148760331</v>
      </c>
      <c r="M203" s="188" t="s">
        <v>587</v>
      </c>
      <c r="N203" s="194">
        <v>43027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95</v>
      </c>
      <c r="B204" s="196">
        <v>42979</v>
      </c>
      <c r="C204" s="196"/>
      <c r="D204" s="204" t="s">
        <v>744</v>
      </c>
      <c r="E204" s="199" t="s">
        <v>618</v>
      </c>
      <c r="F204" s="199">
        <v>255</v>
      </c>
      <c r="G204" s="200"/>
      <c r="H204" s="200">
        <v>217.25</v>
      </c>
      <c r="I204" s="200">
        <v>320</v>
      </c>
      <c r="J204" s="201" t="s">
        <v>745</v>
      </c>
      <c r="K204" s="202">
        <f t="shared" si="78"/>
        <v>-37.75</v>
      </c>
      <c r="L204" s="205">
        <f t="shared" si="79"/>
        <v>-0.14803921568627451</v>
      </c>
      <c r="M204" s="199" t="s">
        <v>599</v>
      </c>
      <c r="N204" s="196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96</v>
      </c>
      <c r="B205" s="186">
        <v>42997</v>
      </c>
      <c r="C205" s="186"/>
      <c r="D205" s="187" t="s">
        <v>746</v>
      </c>
      <c r="E205" s="188" t="s">
        <v>618</v>
      </c>
      <c r="F205" s="189">
        <v>215</v>
      </c>
      <c r="G205" s="188"/>
      <c r="H205" s="188">
        <v>258</v>
      </c>
      <c r="I205" s="190">
        <v>258</v>
      </c>
      <c r="J205" s="191" t="s">
        <v>676</v>
      </c>
      <c r="K205" s="192">
        <f t="shared" si="78"/>
        <v>43</v>
      </c>
      <c r="L205" s="193">
        <f t="shared" si="79"/>
        <v>0.2</v>
      </c>
      <c r="M205" s="188" t="s">
        <v>587</v>
      </c>
      <c r="N205" s="194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97</v>
      </c>
      <c r="B206" s="186">
        <v>42997</v>
      </c>
      <c r="C206" s="186"/>
      <c r="D206" s="187" t="s">
        <v>746</v>
      </c>
      <c r="E206" s="188" t="s">
        <v>618</v>
      </c>
      <c r="F206" s="189">
        <v>215</v>
      </c>
      <c r="G206" s="188"/>
      <c r="H206" s="188">
        <v>258</v>
      </c>
      <c r="I206" s="190">
        <v>258</v>
      </c>
      <c r="J206" s="222" t="s">
        <v>676</v>
      </c>
      <c r="K206" s="192">
        <v>43</v>
      </c>
      <c r="L206" s="193">
        <v>0.2</v>
      </c>
      <c r="M206" s="188" t="s">
        <v>587</v>
      </c>
      <c r="N206" s="194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98</v>
      </c>
      <c r="B207" s="217">
        <v>42998</v>
      </c>
      <c r="C207" s="217"/>
      <c r="D207" s="218" t="s">
        <v>747</v>
      </c>
      <c r="E207" s="219" t="s">
        <v>618</v>
      </c>
      <c r="F207" s="189">
        <v>75</v>
      </c>
      <c r="G207" s="219"/>
      <c r="H207" s="219">
        <v>90</v>
      </c>
      <c r="I207" s="221">
        <v>90</v>
      </c>
      <c r="J207" s="191" t="s">
        <v>748</v>
      </c>
      <c r="K207" s="192">
        <f t="shared" ref="K207:K212" si="80">H207-F207</f>
        <v>15</v>
      </c>
      <c r="L207" s="193">
        <f t="shared" ref="L207:L212" si="81">K207/F207</f>
        <v>0.2</v>
      </c>
      <c r="M207" s="188" t="s">
        <v>587</v>
      </c>
      <c r="N207" s="194">
        <v>43019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99</v>
      </c>
      <c r="B208" s="217">
        <v>43011</v>
      </c>
      <c r="C208" s="217"/>
      <c r="D208" s="218" t="s">
        <v>601</v>
      </c>
      <c r="E208" s="219" t="s">
        <v>618</v>
      </c>
      <c r="F208" s="220">
        <v>315</v>
      </c>
      <c r="G208" s="219"/>
      <c r="H208" s="219">
        <v>392</v>
      </c>
      <c r="I208" s="221">
        <v>384</v>
      </c>
      <c r="J208" s="222" t="s">
        <v>749</v>
      </c>
      <c r="K208" s="192">
        <f t="shared" si="80"/>
        <v>77</v>
      </c>
      <c r="L208" s="223">
        <f t="shared" si="81"/>
        <v>0.24444444444444444</v>
      </c>
      <c r="M208" s="219" t="s">
        <v>587</v>
      </c>
      <c r="N208" s="224">
        <v>43017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100</v>
      </c>
      <c r="B209" s="217">
        <v>43013</v>
      </c>
      <c r="C209" s="217"/>
      <c r="D209" s="218" t="s">
        <v>461</v>
      </c>
      <c r="E209" s="219" t="s">
        <v>618</v>
      </c>
      <c r="F209" s="220">
        <v>145</v>
      </c>
      <c r="G209" s="219"/>
      <c r="H209" s="219">
        <v>179</v>
      </c>
      <c r="I209" s="221">
        <v>180</v>
      </c>
      <c r="J209" s="222" t="s">
        <v>750</v>
      </c>
      <c r="K209" s="192">
        <f t="shared" si="80"/>
        <v>34</v>
      </c>
      <c r="L209" s="223">
        <f t="shared" si="81"/>
        <v>0.23448275862068965</v>
      </c>
      <c r="M209" s="219" t="s">
        <v>587</v>
      </c>
      <c r="N209" s="224">
        <v>43025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101</v>
      </c>
      <c r="B210" s="217">
        <v>43014</v>
      </c>
      <c r="C210" s="217"/>
      <c r="D210" s="218" t="s">
        <v>335</v>
      </c>
      <c r="E210" s="219" t="s">
        <v>618</v>
      </c>
      <c r="F210" s="220">
        <v>256</v>
      </c>
      <c r="G210" s="219"/>
      <c r="H210" s="219">
        <v>323</v>
      </c>
      <c r="I210" s="221">
        <v>320</v>
      </c>
      <c r="J210" s="222" t="s">
        <v>676</v>
      </c>
      <c r="K210" s="192">
        <f t="shared" si="80"/>
        <v>67</v>
      </c>
      <c r="L210" s="223">
        <f t="shared" si="81"/>
        <v>0.26171875</v>
      </c>
      <c r="M210" s="219" t="s">
        <v>587</v>
      </c>
      <c r="N210" s="224">
        <v>43067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102</v>
      </c>
      <c r="B211" s="217">
        <v>43017</v>
      </c>
      <c r="C211" s="217"/>
      <c r="D211" s="218" t="s">
        <v>351</v>
      </c>
      <c r="E211" s="219" t="s">
        <v>618</v>
      </c>
      <c r="F211" s="220">
        <v>137.5</v>
      </c>
      <c r="G211" s="219"/>
      <c r="H211" s="219">
        <v>184</v>
      </c>
      <c r="I211" s="221">
        <v>183</v>
      </c>
      <c r="J211" s="222" t="s">
        <v>751</v>
      </c>
      <c r="K211" s="192">
        <f t="shared" si="80"/>
        <v>46.5</v>
      </c>
      <c r="L211" s="223">
        <f t="shared" si="81"/>
        <v>0.33818181818181819</v>
      </c>
      <c r="M211" s="219" t="s">
        <v>587</v>
      </c>
      <c r="N211" s="224">
        <v>43108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103</v>
      </c>
      <c r="B212" s="217">
        <v>43018</v>
      </c>
      <c r="C212" s="217"/>
      <c r="D212" s="218" t="s">
        <v>752</v>
      </c>
      <c r="E212" s="219" t="s">
        <v>618</v>
      </c>
      <c r="F212" s="220">
        <v>125.5</v>
      </c>
      <c r="G212" s="219"/>
      <c r="H212" s="219">
        <v>158</v>
      </c>
      <c r="I212" s="221">
        <v>155</v>
      </c>
      <c r="J212" s="222" t="s">
        <v>753</v>
      </c>
      <c r="K212" s="192">
        <f t="shared" si="80"/>
        <v>32.5</v>
      </c>
      <c r="L212" s="223">
        <f t="shared" si="81"/>
        <v>0.25896414342629481</v>
      </c>
      <c r="M212" s="219" t="s">
        <v>587</v>
      </c>
      <c r="N212" s="224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104</v>
      </c>
      <c r="B213" s="217">
        <v>43018</v>
      </c>
      <c r="C213" s="217"/>
      <c r="D213" s="218" t="s">
        <v>754</v>
      </c>
      <c r="E213" s="219" t="s">
        <v>618</v>
      </c>
      <c r="F213" s="220">
        <v>895</v>
      </c>
      <c r="G213" s="219"/>
      <c r="H213" s="219">
        <v>1122.5</v>
      </c>
      <c r="I213" s="221">
        <v>1078</v>
      </c>
      <c r="J213" s="222" t="s">
        <v>755</v>
      </c>
      <c r="K213" s="192">
        <v>227.5</v>
      </c>
      <c r="L213" s="223">
        <v>0.25418994413407803</v>
      </c>
      <c r="M213" s="219" t="s">
        <v>587</v>
      </c>
      <c r="N213" s="224">
        <v>43117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105</v>
      </c>
      <c r="B214" s="217">
        <v>43020</v>
      </c>
      <c r="C214" s="217"/>
      <c r="D214" s="218" t="s">
        <v>344</v>
      </c>
      <c r="E214" s="219" t="s">
        <v>618</v>
      </c>
      <c r="F214" s="220">
        <v>525</v>
      </c>
      <c r="G214" s="219"/>
      <c r="H214" s="219">
        <v>629</v>
      </c>
      <c r="I214" s="221">
        <v>629</v>
      </c>
      <c r="J214" s="222" t="s">
        <v>676</v>
      </c>
      <c r="K214" s="192">
        <v>104</v>
      </c>
      <c r="L214" s="223">
        <v>0.19809523809523799</v>
      </c>
      <c r="M214" s="219" t="s">
        <v>587</v>
      </c>
      <c r="N214" s="224">
        <v>43119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106</v>
      </c>
      <c r="B215" s="217">
        <v>43046</v>
      </c>
      <c r="C215" s="217"/>
      <c r="D215" s="218" t="s">
        <v>386</v>
      </c>
      <c r="E215" s="219" t="s">
        <v>618</v>
      </c>
      <c r="F215" s="220">
        <v>740</v>
      </c>
      <c r="G215" s="219"/>
      <c r="H215" s="219">
        <v>892.5</v>
      </c>
      <c r="I215" s="221">
        <v>900</v>
      </c>
      <c r="J215" s="222" t="s">
        <v>756</v>
      </c>
      <c r="K215" s="192">
        <f>H215-F215</f>
        <v>152.5</v>
      </c>
      <c r="L215" s="223">
        <f>K215/F215</f>
        <v>0.20608108108108109</v>
      </c>
      <c r="M215" s="219" t="s">
        <v>587</v>
      </c>
      <c r="N215" s="224">
        <v>43052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107</v>
      </c>
      <c r="B216" s="186">
        <v>43073</v>
      </c>
      <c r="C216" s="186"/>
      <c r="D216" s="187" t="s">
        <v>757</v>
      </c>
      <c r="E216" s="188" t="s">
        <v>618</v>
      </c>
      <c r="F216" s="189">
        <v>118.5</v>
      </c>
      <c r="G216" s="188"/>
      <c r="H216" s="188">
        <v>143.5</v>
      </c>
      <c r="I216" s="190">
        <v>145</v>
      </c>
      <c r="J216" s="191" t="s">
        <v>608</v>
      </c>
      <c r="K216" s="192">
        <f>H216-F216</f>
        <v>25</v>
      </c>
      <c r="L216" s="193">
        <f>K216/F216</f>
        <v>0.2109704641350211</v>
      </c>
      <c r="M216" s="188" t="s">
        <v>587</v>
      </c>
      <c r="N216" s="194">
        <v>43097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108</v>
      </c>
      <c r="B217" s="196">
        <v>43090</v>
      </c>
      <c r="C217" s="196"/>
      <c r="D217" s="197" t="s">
        <v>432</v>
      </c>
      <c r="E217" s="198" t="s">
        <v>618</v>
      </c>
      <c r="F217" s="199">
        <v>715</v>
      </c>
      <c r="G217" s="199"/>
      <c r="H217" s="200">
        <v>500</v>
      </c>
      <c r="I217" s="200">
        <v>872</v>
      </c>
      <c r="J217" s="201" t="s">
        <v>758</v>
      </c>
      <c r="K217" s="202">
        <f>H217-F217</f>
        <v>-215</v>
      </c>
      <c r="L217" s="203">
        <f>K217/F217</f>
        <v>-0.30069930069930068</v>
      </c>
      <c r="M217" s="199" t="s">
        <v>599</v>
      </c>
      <c r="N217" s="196">
        <v>43670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109</v>
      </c>
      <c r="B218" s="186">
        <v>43098</v>
      </c>
      <c r="C218" s="186"/>
      <c r="D218" s="187" t="s">
        <v>601</v>
      </c>
      <c r="E218" s="188" t="s">
        <v>618</v>
      </c>
      <c r="F218" s="189">
        <v>435</v>
      </c>
      <c r="G218" s="188"/>
      <c r="H218" s="188">
        <v>542.5</v>
      </c>
      <c r="I218" s="190">
        <v>539</v>
      </c>
      <c r="J218" s="191" t="s">
        <v>676</v>
      </c>
      <c r="K218" s="192">
        <v>107.5</v>
      </c>
      <c r="L218" s="193">
        <v>0.247126436781609</v>
      </c>
      <c r="M218" s="188" t="s">
        <v>587</v>
      </c>
      <c r="N218" s="194">
        <v>43206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110</v>
      </c>
      <c r="B219" s="186">
        <v>43098</v>
      </c>
      <c r="C219" s="186"/>
      <c r="D219" s="187" t="s">
        <v>559</v>
      </c>
      <c r="E219" s="188" t="s">
        <v>618</v>
      </c>
      <c r="F219" s="189">
        <v>885</v>
      </c>
      <c r="G219" s="188"/>
      <c r="H219" s="188">
        <v>1090</v>
      </c>
      <c r="I219" s="190">
        <v>1084</v>
      </c>
      <c r="J219" s="191" t="s">
        <v>676</v>
      </c>
      <c r="K219" s="192">
        <v>205</v>
      </c>
      <c r="L219" s="193">
        <v>0.23163841807909599</v>
      </c>
      <c r="M219" s="188" t="s">
        <v>587</v>
      </c>
      <c r="N219" s="194">
        <v>43213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5">
        <v>111</v>
      </c>
      <c r="B220" s="226">
        <v>43192</v>
      </c>
      <c r="C220" s="226"/>
      <c r="D220" s="204" t="s">
        <v>759</v>
      </c>
      <c r="E220" s="199" t="s">
        <v>618</v>
      </c>
      <c r="F220" s="227">
        <v>478.5</v>
      </c>
      <c r="G220" s="199"/>
      <c r="H220" s="199">
        <v>442</v>
      </c>
      <c r="I220" s="200">
        <v>613</v>
      </c>
      <c r="J220" s="201" t="s">
        <v>760</v>
      </c>
      <c r="K220" s="202">
        <f>H220-F220</f>
        <v>-36.5</v>
      </c>
      <c r="L220" s="203">
        <f>K220/F220</f>
        <v>-7.6280041797283177E-2</v>
      </c>
      <c r="M220" s="199" t="s">
        <v>599</v>
      </c>
      <c r="N220" s="196">
        <v>43762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112</v>
      </c>
      <c r="B221" s="196">
        <v>43194</v>
      </c>
      <c r="C221" s="196"/>
      <c r="D221" s="197" t="s">
        <v>761</v>
      </c>
      <c r="E221" s="198" t="s">
        <v>618</v>
      </c>
      <c r="F221" s="199">
        <f>141.5-7.3</f>
        <v>134.19999999999999</v>
      </c>
      <c r="G221" s="199"/>
      <c r="H221" s="200">
        <v>77</v>
      </c>
      <c r="I221" s="200">
        <v>180</v>
      </c>
      <c r="J221" s="201" t="s">
        <v>762</v>
      </c>
      <c r="K221" s="202">
        <f>H221-F221</f>
        <v>-57.199999999999989</v>
      </c>
      <c r="L221" s="203">
        <f>K221/F221</f>
        <v>-0.42622950819672129</v>
      </c>
      <c r="M221" s="199" t="s">
        <v>599</v>
      </c>
      <c r="N221" s="196">
        <v>43522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113</v>
      </c>
      <c r="B222" s="196">
        <v>43209</v>
      </c>
      <c r="C222" s="196"/>
      <c r="D222" s="197" t="s">
        <v>763</v>
      </c>
      <c r="E222" s="198" t="s">
        <v>618</v>
      </c>
      <c r="F222" s="199">
        <v>430</v>
      </c>
      <c r="G222" s="199"/>
      <c r="H222" s="200">
        <v>220</v>
      </c>
      <c r="I222" s="200">
        <v>537</v>
      </c>
      <c r="J222" s="201" t="s">
        <v>764</v>
      </c>
      <c r="K222" s="202">
        <f>H222-F222</f>
        <v>-210</v>
      </c>
      <c r="L222" s="203">
        <f>K222/F222</f>
        <v>-0.48837209302325579</v>
      </c>
      <c r="M222" s="199" t="s">
        <v>599</v>
      </c>
      <c r="N222" s="196">
        <v>43252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114</v>
      </c>
      <c r="B223" s="217">
        <v>43220</v>
      </c>
      <c r="C223" s="217"/>
      <c r="D223" s="218" t="s">
        <v>387</v>
      </c>
      <c r="E223" s="219" t="s">
        <v>618</v>
      </c>
      <c r="F223" s="219">
        <v>153.5</v>
      </c>
      <c r="G223" s="219"/>
      <c r="H223" s="219">
        <v>196</v>
      </c>
      <c r="I223" s="221">
        <v>196</v>
      </c>
      <c r="J223" s="191" t="s">
        <v>765</v>
      </c>
      <c r="K223" s="192">
        <f>H223-F223</f>
        <v>42.5</v>
      </c>
      <c r="L223" s="193">
        <f>K223/F223</f>
        <v>0.27687296416938112</v>
      </c>
      <c r="M223" s="188" t="s">
        <v>587</v>
      </c>
      <c r="N223" s="194">
        <v>43605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115</v>
      </c>
      <c r="B224" s="196">
        <v>43306</v>
      </c>
      <c r="C224" s="196"/>
      <c r="D224" s="197" t="s">
        <v>735</v>
      </c>
      <c r="E224" s="198" t="s">
        <v>618</v>
      </c>
      <c r="F224" s="199">
        <v>27.5</v>
      </c>
      <c r="G224" s="199"/>
      <c r="H224" s="200">
        <v>13.1</v>
      </c>
      <c r="I224" s="200">
        <v>60</v>
      </c>
      <c r="J224" s="201" t="s">
        <v>766</v>
      </c>
      <c r="K224" s="202">
        <v>-14.4</v>
      </c>
      <c r="L224" s="203">
        <v>-0.52363636363636401</v>
      </c>
      <c r="M224" s="199" t="s">
        <v>599</v>
      </c>
      <c r="N224" s="196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5">
        <v>116</v>
      </c>
      <c r="B225" s="226">
        <v>43318</v>
      </c>
      <c r="C225" s="226"/>
      <c r="D225" s="204" t="s">
        <v>767</v>
      </c>
      <c r="E225" s="199" t="s">
        <v>618</v>
      </c>
      <c r="F225" s="199">
        <v>148.5</v>
      </c>
      <c r="G225" s="199"/>
      <c r="H225" s="199">
        <v>102</v>
      </c>
      <c r="I225" s="200">
        <v>182</v>
      </c>
      <c r="J225" s="201" t="s">
        <v>768</v>
      </c>
      <c r="K225" s="202">
        <f>H225-F225</f>
        <v>-46.5</v>
      </c>
      <c r="L225" s="203">
        <f>K225/F225</f>
        <v>-0.31313131313131315</v>
      </c>
      <c r="M225" s="199" t="s">
        <v>599</v>
      </c>
      <c r="N225" s="196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117</v>
      </c>
      <c r="B226" s="186">
        <v>43335</v>
      </c>
      <c r="C226" s="186"/>
      <c r="D226" s="187" t="s">
        <v>769</v>
      </c>
      <c r="E226" s="188" t="s">
        <v>618</v>
      </c>
      <c r="F226" s="219">
        <v>285</v>
      </c>
      <c r="G226" s="188"/>
      <c r="H226" s="188">
        <v>355</v>
      </c>
      <c r="I226" s="190">
        <v>364</v>
      </c>
      <c r="J226" s="191" t="s">
        <v>770</v>
      </c>
      <c r="K226" s="192">
        <v>70</v>
      </c>
      <c r="L226" s="193">
        <v>0.24561403508771901</v>
      </c>
      <c r="M226" s="188" t="s">
        <v>587</v>
      </c>
      <c r="N226" s="194">
        <v>43455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118</v>
      </c>
      <c r="B227" s="186">
        <v>43341</v>
      </c>
      <c r="C227" s="186"/>
      <c r="D227" s="187" t="s">
        <v>375</v>
      </c>
      <c r="E227" s="188" t="s">
        <v>618</v>
      </c>
      <c r="F227" s="219">
        <v>525</v>
      </c>
      <c r="G227" s="188"/>
      <c r="H227" s="188">
        <v>585</v>
      </c>
      <c r="I227" s="190">
        <v>635</v>
      </c>
      <c r="J227" s="191" t="s">
        <v>771</v>
      </c>
      <c r="K227" s="192">
        <f t="shared" ref="K227:K244" si="82">H227-F227</f>
        <v>60</v>
      </c>
      <c r="L227" s="193">
        <f t="shared" ref="L227:L244" si="83">K227/F227</f>
        <v>0.11428571428571428</v>
      </c>
      <c r="M227" s="188" t="s">
        <v>587</v>
      </c>
      <c r="N227" s="194">
        <v>43662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119</v>
      </c>
      <c r="B228" s="186">
        <v>43395</v>
      </c>
      <c r="C228" s="186"/>
      <c r="D228" s="187" t="s">
        <v>361</v>
      </c>
      <c r="E228" s="188" t="s">
        <v>618</v>
      </c>
      <c r="F228" s="219">
        <v>475</v>
      </c>
      <c r="G228" s="188"/>
      <c r="H228" s="188">
        <v>574</v>
      </c>
      <c r="I228" s="190">
        <v>570</v>
      </c>
      <c r="J228" s="191" t="s">
        <v>676</v>
      </c>
      <c r="K228" s="192">
        <f t="shared" si="82"/>
        <v>99</v>
      </c>
      <c r="L228" s="193">
        <f t="shared" si="83"/>
        <v>0.20842105263157895</v>
      </c>
      <c r="M228" s="188" t="s">
        <v>587</v>
      </c>
      <c r="N228" s="194">
        <v>43403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120</v>
      </c>
      <c r="B229" s="217">
        <v>43397</v>
      </c>
      <c r="C229" s="217"/>
      <c r="D229" s="218" t="s">
        <v>382</v>
      </c>
      <c r="E229" s="219" t="s">
        <v>618</v>
      </c>
      <c r="F229" s="219">
        <v>707.5</v>
      </c>
      <c r="G229" s="219"/>
      <c r="H229" s="219">
        <v>872</v>
      </c>
      <c r="I229" s="221">
        <v>872</v>
      </c>
      <c r="J229" s="222" t="s">
        <v>676</v>
      </c>
      <c r="K229" s="192">
        <f t="shared" si="82"/>
        <v>164.5</v>
      </c>
      <c r="L229" s="223">
        <f t="shared" si="83"/>
        <v>0.23250883392226149</v>
      </c>
      <c r="M229" s="219" t="s">
        <v>587</v>
      </c>
      <c r="N229" s="224">
        <v>43482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121</v>
      </c>
      <c r="B230" s="217">
        <v>43398</v>
      </c>
      <c r="C230" s="217"/>
      <c r="D230" s="218" t="s">
        <v>772</v>
      </c>
      <c r="E230" s="219" t="s">
        <v>618</v>
      </c>
      <c r="F230" s="219">
        <v>162</v>
      </c>
      <c r="G230" s="219"/>
      <c r="H230" s="219">
        <v>204</v>
      </c>
      <c r="I230" s="221">
        <v>209</v>
      </c>
      <c r="J230" s="222" t="s">
        <v>773</v>
      </c>
      <c r="K230" s="192">
        <f t="shared" si="82"/>
        <v>42</v>
      </c>
      <c r="L230" s="223">
        <f t="shared" si="83"/>
        <v>0.25925925925925924</v>
      </c>
      <c r="M230" s="219" t="s">
        <v>587</v>
      </c>
      <c r="N230" s="224">
        <v>43539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122</v>
      </c>
      <c r="B231" s="217">
        <v>43399</v>
      </c>
      <c r="C231" s="217"/>
      <c r="D231" s="218" t="s">
        <v>480</v>
      </c>
      <c r="E231" s="219" t="s">
        <v>618</v>
      </c>
      <c r="F231" s="219">
        <v>240</v>
      </c>
      <c r="G231" s="219"/>
      <c r="H231" s="219">
        <v>297</v>
      </c>
      <c r="I231" s="221">
        <v>297</v>
      </c>
      <c r="J231" s="222" t="s">
        <v>676</v>
      </c>
      <c r="K231" s="228">
        <f t="shared" si="82"/>
        <v>57</v>
      </c>
      <c r="L231" s="223">
        <f t="shared" si="83"/>
        <v>0.23749999999999999</v>
      </c>
      <c r="M231" s="219" t="s">
        <v>587</v>
      </c>
      <c r="N231" s="224">
        <v>43417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123</v>
      </c>
      <c r="B232" s="186">
        <v>43439</v>
      </c>
      <c r="C232" s="186"/>
      <c r="D232" s="187" t="s">
        <v>774</v>
      </c>
      <c r="E232" s="188" t="s">
        <v>618</v>
      </c>
      <c r="F232" s="188">
        <v>202.5</v>
      </c>
      <c r="G232" s="188"/>
      <c r="H232" s="188">
        <v>255</v>
      </c>
      <c r="I232" s="190">
        <v>252</v>
      </c>
      <c r="J232" s="191" t="s">
        <v>676</v>
      </c>
      <c r="K232" s="192">
        <f t="shared" si="82"/>
        <v>52.5</v>
      </c>
      <c r="L232" s="193">
        <f t="shared" si="83"/>
        <v>0.25925925925925924</v>
      </c>
      <c r="M232" s="188" t="s">
        <v>587</v>
      </c>
      <c r="N232" s="194">
        <v>43542</v>
      </c>
      <c r="O232" s="1"/>
      <c r="P232" s="1"/>
      <c r="Q232" s="1"/>
      <c r="R232" s="6" t="s">
        <v>775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124</v>
      </c>
      <c r="B233" s="217">
        <v>43465</v>
      </c>
      <c r="C233" s="186"/>
      <c r="D233" s="218" t="s">
        <v>414</v>
      </c>
      <c r="E233" s="219" t="s">
        <v>618</v>
      </c>
      <c r="F233" s="219">
        <v>710</v>
      </c>
      <c r="G233" s="219"/>
      <c r="H233" s="219">
        <v>866</v>
      </c>
      <c r="I233" s="221">
        <v>866</v>
      </c>
      <c r="J233" s="222" t="s">
        <v>676</v>
      </c>
      <c r="K233" s="192">
        <f t="shared" si="82"/>
        <v>156</v>
      </c>
      <c r="L233" s="193">
        <f t="shared" si="83"/>
        <v>0.21971830985915494</v>
      </c>
      <c r="M233" s="188" t="s">
        <v>587</v>
      </c>
      <c r="N233" s="194">
        <v>43553</v>
      </c>
      <c r="O233" s="1"/>
      <c r="P233" s="1"/>
      <c r="Q233" s="1"/>
      <c r="R233" s="6" t="s">
        <v>775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125</v>
      </c>
      <c r="B234" s="217">
        <v>43522</v>
      </c>
      <c r="C234" s="217"/>
      <c r="D234" s="218" t="s">
        <v>152</v>
      </c>
      <c r="E234" s="219" t="s">
        <v>618</v>
      </c>
      <c r="F234" s="219">
        <v>337.25</v>
      </c>
      <c r="G234" s="219"/>
      <c r="H234" s="219">
        <v>398.5</v>
      </c>
      <c r="I234" s="221">
        <v>411</v>
      </c>
      <c r="J234" s="191" t="s">
        <v>776</v>
      </c>
      <c r="K234" s="192">
        <f t="shared" si="82"/>
        <v>61.25</v>
      </c>
      <c r="L234" s="193">
        <f t="shared" si="83"/>
        <v>0.1816160118606375</v>
      </c>
      <c r="M234" s="188" t="s">
        <v>587</v>
      </c>
      <c r="N234" s="194">
        <v>43760</v>
      </c>
      <c r="O234" s="1"/>
      <c r="P234" s="1"/>
      <c r="Q234" s="1"/>
      <c r="R234" s="6" t="s">
        <v>775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126</v>
      </c>
      <c r="B235" s="230">
        <v>43559</v>
      </c>
      <c r="C235" s="230"/>
      <c r="D235" s="231" t="s">
        <v>777</v>
      </c>
      <c r="E235" s="232" t="s">
        <v>618</v>
      </c>
      <c r="F235" s="232">
        <v>130</v>
      </c>
      <c r="G235" s="232"/>
      <c r="H235" s="232">
        <v>65</v>
      </c>
      <c r="I235" s="233">
        <v>158</v>
      </c>
      <c r="J235" s="201" t="s">
        <v>778</v>
      </c>
      <c r="K235" s="202">
        <f t="shared" si="82"/>
        <v>-65</v>
      </c>
      <c r="L235" s="203">
        <f t="shared" si="83"/>
        <v>-0.5</v>
      </c>
      <c r="M235" s="199" t="s">
        <v>599</v>
      </c>
      <c r="N235" s="196">
        <v>43726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127</v>
      </c>
      <c r="B236" s="217">
        <v>43017</v>
      </c>
      <c r="C236" s="217"/>
      <c r="D236" s="218" t="s">
        <v>185</v>
      </c>
      <c r="E236" s="219" t="s">
        <v>618</v>
      </c>
      <c r="F236" s="219">
        <v>141.5</v>
      </c>
      <c r="G236" s="219"/>
      <c r="H236" s="219">
        <v>183.5</v>
      </c>
      <c r="I236" s="221">
        <v>210</v>
      </c>
      <c r="J236" s="191" t="s">
        <v>773</v>
      </c>
      <c r="K236" s="192">
        <f t="shared" si="82"/>
        <v>42</v>
      </c>
      <c r="L236" s="193">
        <f t="shared" si="83"/>
        <v>0.29681978798586572</v>
      </c>
      <c r="M236" s="188" t="s">
        <v>587</v>
      </c>
      <c r="N236" s="194">
        <v>43042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128</v>
      </c>
      <c r="B237" s="230">
        <v>43074</v>
      </c>
      <c r="C237" s="230"/>
      <c r="D237" s="231" t="s">
        <v>780</v>
      </c>
      <c r="E237" s="232" t="s">
        <v>618</v>
      </c>
      <c r="F237" s="227">
        <v>172</v>
      </c>
      <c r="G237" s="232"/>
      <c r="H237" s="232">
        <v>155.25</v>
      </c>
      <c r="I237" s="233">
        <v>230</v>
      </c>
      <c r="J237" s="201" t="s">
        <v>781</v>
      </c>
      <c r="K237" s="202">
        <f t="shared" si="82"/>
        <v>-16.75</v>
      </c>
      <c r="L237" s="203">
        <f t="shared" si="83"/>
        <v>-9.7383720930232565E-2</v>
      </c>
      <c r="M237" s="199" t="s">
        <v>599</v>
      </c>
      <c r="N237" s="196">
        <v>43787</v>
      </c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129</v>
      </c>
      <c r="B238" s="217">
        <v>43398</v>
      </c>
      <c r="C238" s="217"/>
      <c r="D238" s="218" t="s">
        <v>107</v>
      </c>
      <c r="E238" s="219" t="s">
        <v>618</v>
      </c>
      <c r="F238" s="219">
        <v>698.5</v>
      </c>
      <c r="G238" s="219"/>
      <c r="H238" s="219">
        <v>890</v>
      </c>
      <c r="I238" s="221">
        <v>890</v>
      </c>
      <c r="J238" s="191" t="s">
        <v>849</v>
      </c>
      <c r="K238" s="192">
        <f t="shared" si="82"/>
        <v>191.5</v>
      </c>
      <c r="L238" s="193">
        <f t="shared" si="83"/>
        <v>0.27415891195418757</v>
      </c>
      <c r="M238" s="188" t="s">
        <v>587</v>
      </c>
      <c r="N238" s="194">
        <v>44328</v>
      </c>
      <c r="O238" s="1"/>
      <c r="P238" s="1"/>
      <c r="Q238" s="1"/>
      <c r="R238" s="6" t="s">
        <v>775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130</v>
      </c>
      <c r="B239" s="217">
        <v>42877</v>
      </c>
      <c r="C239" s="217"/>
      <c r="D239" s="218" t="s">
        <v>374</v>
      </c>
      <c r="E239" s="219" t="s">
        <v>618</v>
      </c>
      <c r="F239" s="219">
        <v>127.6</v>
      </c>
      <c r="G239" s="219"/>
      <c r="H239" s="219">
        <v>138</v>
      </c>
      <c r="I239" s="221">
        <v>190</v>
      </c>
      <c r="J239" s="191" t="s">
        <v>782</v>
      </c>
      <c r="K239" s="192">
        <f t="shared" si="82"/>
        <v>10.400000000000006</v>
      </c>
      <c r="L239" s="193">
        <f t="shared" si="83"/>
        <v>8.1504702194357417E-2</v>
      </c>
      <c r="M239" s="188" t="s">
        <v>587</v>
      </c>
      <c r="N239" s="194">
        <v>43774</v>
      </c>
      <c r="O239" s="1"/>
      <c r="P239" s="1"/>
      <c r="Q239" s="1"/>
      <c r="R239" s="6" t="s">
        <v>779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131</v>
      </c>
      <c r="B240" s="217">
        <v>43158</v>
      </c>
      <c r="C240" s="217"/>
      <c r="D240" s="218" t="s">
        <v>783</v>
      </c>
      <c r="E240" s="219" t="s">
        <v>618</v>
      </c>
      <c r="F240" s="219">
        <v>317</v>
      </c>
      <c r="G240" s="219"/>
      <c r="H240" s="219">
        <v>382.5</v>
      </c>
      <c r="I240" s="221">
        <v>398</v>
      </c>
      <c r="J240" s="191" t="s">
        <v>784</v>
      </c>
      <c r="K240" s="192">
        <f t="shared" si="82"/>
        <v>65.5</v>
      </c>
      <c r="L240" s="193">
        <f t="shared" si="83"/>
        <v>0.20662460567823343</v>
      </c>
      <c r="M240" s="188" t="s">
        <v>587</v>
      </c>
      <c r="N240" s="194">
        <v>44238</v>
      </c>
      <c r="O240" s="1"/>
      <c r="P240" s="1"/>
      <c r="Q240" s="1"/>
      <c r="R240" s="6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132</v>
      </c>
      <c r="B241" s="230">
        <v>43164</v>
      </c>
      <c r="C241" s="230"/>
      <c r="D241" s="231" t="s">
        <v>144</v>
      </c>
      <c r="E241" s="232" t="s">
        <v>618</v>
      </c>
      <c r="F241" s="227">
        <f>510-14.4</f>
        <v>495.6</v>
      </c>
      <c r="G241" s="232"/>
      <c r="H241" s="232">
        <v>350</v>
      </c>
      <c r="I241" s="233">
        <v>672</v>
      </c>
      <c r="J241" s="201" t="s">
        <v>785</v>
      </c>
      <c r="K241" s="202">
        <f t="shared" si="82"/>
        <v>-145.60000000000002</v>
      </c>
      <c r="L241" s="203">
        <f t="shared" si="83"/>
        <v>-0.29378531073446329</v>
      </c>
      <c r="M241" s="199" t="s">
        <v>599</v>
      </c>
      <c r="N241" s="196">
        <v>43887</v>
      </c>
      <c r="O241" s="1"/>
      <c r="P241" s="1"/>
      <c r="Q241" s="1"/>
      <c r="R241" s="6" t="s">
        <v>775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133</v>
      </c>
      <c r="B242" s="230">
        <v>43237</v>
      </c>
      <c r="C242" s="230"/>
      <c r="D242" s="231" t="s">
        <v>472</v>
      </c>
      <c r="E242" s="232" t="s">
        <v>618</v>
      </c>
      <c r="F242" s="227">
        <v>230.3</v>
      </c>
      <c r="G242" s="232"/>
      <c r="H242" s="232">
        <v>102.5</v>
      </c>
      <c r="I242" s="233">
        <v>348</v>
      </c>
      <c r="J242" s="201" t="s">
        <v>786</v>
      </c>
      <c r="K242" s="202">
        <f t="shared" si="82"/>
        <v>-127.80000000000001</v>
      </c>
      <c r="L242" s="203">
        <f t="shared" si="83"/>
        <v>-0.55492835432045162</v>
      </c>
      <c r="M242" s="199" t="s">
        <v>599</v>
      </c>
      <c r="N242" s="196">
        <v>43896</v>
      </c>
      <c r="O242" s="1"/>
      <c r="P242" s="1"/>
      <c r="Q242" s="1"/>
      <c r="R242" s="6" t="s">
        <v>775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134</v>
      </c>
      <c r="B243" s="217">
        <v>43258</v>
      </c>
      <c r="C243" s="217"/>
      <c r="D243" s="218" t="s">
        <v>437</v>
      </c>
      <c r="E243" s="219" t="s">
        <v>618</v>
      </c>
      <c r="F243" s="219">
        <f>342.5-5.1</f>
        <v>337.4</v>
      </c>
      <c r="G243" s="219"/>
      <c r="H243" s="219">
        <v>412.5</v>
      </c>
      <c r="I243" s="221">
        <v>439</v>
      </c>
      <c r="J243" s="191" t="s">
        <v>787</v>
      </c>
      <c r="K243" s="192">
        <f t="shared" si="82"/>
        <v>75.100000000000023</v>
      </c>
      <c r="L243" s="193">
        <f t="shared" si="83"/>
        <v>0.22258446947243635</v>
      </c>
      <c r="M243" s="188" t="s">
        <v>587</v>
      </c>
      <c r="N243" s="194">
        <v>44230</v>
      </c>
      <c r="O243" s="1"/>
      <c r="P243" s="1"/>
      <c r="Q243" s="1"/>
      <c r="R243" s="6" t="s">
        <v>779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0">
        <v>135</v>
      </c>
      <c r="B244" s="209">
        <v>43285</v>
      </c>
      <c r="C244" s="209"/>
      <c r="D244" s="210" t="s">
        <v>55</v>
      </c>
      <c r="E244" s="211" t="s">
        <v>618</v>
      </c>
      <c r="F244" s="211">
        <f>127.5-5.53</f>
        <v>121.97</v>
      </c>
      <c r="G244" s="212"/>
      <c r="H244" s="212">
        <v>122.5</v>
      </c>
      <c r="I244" s="212">
        <v>170</v>
      </c>
      <c r="J244" s="213" t="s">
        <v>816</v>
      </c>
      <c r="K244" s="214">
        <f t="shared" si="82"/>
        <v>0.53000000000000114</v>
      </c>
      <c r="L244" s="215">
        <f t="shared" si="83"/>
        <v>4.3453308190538747E-3</v>
      </c>
      <c r="M244" s="211" t="s">
        <v>709</v>
      </c>
      <c r="N244" s="209">
        <v>44431</v>
      </c>
      <c r="O244" s="1"/>
      <c r="P244" s="1"/>
      <c r="Q244" s="1"/>
      <c r="R244" s="6" t="s">
        <v>775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136</v>
      </c>
      <c r="B245" s="230">
        <v>43294</v>
      </c>
      <c r="C245" s="230"/>
      <c r="D245" s="231" t="s">
        <v>363</v>
      </c>
      <c r="E245" s="232" t="s">
        <v>618</v>
      </c>
      <c r="F245" s="227">
        <v>46.5</v>
      </c>
      <c r="G245" s="232"/>
      <c r="H245" s="232">
        <v>17</v>
      </c>
      <c r="I245" s="233">
        <v>59</v>
      </c>
      <c r="J245" s="201" t="s">
        <v>788</v>
      </c>
      <c r="K245" s="202">
        <f t="shared" ref="K245:K253" si="84">H245-F245</f>
        <v>-29.5</v>
      </c>
      <c r="L245" s="203">
        <f t="shared" ref="L245:L253" si="85">K245/F245</f>
        <v>-0.63440860215053763</v>
      </c>
      <c r="M245" s="199" t="s">
        <v>599</v>
      </c>
      <c r="N245" s="196">
        <v>43887</v>
      </c>
      <c r="O245" s="1"/>
      <c r="P245" s="1"/>
      <c r="Q245" s="1"/>
      <c r="R245" s="6" t="s">
        <v>775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137</v>
      </c>
      <c r="B246" s="217">
        <v>43396</v>
      </c>
      <c r="C246" s="217"/>
      <c r="D246" s="218" t="s">
        <v>416</v>
      </c>
      <c r="E246" s="219" t="s">
        <v>618</v>
      </c>
      <c r="F246" s="219">
        <v>156.5</v>
      </c>
      <c r="G246" s="219"/>
      <c r="H246" s="219">
        <v>207.5</v>
      </c>
      <c r="I246" s="221">
        <v>191</v>
      </c>
      <c r="J246" s="191" t="s">
        <v>676</v>
      </c>
      <c r="K246" s="192">
        <f t="shared" si="84"/>
        <v>51</v>
      </c>
      <c r="L246" s="193">
        <f t="shared" si="85"/>
        <v>0.32587859424920129</v>
      </c>
      <c r="M246" s="188" t="s">
        <v>587</v>
      </c>
      <c r="N246" s="194">
        <v>44369</v>
      </c>
      <c r="O246" s="1"/>
      <c r="P246" s="1"/>
      <c r="Q246" s="1"/>
      <c r="R246" s="6" t="s">
        <v>775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138</v>
      </c>
      <c r="B247" s="217">
        <v>43439</v>
      </c>
      <c r="C247" s="217"/>
      <c r="D247" s="218" t="s">
        <v>325</v>
      </c>
      <c r="E247" s="219" t="s">
        <v>618</v>
      </c>
      <c r="F247" s="219">
        <v>259.5</v>
      </c>
      <c r="G247" s="219"/>
      <c r="H247" s="219">
        <v>320</v>
      </c>
      <c r="I247" s="221">
        <v>320</v>
      </c>
      <c r="J247" s="191" t="s">
        <v>676</v>
      </c>
      <c r="K247" s="192">
        <f t="shared" si="84"/>
        <v>60.5</v>
      </c>
      <c r="L247" s="193">
        <f t="shared" si="85"/>
        <v>0.23314065510597304</v>
      </c>
      <c r="M247" s="188" t="s">
        <v>587</v>
      </c>
      <c r="N247" s="194">
        <v>44323</v>
      </c>
      <c r="O247" s="1"/>
      <c r="P247" s="1"/>
      <c r="Q247" s="1"/>
      <c r="R247" s="6" t="s">
        <v>775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139</v>
      </c>
      <c r="B248" s="230">
        <v>43439</v>
      </c>
      <c r="C248" s="230"/>
      <c r="D248" s="231" t="s">
        <v>789</v>
      </c>
      <c r="E248" s="232" t="s">
        <v>618</v>
      </c>
      <c r="F248" s="232">
        <v>715</v>
      </c>
      <c r="G248" s="232"/>
      <c r="H248" s="232">
        <v>445</v>
      </c>
      <c r="I248" s="233">
        <v>840</v>
      </c>
      <c r="J248" s="201" t="s">
        <v>790</v>
      </c>
      <c r="K248" s="202">
        <f t="shared" si="84"/>
        <v>-270</v>
      </c>
      <c r="L248" s="203">
        <f t="shared" si="85"/>
        <v>-0.3776223776223776</v>
      </c>
      <c r="M248" s="199" t="s">
        <v>599</v>
      </c>
      <c r="N248" s="196">
        <v>43800</v>
      </c>
      <c r="O248" s="1"/>
      <c r="P248" s="1"/>
      <c r="Q248" s="1"/>
      <c r="R248" s="6" t="s">
        <v>775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140</v>
      </c>
      <c r="B249" s="217">
        <v>43469</v>
      </c>
      <c r="C249" s="217"/>
      <c r="D249" s="218" t="s">
        <v>157</v>
      </c>
      <c r="E249" s="219" t="s">
        <v>618</v>
      </c>
      <c r="F249" s="219">
        <v>875</v>
      </c>
      <c r="G249" s="219"/>
      <c r="H249" s="219">
        <v>1165</v>
      </c>
      <c r="I249" s="221">
        <v>1185</v>
      </c>
      <c r="J249" s="191" t="s">
        <v>791</v>
      </c>
      <c r="K249" s="192">
        <f t="shared" si="84"/>
        <v>290</v>
      </c>
      <c r="L249" s="193">
        <f t="shared" si="85"/>
        <v>0.33142857142857141</v>
      </c>
      <c r="M249" s="188" t="s">
        <v>587</v>
      </c>
      <c r="N249" s="194">
        <v>43847</v>
      </c>
      <c r="O249" s="1"/>
      <c r="P249" s="1"/>
      <c r="Q249" s="1"/>
      <c r="R249" s="6" t="s">
        <v>775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141</v>
      </c>
      <c r="B250" s="217">
        <v>43559</v>
      </c>
      <c r="C250" s="217"/>
      <c r="D250" s="218" t="s">
        <v>341</v>
      </c>
      <c r="E250" s="219" t="s">
        <v>618</v>
      </c>
      <c r="F250" s="219">
        <f>387-14.63</f>
        <v>372.37</v>
      </c>
      <c r="G250" s="219"/>
      <c r="H250" s="219">
        <v>490</v>
      </c>
      <c r="I250" s="221">
        <v>490</v>
      </c>
      <c r="J250" s="191" t="s">
        <v>676</v>
      </c>
      <c r="K250" s="192">
        <f t="shared" si="84"/>
        <v>117.63</v>
      </c>
      <c r="L250" s="193">
        <f t="shared" si="85"/>
        <v>0.31589548030185027</v>
      </c>
      <c r="M250" s="188" t="s">
        <v>587</v>
      </c>
      <c r="N250" s="194">
        <v>43850</v>
      </c>
      <c r="O250" s="1"/>
      <c r="P250" s="1"/>
      <c r="Q250" s="1"/>
      <c r="R250" s="6" t="s">
        <v>775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142</v>
      </c>
      <c r="B251" s="230">
        <v>43578</v>
      </c>
      <c r="C251" s="230"/>
      <c r="D251" s="231" t="s">
        <v>792</v>
      </c>
      <c r="E251" s="232" t="s">
        <v>589</v>
      </c>
      <c r="F251" s="232">
        <v>220</v>
      </c>
      <c r="G251" s="232"/>
      <c r="H251" s="232">
        <v>127.5</v>
      </c>
      <c r="I251" s="233">
        <v>284</v>
      </c>
      <c r="J251" s="201" t="s">
        <v>793</v>
      </c>
      <c r="K251" s="202">
        <f t="shared" si="84"/>
        <v>-92.5</v>
      </c>
      <c r="L251" s="203">
        <f t="shared" si="85"/>
        <v>-0.42045454545454547</v>
      </c>
      <c r="M251" s="199" t="s">
        <v>599</v>
      </c>
      <c r="N251" s="196">
        <v>43896</v>
      </c>
      <c r="O251" s="1"/>
      <c r="P251" s="1"/>
      <c r="Q251" s="1"/>
      <c r="R251" s="6" t="s">
        <v>775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143</v>
      </c>
      <c r="B252" s="217">
        <v>43622</v>
      </c>
      <c r="C252" s="217"/>
      <c r="D252" s="218" t="s">
        <v>481</v>
      </c>
      <c r="E252" s="219" t="s">
        <v>589</v>
      </c>
      <c r="F252" s="219">
        <v>332.8</v>
      </c>
      <c r="G252" s="219"/>
      <c r="H252" s="219">
        <v>405</v>
      </c>
      <c r="I252" s="221">
        <v>419</v>
      </c>
      <c r="J252" s="191" t="s">
        <v>794</v>
      </c>
      <c r="K252" s="192">
        <f t="shared" si="84"/>
        <v>72.199999999999989</v>
      </c>
      <c r="L252" s="193">
        <f t="shared" si="85"/>
        <v>0.21694711538461534</v>
      </c>
      <c r="M252" s="188" t="s">
        <v>587</v>
      </c>
      <c r="N252" s="194">
        <v>43860</v>
      </c>
      <c r="O252" s="1"/>
      <c r="P252" s="1"/>
      <c r="Q252" s="1"/>
      <c r="R252" s="6" t="s">
        <v>779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0">
        <v>144</v>
      </c>
      <c r="B253" s="209">
        <v>43641</v>
      </c>
      <c r="C253" s="209"/>
      <c r="D253" s="210" t="s">
        <v>150</v>
      </c>
      <c r="E253" s="211" t="s">
        <v>618</v>
      </c>
      <c r="F253" s="211">
        <v>386</v>
      </c>
      <c r="G253" s="212"/>
      <c r="H253" s="212">
        <v>395</v>
      </c>
      <c r="I253" s="212">
        <v>452</v>
      </c>
      <c r="J253" s="213" t="s">
        <v>795</v>
      </c>
      <c r="K253" s="214">
        <f t="shared" si="84"/>
        <v>9</v>
      </c>
      <c r="L253" s="215">
        <f t="shared" si="85"/>
        <v>2.3316062176165803E-2</v>
      </c>
      <c r="M253" s="211" t="s">
        <v>709</v>
      </c>
      <c r="N253" s="209">
        <v>43868</v>
      </c>
      <c r="O253" s="1"/>
      <c r="P253" s="1"/>
      <c r="Q253" s="1"/>
      <c r="R253" s="6" t="s">
        <v>779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0">
        <v>145</v>
      </c>
      <c r="B254" s="209">
        <v>43707</v>
      </c>
      <c r="C254" s="209"/>
      <c r="D254" s="210" t="s">
        <v>130</v>
      </c>
      <c r="E254" s="211" t="s">
        <v>618</v>
      </c>
      <c r="F254" s="211">
        <v>137.5</v>
      </c>
      <c r="G254" s="212"/>
      <c r="H254" s="212">
        <v>138.5</v>
      </c>
      <c r="I254" s="212">
        <v>190</v>
      </c>
      <c r="J254" s="213" t="s">
        <v>815</v>
      </c>
      <c r="K254" s="214">
        <f>H254-F254</f>
        <v>1</v>
      </c>
      <c r="L254" s="215">
        <f>K254/F254</f>
        <v>7.2727272727272727E-3</v>
      </c>
      <c r="M254" s="211" t="s">
        <v>709</v>
      </c>
      <c r="N254" s="209">
        <v>44432</v>
      </c>
      <c r="O254" s="1"/>
      <c r="P254" s="1"/>
      <c r="Q254" s="1"/>
      <c r="R254" s="6" t="s">
        <v>775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146</v>
      </c>
      <c r="B255" s="217">
        <v>43731</v>
      </c>
      <c r="C255" s="217"/>
      <c r="D255" s="218" t="s">
        <v>428</v>
      </c>
      <c r="E255" s="219" t="s">
        <v>618</v>
      </c>
      <c r="F255" s="219">
        <v>235</v>
      </c>
      <c r="G255" s="219"/>
      <c r="H255" s="219">
        <v>295</v>
      </c>
      <c r="I255" s="221">
        <v>296</v>
      </c>
      <c r="J255" s="191" t="s">
        <v>796</v>
      </c>
      <c r="K255" s="192">
        <f t="shared" ref="K255:K261" si="86">H255-F255</f>
        <v>60</v>
      </c>
      <c r="L255" s="193">
        <f t="shared" ref="L255:L261" si="87">K255/F255</f>
        <v>0.25531914893617019</v>
      </c>
      <c r="M255" s="188" t="s">
        <v>587</v>
      </c>
      <c r="N255" s="194">
        <v>43844</v>
      </c>
      <c r="O255" s="1"/>
      <c r="P255" s="1"/>
      <c r="Q255" s="1"/>
      <c r="R255" s="6" t="s">
        <v>779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147</v>
      </c>
      <c r="B256" s="217">
        <v>43752</v>
      </c>
      <c r="C256" s="217"/>
      <c r="D256" s="218" t="s">
        <v>797</v>
      </c>
      <c r="E256" s="219" t="s">
        <v>618</v>
      </c>
      <c r="F256" s="219">
        <v>277.5</v>
      </c>
      <c r="G256" s="219"/>
      <c r="H256" s="219">
        <v>333</v>
      </c>
      <c r="I256" s="221">
        <v>333</v>
      </c>
      <c r="J256" s="191" t="s">
        <v>798</v>
      </c>
      <c r="K256" s="192">
        <f t="shared" si="86"/>
        <v>55.5</v>
      </c>
      <c r="L256" s="193">
        <f t="shared" si="87"/>
        <v>0.2</v>
      </c>
      <c r="M256" s="188" t="s">
        <v>587</v>
      </c>
      <c r="N256" s="194">
        <v>43846</v>
      </c>
      <c r="O256" s="1"/>
      <c r="P256" s="1"/>
      <c r="Q256" s="1"/>
      <c r="R256" s="6" t="s">
        <v>775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148</v>
      </c>
      <c r="B257" s="217">
        <v>43752</v>
      </c>
      <c r="C257" s="217"/>
      <c r="D257" s="218" t="s">
        <v>799</v>
      </c>
      <c r="E257" s="219" t="s">
        <v>618</v>
      </c>
      <c r="F257" s="219">
        <v>930</v>
      </c>
      <c r="G257" s="219"/>
      <c r="H257" s="219">
        <v>1165</v>
      </c>
      <c r="I257" s="221">
        <v>1200</v>
      </c>
      <c r="J257" s="191" t="s">
        <v>800</v>
      </c>
      <c r="K257" s="192">
        <f t="shared" si="86"/>
        <v>235</v>
      </c>
      <c r="L257" s="193">
        <f t="shared" si="87"/>
        <v>0.25268817204301075</v>
      </c>
      <c r="M257" s="188" t="s">
        <v>587</v>
      </c>
      <c r="N257" s="194">
        <v>43847</v>
      </c>
      <c r="O257" s="1"/>
      <c r="P257" s="1"/>
      <c r="Q257" s="1"/>
      <c r="R257" s="6" t="s">
        <v>779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149</v>
      </c>
      <c r="B258" s="217">
        <v>43753</v>
      </c>
      <c r="C258" s="217"/>
      <c r="D258" s="218" t="s">
        <v>801</v>
      </c>
      <c r="E258" s="219" t="s">
        <v>618</v>
      </c>
      <c r="F258" s="189">
        <v>111</v>
      </c>
      <c r="G258" s="219"/>
      <c r="H258" s="219">
        <v>141</v>
      </c>
      <c r="I258" s="221">
        <v>141</v>
      </c>
      <c r="J258" s="191" t="s">
        <v>602</v>
      </c>
      <c r="K258" s="192">
        <f t="shared" si="86"/>
        <v>30</v>
      </c>
      <c r="L258" s="193">
        <f t="shared" si="87"/>
        <v>0.27027027027027029</v>
      </c>
      <c r="M258" s="188" t="s">
        <v>587</v>
      </c>
      <c r="N258" s="194">
        <v>44328</v>
      </c>
      <c r="O258" s="1"/>
      <c r="P258" s="1"/>
      <c r="Q258" s="1"/>
      <c r="R258" s="6" t="s">
        <v>779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150</v>
      </c>
      <c r="B259" s="217">
        <v>43753</v>
      </c>
      <c r="C259" s="217"/>
      <c r="D259" s="218" t="s">
        <v>802</v>
      </c>
      <c r="E259" s="219" t="s">
        <v>618</v>
      </c>
      <c r="F259" s="189">
        <v>296</v>
      </c>
      <c r="G259" s="219"/>
      <c r="H259" s="219">
        <v>370</v>
      </c>
      <c r="I259" s="221">
        <v>370</v>
      </c>
      <c r="J259" s="191" t="s">
        <v>676</v>
      </c>
      <c r="K259" s="192">
        <f t="shared" si="86"/>
        <v>74</v>
      </c>
      <c r="L259" s="193">
        <f t="shared" si="87"/>
        <v>0.25</v>
      </c>
      <c r="M259" s="188" t="s">
        <v>587</v>
      </c>
      <c r="N259" s="194">
        <v>43853</v>
      </c>
      <c r="O259" s="1"/>
      <c r="P259" s="1"/>
      <c r="Q259" s="1"/>
      <c r="R259" s="6" t="s">
        <v>779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151</v>
      </c>
      <c r="B260" s="217">
        <v>43754</v>
      </c>
      <c r="C260" s="217"/>
      <c r="D260" s="218" t="s">
        <v>803</v>
      </c>
      <c r="E260" s="219" t="s">
        <v>618</v>
      </c>
      <c r="F260" s="189">
        <v>300</v>
      </c>
      <c r="G260" s="219"/>
      <c r="H260" s="219">
        <v>382.5</v>
      </c>
      <c r="I260" s="221">
        <v>344</v>
      </c>
      <c r="J260" s="191" t="s">
        <v>853</v>
      </c>
      <c r="K260" s="192">
        <f t="shared" si="86"/>
        <v>82.5</v>
      </c>
      <c r="L260" s="193">
        <f t="shared" si="87"/>
        <v>0.27500000000000002</v>
      </c>
      <c r="M260" s="188" t="s">
        <v>587</v>
      </c>
      <c r="N260" s="194">
        <v>44238</v>
      </c>
      <c r="O260" s="1"/>
      <c r="P260" s="1"/>
      <c r="Q260" s="1"/>
      <c r="R260" s="6" t="s">
        <v>779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152</v>
      </c>
      <c r="B261" s="217">
        <v>43832</v>
      </c>
      <c r="C261" s="217"/>
      <c r="D261" s="218" t="s">
        <v>804</v>
      </c>
      <c r="E261" s="219" t="s">
        <v>618</v>
      </c>
      <c r="F261" s="189">
        <v>495</v>
      </c>
      <c r="G261" s="219"/>
      <c r="H261" s="219">
        <v>595</v>
      </c>
      <c r="I261" s="221">
        <v>590</v>
      </c>
      <c r="J261" s="191" t="s">
        <v>852</v>
      </c>
      <c r="K261" s="192">
        <f t="shared" si="86"/>
        <v>100</v>
      </c>
      <c r="L261" s="193">
        <f t="shared" si="87"/>
        <v>0.20202020202020202</v>
      </c>
      <c r="M261" s="188" t="s">
        <v>587</v>
      </c>
      <c r="N261" s="194">
        <v>44589</v>
      </c>
      <c r="O261" s="1"/>
      <c r="P261" s="1"/>
      <c r="Q261" s="1"/>
      <c r="R261" s="6" t="s">
        <v>779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153</v>
      </c>
      <c r="B262" s="217">
        <v>43966</v>
      </c>
      <c r="C262" s="217"/>
      <c r="D262" s="218" t="s">
        <v>71</v>
      </c>
      <c r="E262" s="219" t="s">
        <v>618</v>
      </c>
      <c r="F262" s="189">
        <v>67.5</v>
      </c>
      <c r="G262" s="219"/>
      <c r="H262" s="219">
        <v>86</v>
      </c>
      <c r="I262" s="221">
        <v>86</v>
      </c>
      <c r="J262" s="191" t="s">
        <v>805</v>
      </c>
      <c r="K262" s="192">
        <f t="shared" ref="K262:K269" si="88">H262-F262</f>
        <v>18.5</v>
      </c>
      <c r="L262" s="193">
        <f t="shared" ref="L262:L269" si="89">K262/F262</f>
        <v>0.27407407407407408</v>
      </c>
      <c r="M262" s="188" t="s">
        <v>587</v>
      </c>
      <c r="N262" s="194">
        <v>44008</v>
      </c>
      <c r="O262" s="1"/>
      <c r="P262" s="1"/>
      <c r="Q262" s="1"/>
      <c r="R262" s="6" t="s">
        <v>779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154</v>
      </c>
      <c r="B263" s="217">
        <v>44035</v>
      </c>
      <c r="C263" s="217"/>
      <c r="D263" s="218" t="s">
        <v>480</v>
      </c>
      <c r="E263" s="219" t="s">
        <v>618</v>
      </c>
      <c r="F263" s="189">
        <v>231</v>
      </c>
      <c r="G263" s="219"/>
      <c r="H263" s="219">
        <v>281</v>
      </c>
      <c r="I263" s="221">
        <v>281</v>
      </c>
      <c r="J263" s="191" t="s">
        <v>676</v>
      </c>
      <c r="K263" s="192">
        <f t="shared" si="88"/>
        <v>50</v>
      </c>
      <c r="L263" s="193">
        <f t="shared" si="89"/>
        <v>0.21645021645021645</v>
      </c>
      <c r="M263" s="188" t="s">
        <v>587</v>
      </c>
      <c r="N263" s="194">
        <v>44358</v>
      </c>
      <c r="O263" s="1"/>
      <c r="P263" s="1"/>
      <c r="Q263" s="1"/>
      <c r="R263" s="6" t="s">
        <v>779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155</v>
      </c>
      <c r="B264" s="217">
        <v>44092</v>
      </c>
      <c r="C264" s="217"/>
      <c r="D264" s="218" t="s">
        <v>405</v>
      </c>
      <c r="E264" s="219" t="s">
        <v>618</v>
      </c>
      <c r="F264" s="219">
        <v>206</v>
      </c>
      <c r="G264" s="219"/>
      <c r="H264" s="219">
        <v>248</v>
      </c>
      <c r="I264" s="221">
        <v>248</v>
      </c>
      <c r="J264" s="191" t="s">
        <v>676</v>
      </c>
      <c r="K264" s="192">
        <f t="shared" si="88"/>
        <v>42</v>
      </c>
      <c r="L264" s="193">
        <f t="shared" si="89"/>
        <v>0.20388349514563106</v>
      </c>
      <c r="M264" s="188" t="s">
        <v>587</v>
      </c>
      <c r="N264" s="194">
        <v>44214</v>
      </c>
      <c r="O264" s="1"/>
      <c r="P264" s="1"/>
      <c r="Q264" s="1"/>
      <c r="R264" s="6" t="s">
        <v>779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156</v>
      </c>
      <c r="B265" s="217">
        <v>44140</v>
      </c>
      <c r="C265" s="217"/>
      <c r="D265" s="218" t="s">
        <v>405</v>
      </c>
      <c r="E265" s="219" t="s">
        <v>618</v>
      </c>
      <c r="F265" s="219">
        <v>182.5</v>
      </c>
      <c r="G265" s="219"/>
      <c r="H265" s="219">
        <v>248</v>
      </c>
      <c r="I265" s="221">
        <v>248</v>
      </c>
      <c r="J265" s="191" t="s">
        <v>676</v>
      </c>
      <c r="K265" s="192">
        <f t="shared" si="88"/>
        <v>65.5</v>
      </c>
      <c r="L265" s="193">
        <f t="shared" si="89"/>
        <v>0.35890410958904112</v>
      </c>
      <c r="M265" s="188" t="s">
        <v>587</v>
      </c>
      <c r="N265" s="194">
        <v>44214</v>
      </c>
      <c r="O265" s="1"/>
      <c r="P265" s="1"/>
      <c r="Q265" s="1"/>
      <c r="R265" s="6" t="s">
        <v>779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157</v>
      </c>
      <c r="B266" s="217">
        <v>44140</v>
      </c>
      <c r="C266" s="217"/>
      <c r="D266" s="218" t="s">
        <v>325</v>
      </c>
      <c r="E266" s="219" t="s">
        <v>618</v>
      </c>
      <c r="F266" s="219">
        <v>247.5</v>
      </c>
      <c r="G266" s="219"/>
      <c r="H266" s="219">
        <v>320</v>
      </c>
      <c r="I266" s="221">
        <v>320</v>
      </c>
      <c r="J266" s="191" t="s">
        <v>676</v>
      </c>
      <c r="K266" s="192">
        <f t="shared" si="88"/>
        <v>72.5</v>
      </c>
      <c r="L266" s="193">
        <f t="shared" si="89"/>
        <v>0.29292929292929293</v>
      </c>
      <c r="M266" s="188" t="s">
        <v>587</v>
      </c>
      <c r="N266" s="194">
        <v>44323</v>
      </c>
      <c r="O266" s="1"/>
      <c r="P266" s="1"/>
      <c r="Q266" s="1"/>
      <c r="R266" s="6" t="s">
        <v>779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158</v>
      </c>
      <c r="B267" s="217">
        <v>44140</v>
      </c>
      <c r="C267" s="217"/>
      <c r="D267" s="218" t="s">
        <v>271</v>
      </c>
      <c r="E267" s="219" t="s">
        <v>618</v>
      </c>
      <c r="F267" s="189">
        <v>925</v>
      </c>
      <c r="G267" s="219"/>
      <c r="H267" s="219">
        <v>1095</v>
      </c>
      <c r="I267" s="221">
        <v>1093</v>
      </c>
      <c r="J267" s="191" t="s">
        <v>806</v>
      </c>
      <c r="K267" s="192">
        <f t="shared" si="88"/>
        <v>170</v>
      </c>
      <c r="L267" s="193">
        <f t="shared" si="89"/>
        <v>0.18378378378378379</v>
      </c>
      <c r="M267" s="188" t="s">
        <v>587</v>
      </c>
      <c r="N267" s="194">
        <v>44201</v>
      </c>
      <c r="O267" s="1"/>
      <c r="P267" s="1"/>
      <c r="Q267" s="1"/>
      <c r="R267" s="6" t="s">
        <v>779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159</v>
      </c>
      <c r="B268" s="217">
        <v>44140</v>
      </c>
      <c r="C268" s="217"/>
      <c r="D268" s="218" t="s">
        <v>341</v>
      </c>
      <c r="E268" s="219" t="s">
        <v>618</v>
      </c>
      <c r="F268" s="189">
        <v>332.5</v>
      </c>
      <c r="G268" s="219"/>
      <c r="H268" s="219">
        <v>393</v>
      </c>
      <c r="I268" s="221">
        <v>406</v>
      </c>
      <c r="J268" s="191" t="s">
        <v>807</v>
      </c>
      <c r="K268" s="192">
        <f t="shared" si="88"/>
        <v>60.5</v>
      </c>
      <c r="L268" s="193">
        <f t="shared" si="89"/>
        <v>0.18195488721804512</v>
      </c>
      <c r="M268" s="188" t="s">
        <v>587</v>
      </c>
      <c r="N268" s="194">
        <v>44256</v>
      </c>
      <c r="O268" s="1"/>
      <c r="P268" s="1"/>
      <c r="Q268" s="1"/>
      <c r="R268" s="6" t="s">
        <v>779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160</v>
      </c>
      <c r="B269" s="217">
        <v>44141</v>
      </c>
      <c r="C269" s="217"/>
      <c r="D269" s="218" t="s">
        <v>480</v>
      </c>
      <c r="E269" s="219" t="s">
        <v>618</v>
      </c>
      <c r="F269" s="189">
        <v>231</v>
      </c>
      <c r="G269" s="219"/>
      <c r="H269" s="219">
        <v>281</v>
      </c>
      <c r="I269" s="221">
        <v>281</v>
      </c>
      <c r="J269" s="191" t="s">
        <v>676</v>
      </c>
      <c r="K269" s="192">
        <f t="shared" si="88"/>
        <v>50</v>
      </c>
      <c r="L269" s="193">
        <f t="shared" si="89"/>
        <v>0.21645021645021645</v>
      </c>
      <c r="M269" s="188" t="s">
        <v>587</v>
      </c>
      <c r="N269" s="194">
        <v>44358</v>
      </c>
      <c r="O269" s="1"/>
      <c r="P269" s="1"/>
      <c r="Q269" s="1"/>
      <c r="R269" s="6" t="s">
        <v>779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2">
        <v>161</v>
      </c>
      <c r="B270" s="235">
        <v>44187</v>
      </c>
      <c r="C270" s="235"/>
      <c r="D270" s="236" t="s">
        <v>453</v>
      </c>
      <c r="E270" s="53" t="s">
        <v>618</v>
      </c>
      <c r="F270" s="237" t="s">
        <v>808</v>
      </c>
      <c r="G270" s="53"/>
      <c r="H270" s="53"/>
      <c r="I270" s="238">
        <v>239</v>
      </c>
      <c r="J270" s="234" t="s">
        <v>590</v>
      </c>
      <c r="K270" s="234"/>
      <c r="L270" s="239"/>
      <c r="M270" s="240"/>
      <c r="N270" s="241"/>
      <c r="O270" s="1"/>
      <c r="P270" s="1"/>
      <c r="Q270" s="1"/>
      <c r="R270" s="6" t="s">
        <v>779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162</v>
      </c>
      <c r="B271" s="217">
        <v>44258</v>
      </c>
      <c r="C271" s="217"/>
      <c r="D271" s="218" t="s">
        <v>804</v>
      </c>
      <c r="E271" s="219" t="s">
        <v>618</v>
      </c>
      <c r="F271" s="189">
        <v>495</v>
      </c>
      <c r="G271" s="219"/>
      <c r="H271" s="219">
        <v>595</v>
      </c>
      <c r="I271" s="221">
        <v>590</v>
      </c>
      <c r="J271" s="191" t="s">
        <v>852</v>
      </c>
      <c r="K271" s="192">
        <f>H271-F271</f>
        <v>100</v>
      </c>
      <c r="L271" s="193">
        <f>K271/F271</f>
        <v>0.20202020202020202</v>
      </c>
      <c r="M271" s="188" t="s">
        <v>587</v>
      </c>
      <c r="N271" s="194">
        <v>44589</v>
      </c>
      <c r="O271" s="1"/>
      <c r="P271" s="1"/>
      <c r="R271" s="6" t="s">
        <v>779</v>
      </c>
    </row>
    <row r="272" spans="1:26" ht="12.75" customHeight="1">
      <c r="A272" s="216">
        <v>163</v>
      </c>
      <c r="B272" s="217">
        <v>44274</v>
      </c>
      <c r="C272" s="217"/>
      <c r="D272" s="218" t="s">
        <v>341</v>
      </c>
      <c r="E272" s="219" t="s">
        <v>618</v>
      </c>
      <c r="F272" s="189">
        <v>355</v>
      </c>
      <c r="G272" s="219"/>
      <c r="H272" s="219">
        <v>422.5</v>
      </c>
      <c r="I272" s="221">
        <v>420</v>
      </c>
      <c r="J272" s="191" t="s">
        <v>809</v>
      </c>
      <c r="K272" s="192">
        <f>H272-F272</f>
        <v>67.5</v>
      </c>
      <c r="L272" s="193">
        <f>K272/F272</f>
        <v>0.19014084507042253</v>
      </c>
      <c r="M272" s="188" t="s">
        <v>587</v>
      </c>
      <c r="N272" s="194">
        <v>44361</v>
      </c>
      <c r="O272" s="1"/>
      <c r="R272" s="243" t="s">
        <v>779</v>
      </c>
    </row>
    <row r="273" spans="1:26" ht="12.75" customHeight="1">
      <c r="A273" s="216">
        <v>164</v>
      </c>
      <c r="B273" s="217">
        <v>44295</v>
      </c>
      <c r="C273" s="217"/>
      <c r="D273" s="218" t="s">
        <v>810</v>
      </c>
      <c r="E273" s="219" t="s">
        <v>618</v>
      </c>
      <c r="F273" s="189">
        <v>555</v>
      </c>
      <c r="G273" s="219"/>
      <c r="H273" s="219">
        <v>663</v>
      </c>
      <c r="I273" s="221">
        <v>663</v>
      </c>
      <c r="J273" s="191" t="s">
        <v>811</v>
      </c>
      <c r="K273" s="192">
        <f>H273-F273</f>
        <v>108</v>
      </c>
      <c r="L273" s="193">
        <f>K273/F273</f>
        <v>0.19459459459459461</v>
      </c>
      <c r="M273" s="188" t="s">
        <v>587</v>
      </c>
      <c r="N273" s="194">
        <v>44321</v>
      </c>
      <c r="O273" s="1"/>
      <c r="P273" s="1"/>
      <c r="Q273" s="1"/>
      <c r="R273" s="243" t="s">
        <v>779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165</v>
      </c>
      <c r="B274" s="217">
        <v>44308</v>
      </c>
      <c r="C274" s="217"/>
      <c r="D274" s="218" t="s">
        <v>374</v>
      </c>
      <c r="E274" s="219" t="s">
        <v>618</v>
      </c>
      <c r="F274" s="189">
        <v>126.5</v>
      </c>
      <c r="G274" s="219"/>
      <c r="H274" s="219">
        <v>155</v>
      </c>
      <c r="I274" s="221">
        <v>155</v>
      </c>
      <c r="J274" s="191" t="s">
        <v>676</v>
      </c>
      <c r="K274" s="192">
        <f>H274-F274</f>
        <v>28.5</v>
      </c>
      <c r="L274" s="193">
        <f>K274/F274</f>
        <v>0.22529644268774704</v>
      </c>
      <c r="M274" s="188" t="s">
        <v>587</v>
      </c>
      <c r="N274" s="194">
        <v>44362</v>
      </c>
      <c r="O274" s="1"/>
      <c r="R274" s="243" t="s">
        <v>779</v>
      </c>
    </row>
    <row r="275" spans="1:26" ht="12.75" customHeight="1">
      <c r="A275" s="286">
        <v>166</v>
      </c>
      <c r="B275" s="287">
        <v>44368</v>
      </c>
      <c r="C275" s="287"/>
      <c r="D275" s="288" t="s">
        <v>392</v>
      </c>
      <c r="E275" s="289" t="s">
        <v>618</v>
      </c>
      <c r="F275" s="290">
        <v>287.5</v>
      </c>
      <c r="G275" s="289"/>
      <c r="H275" s="289">
        <v>245</v>
      </c>
      <c r="I275" s="291">
        <v>344</v>
      </c>
      <c r="J275" s="201" t="s">
        <v>847</v>
      </c>
      <c r="K275" s="202">
        <f>H275-F275</f>
        <v>-42.5</v>
      </c>
      <c r="L275" s="203">
        <f>K275/F275</f>
        <v>-0.14782608695652175</v>
      </c>
      <c r="M275" s="199" t="s">
        <v>599</v>
      </c>
      <c r="N275" s="196">
        <v>44508</v>
      </c>
      <c r="O275" s="1"/>
      <c r="R275" s="243" t="s">
        <v>779</v>
      </c>
    </row>
    <row r="276" spans="1:26" ht="12.75" customHeight="1">
      <c r="A276" s="242">
        <v>167</v>
      </c>
      <c r="B276" s="235">
        <v>44368</v>
      </c>
      <c r="C276" s="235"/>
      <c r="D276" s="236" t="s">
        <v>480</v>
      </c>
      <c r="E276" s="53" t="s">
        <v>618</v>
      </c>
      <c r="F276" s="237" t="s">
        <v>812</v>
      </c>
      <c r="G276" s="53"/>
      <c r="H276" s="53"/>
      <c r="I276" s="238">
        <v>320</v>
      </c>
      <c r="J276" s="234" t="s">
        <v>590</v>
      </c>
      <c r="K276" s="242"/>
      <c r="L276" s="235"/>
      <c r="M276" s="235"/>
      <c r="N276" s="236"/>
      <c r="O276" s="41"/>
      <c r="R276" s="243" t="s">
        <v>779</v>
      </c>
    </row>
    <row r="277" spans="1:26" ht="12.75" customHeight="1">
      <c r="A277" s="216">
        <v>168</v>
      </c>
      <c r="B277" s="217">
        <v>44406</v>
      </c>
      <c r="C277" s="217"/>
      <c r="D277" s="218" t="s">
        <v>374</v>
      </c>
      <c r="E277" s="219" t="s">
        <v>618</v>
      </c>
      <c r="F277" s="189">
        <v>162.5</v>
      </c>
      <c r="G277" s="219"/>
      <c r="H277" s="219">
        <v>200</v>
      </c>
      <c r="I277" s="221">
        <v>200</v>
      </c>
      <c r="J277" s="191" t="s">
        <v>676</v>
      </c>
      <c r="K277" s="192">
        <f>H277-F277</f>
        <v>37.5</v>
      </c>
      <c r="L277" s="193">
        <f>K277/F277</f>
        <v>0.23076923076923078</v>
      </c>
      <c r="M277" s="188" t="s">
        <v>587</v>
      </c>
      <c r="N277" s="194">
        <v>44571</v>
      </c>
      <c r="O277" s="1"/>
      <c r="R277" s="243" t="s">
        <v>779</v>
      </c>
    </row>
    <row r="278" spans="1:26" ht="12.75" customHeight="1">
      <c r="A278" s="216">
        <v>169</v>
      </c>
      <c r="B278" s="217">
        <v>44462</v>
      </c>
      <c r="C278" s="217"/>
      <c r="D278" s="218" t="s">
        <v>817</v>
      </c>
      <c r="E278" s="219" t="s">
        <v>618</v>
      </c>
      <c r="F278" s="189">
        <v>1235</v>
      </c>
      <c r="G278" s="219"/>
      <c r="H278" s="219">
        <v>1505</v>
      </c>
      <c r="I278" s="221">
        <v>1500</v>
      </c>
      <c r="J278" s="191" t="s">
        <v>676</v>
      </c>
      <c r="K278" s="192">
        <f>H278-F278</f>
        <v>270</v>
      </c>
      <c r="L278" s="193">
        <f>K278/F278</f>
        <v>0.21862348178137653</v>
      </c>
      <c r="M278" s="188" t="s">
        <v>587</v>
      </c>
      <c r="N278" s="194">
        <v>44564</v>
      </c>
      <c r="O278" s="1"/>
      <c r="R278" s="243" t="s">
        <v>779</v>
      </c>
    </row>
    <row r="279" spans="1:26" ht="12.75" customHeight="1">
      <c r="A279" s="258">
        <v>170</v>
      </c>
      <c r="B279" s="259">
        <v>44480</v>
      </c>
      <c r="C279" s="259"/>
      <c r="D279" s="260" t="s">
        <v>819</v>
      </c>
      <c r="E279" s="261" t="s">
        <v>618</v>
      </c>
      <c r="F279" s="262" t="s">
        <v>824</v>
      </c>
      <c r="G279" s="261"/>
      <c r="H279" s="261"/>
      <c r="I279" s="261">
        <v>145</v>
      </c>
      <c r="J279" s="263" t="s">
        <v>590</v>
      </c>
      <c r="K279" s="258"/>
      <c r="L279" s="259"/>
      <c r="M279" s="259"/>
      <c r="N279" s="260"/>
      <c r="O279" s="41"/>
      <c r="R279" s="243" t="s">
        <v>779</v>
      </c>
    </row>
    <row r="280" spans="1:26" ht="12.75" customHeight="1">
      <c r="A280" s="264">
        <v>171</v>
      </c>
      <c r="B280" s="265">
        <v>44481</v>
      </c>
      <c r="C280" s="265"/>
      <c r="D280" s="266" t="s">
        <v>260</v>
      </c>
      <c r="E280" s="267" t="s">
        <v>618</v>
      </c>
      <c r="F280" s="268" t="s">
        <v>821</v>
      </c>
      <c r="G280" s="267"/>
      <c r="H280" s="267"/>
      <c r="I280" s="267">
        <v>380</v>
      </c>
      <c r="J280" s="269" t="s">
        <v>590</v>
      </c>
      <c r="K280" s="264"/>
      <c r="L280" s="265"/>
      <c r="M280" s="265"/>
      <c r="N280" s="266"/>
      <c r="O280" s="41"/>
      <c r="R280" s="243" t="s">
        <v>779</v>
      </c>
    </row>
    <row r="281" spans="1:26" ht="12.75" customHeight="1">
      <c r="A281" s="264">
        <v>172</v>
      </c>
      <c r="B281" s="265">
        <v>44481</v>
      </c>
      <c r="C281" s="265"/>
      <c r="D281" s="266" t="s">
        <v>400</v>
      </c>
      <c r="E281" s="267" t="s">
        <v>618</v>
      </c>
      <c r="F281" s="268" t="s">
        <v>822</v>
      </c>
      <c r="G281" s="267"/>
      <c r="H281" s="267"/>
      <c r="I281" s="267">
        <v>56</v>
      </c>
      <c r="J281" s="269" t="s">
        <v>590</v>
      </c>
      <c r="K281" s="264"/>
      <c r="L281" s="265"/>
      <c r="M281" s="265"/>
      <c r="N281" s="266"/>
      <c r="O281" s="41"/>
      <c r="R281" s="243"/>
    </row>
    <row r="282" spans="1:26" ht="12.75" customHeight="1">
      <c r="A282" s="216">
        <v>173</v>
      </c>
      <c r="B282" s="217">
        <v>44551</v>
      </c>
      <c r="C282" s="217"/>
      <c r="D282" s="218" t="s">
        <v>118</v>
      </c>
      <c r="E282" s="219" t="s">
        <v>618</v>
      </c>
      <c r="F282" s="189">
        <v>2300</v>
      </c>
      <c r="G282" s="219"/>
      <c r="H282" s="219">
        <f>(2820+2200)/2</f>
        <v>2510</v>
      </c>
      <c r="I282" s="221">
        <v>3000</v>
      </c>
      <c r="J282" s="191" t="s">
        <v>863</v>
      </c>
      <c r="K282" s="192">
        <f>H282-F282</f>
        <v>210</v>
      </c>
      <c r="L282" s="193">
        <f>K282/F282</f>
        <v>9.1304347826086957E-2</v>
      </c>
      <c r="M282" s="188" t="s">
        <v>587</v>
      </c>
      <c r="N282" s="194">
        <v>44649</v>
      </c>
      <c r="O282" s="1"/>
      <c r="R282" s="243"/>
    </row>
    <row r="283" spans="1:26" ht="12.75" customHeight="1">
      <c r="A283" s="270">
        <v>174</v>
      </c>
      <c r="B283" s="265">
        <v>44606</v>
      </c>
      <c r="C283" s="270"/>
      <c r="D283" s="270" t="s">
        <v>426</v>
      </c>
      <c r="E283" s="267" t="s">
        <v>618</v>
      </c>
      <c r="F283" s="267" t="s">
        <v>855</v>
      </c>
      <c r="G283" s="267"/>
      <c r="H283" s="267"/>
      <c r="I283" s="267">
        <v>764</v>
      </c>
      <c r="J283" s="267" t="s">
        <v>590</v>
      </c>
      <c r="K283" s="267"/>
      <c r="L283" s="267"/>
      <c r="M283" s="267"/>
      <c r="N283" s="270"/>
      <c r="O283" s="41"/>
      <c r="R283" s="243"/>
    </row>
    <row r="284" spans="1:26" ht="12.75" customHeight="1">
      <c r="A284" s="270">
        <v>175</v>
      </c>
      <c r="B284" s="265">
        <v>44613</v>
      </c>
      <c r="C284" s="270"/>
      <c r="D284" s="270" t="s">
        <v>817</v>
      </c>
      <c r="E284" s="267" t="s">
        <v>618</v>
      </c>
      <c r="F284" s="267" t="s">
        <v>856</v>
      </c>
      <c r="G284" s="267"/>
      <c r="H284" s="267"/>
      <c r="I284" s="267">
        <v>1510</v>
      </c>
      <c r="J284" s="267" t="s">
        <v>590</v>
      </c>
      <c r="K284" s="267"/>
      <c r="L284" s="267"/>
      <c r="M284" s="267"/>
      <c r="N284" s="270"/>
      <c r="O284" s="41"/>
      <c r="R284" s="243"/>
    </row>
    <row r="285" spans="1:26" ht="12.75" customHeight="1">
      <c r="A285">
        <v>176</v>
      </c>
      <c r="B285" s="265">
        <v>44670</v>
      </c>
      <c r="C285" s="265"/>
      <c r="D285" s="270" t="s">
        <v>551</v>
      </c>
      <c r="E285" s="372" t="s">
        <v>618</v>
      </c>
      <c r="F285" s="267" t="s">
        <v>872</v>
      </c>
      <c r="G285" s="267"/>
      <c r="H285" s="267"/>
      <c r="I285" s="267">
        <v>553</v>
      </c>
      <c r="J285" s="267" t="s">
        <v>590</v>
      </c>
      <c r="K285" s="267"/>
      <c r="L285" s="267"/>
      <c r="M285" s="267"/>
      <c r="N285" s="267"/>
      <c r="O285" s="41"/>
      <c r="R285" s="243"/>
    </row>
    <row r="286" spans="1:26" ht="12.75" customHeight="1">
      <c r="A286" s="242"/>
      <c r="F286" s="56"/>
      <c r="G286" s="56"/>
      <c r="H286" s="56"/>
      <c r="I286" s="56"/>
      <c r="J286" s="41"/>
      <c r="K286" s="56"/>
      <c r="L286" s="56"/>
      <c r="M286" s="56"/>
      <c r="O286" s="41"/>
      <c r="R286" s="243"/>
    </row>
    <row r="287" spans="1:26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26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B289" s="244" t="s">
        <v>813</v>
      </c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A296" s="245"/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A297" s="245"/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A298" s="53"/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</sheetData>
  <autoFilter ref="R1:R29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2022-05-13T02:41:08Z</dcterms:modified>
</cp:coreProperties>
</file>