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F&amp;O)'!$R$1:$R$265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6" l="1"/>
  <c r="K42" i="6"/>
  <c r="M42" i="6" s="1"/>
  <c r="L43" i="6" l="1"/>
  <c r="K43" i="6"/>
  <c r="M43" i="6" s="1"/>
  <c r="L15" i="6" l="1"/>
  <c r="K15" i="6"/>
  <c r="L16" i="6"/>
  <c r="K16" i="6"/>
  <c r="M15" i="6" l="1"/>
  <c r="M16" i="6"/>
  <c r="K63" i="6"/>
  <c r="M63" i="6" s="1"/>
  <c r="L23" i="6"/>
  <c r="K23" i="6"/>
  <c r="M23" i="6" l="1"/>
  <c r="L14" i="6"/>
  <c r="K14" i="6"/>
  <c r="L22" i="6"/>
  <c r="K22" i="6"/>
  <c r="L25" i="6"/>
  <c r="K25" i="6"/>
  <c r="M25" i="6" s="1"/>
  <c r="L20" i="6"/>
  <c r="M20" i="6" s="1"/>
  <c r="K20" i="6"/>
  <c r="M14" i="6" l="1"/>
  <c r="M22" i="6"/>
  <c r="L40" i="6"/>
  <c r="K40" i="6"/>
  <c r="M40" i="6" s="1"/>
  <c r="K62" i="6" l="1"/>
  <c r="K61" i="6"/>
  <c r="K60" i="6"/>
  <c r="K59" i="6"/>
  <c r="M59" i="6" s="1"/>
  <c r="L39" i="6"/>
  <c r="K39" i="6"/>
  <c r="L38" i="6"/>
  <c r="K38" i="6"/>
  <c r="L18" i="6"/>
  <c r="K18" i="6"/>
  <c r="M18" i="6" l="1"/>
  <c r="M38" i="6"/>
  <c r="M39" i="6"/>
  <c r="L17" i="6"/>
  <c r="K17" i="6"/>
  <c r="M17" i="6" l="1"/>
  <c r="L37" i="6"/>
  <c r="K37" i="6"/>
  <c r="M37" i="6" l="1"/>
  <c r="L11" i="6" l="1"/>
  <c r="K11" i="6"/>
  <c r="M11" i="6" l="1"/>
  <c r="K251" i="6" l="1"/>
  <c r="L251" i="6" s="1"/>
  <c r="L10" i="6" l="1"/>
  <c r="K10" i="6"/>
  <c r="M10" i="6" l="1"/>
  <c r="K257" i="6" l="1"/>
  <c r="L257" i="6" s="1"/>
  <c r="K240" i="6" l="1"/>
  <c r="L240" i="6" s="1"/>
  <c r="K254" i="6" l="1"/>
  <c r="L254" i="6" s="1"/>
  <c r="K246" i="6" l="1"/>
  <c r="L246" i="6" s="1"/>
  <c r="K256" i="6" l="1"/>
  <c r="L256" i="6" s="1"/>
  <c r="H252" i="6" l="1"/>
  <c r="K252" i="6" l="1"/>
  <c r="L252" i="6" s="1"/>
  <c r="K241" i="6"/>
  <c r="L241" i="6" s="1"/>
  <c r="K231" i="6"/>
  <c r="L231" i="6" s="1"/>
  <c r="K247" i="6" l="1"/>
  <c r="L247" i="6" s="1"/>
  <c r="K248" i="6" l="1"/>
  <c r="L248" i="6" s="1"/>
  <c r="K245" i="6" l="1"/>
  <c r="L245" i="6" s="1"/>
  <c r="K224" i="6"/>
  <c r="L224" i="6" s="1"/>
  <c r="K244" i="6"/>
  <c r="L244" i="6" s="1"/>
  <c r="K243" i="6"/>
  <c r="L243" i="6" s="1"/>
  <c r="K242" i="6"/>
  <c r="L242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3" i="6"/>
  <c r="L223" i="6" s="1"/>
  <c r="K222" i="6"/>
  <c r="L222" i="6" s="1"/>
  <c r="K221" i="6"/>
  <c r="L221" i="6" s="1"/>
  <c r="F220" i="6"/>
  <c r="K220" i="6" s="1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F214" i="6"/>
  <c r="K214" i="6" s="1"/>
  <c r="L214" i="6" s="1"/>
  <c r="F213" i="6"/>
  <c r="K213" i="6" s="1"/>
  <c r="L213" i="6" s="1"/>
  <c r="K212" i="6"/>
  <c r="L212" i="6" s="1"/>
  <c r="F211" i="6"/>
  <c r="K211" i="6" s="1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5" i="6"/>
  <c r="L195" i="6" s="1"/>
  <c r="K193" i="6"/>
  <c r="L193" i="6" s="1"/>
  <c r="K192" i="6"/>
  <c r="L192" i="6" s="1"/>
  <c r="F191" i="6"/>
  <c r="K191" i="6" s="1"/>
  <c r="L191" i="6" s="1"/>
  <c r="K190" i="6"/>
  <c r="L190" i="6" s="1"/>
  <c r="K187" i="6"/>
  <c r="L187" i="6" s="1"/>
  <c r="K186" i="6"/>
  <c r="L186" i="6" s="1"/>
  <c r="K185" i="6"/>
  <c r="L185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5" i="6"/>
  <c r="L165" i="6" s="1"/>
  <c r="K163" i="6"/>
  <c r="L163" i="6" s="1"/>
  <c r="K161" i="6"/>
  <c r="L161" i="6" s="1"/>
  <c r="K159" i="6"/>
  <c r="L159" i="6" s="1"/>
  <c r="K158" i="6"/>
  <c r="L158" i="6" s="1"/>
  <c r="K157" i="6"/>
  <c r="L157" i="6" s="1"/>
  <c r="K155" i="6"/>
  <c r="L155" i="6" s="1"/>
  <c r="K154" i="6"/>
  <c r="L154" i="6" s="1"/>
  <c r="K153" i="6"/>
  <c r="L153" i="6" s="1"/>
  <c r="K152" i="6"/>
  <c r="K151" i="6"/>
  <c r="L151" i="6" s="1"/>
  <c r="K150" i="6"/>
  <c r="L150" i="6" s="1"/>
  <c r="K148" i="6"/>
  <c r="L148" i="6" s="1"/>
  <c r="K147" i="6"/>
  <c r="L147" i="6" s="1"/>
  <c r="K146" i="6"/>
  <c r="L146" i="6" s="1"/>
  <c r="K145" i="6"/>
  <c r="L145" i="6" s="1"/>
  <c r="K144" i="6"/>
  <c r="L144" i="6" s="1"/>
  <c r="F143" i="6"/>
  <c r="K143" i="6" s="1"/>
  <c r="L143" i="6" s="1"/>
  <c r="H142" i="6"/>
  <c r="K142" i="6" s="1"/>
  <c r="L142" i="6" s="1"/>
  <c r="K139" i="6"/>
  <c r="L139" i="6" s="1"/>
  <c r="K138" i="6"/>
  <c r="L138" i="6" s="1"/>
  <c r="K137" i="6"/>
  <c r="L137" i="6" s="1"/>
  <c r="K136" i="6"/>
  <c r="L136" i="6" s="1"/>
  <c r="K135" i="6"/>
  <c r="L135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H108" i="6"/>
  <c r="K108" i="6" s="1"/>
  <c r="L108" i="6" s="1"/>
  <c r="F107" i="6"/>
  <c r="K107" i="6" s="1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<sst xmlns="http://schemas.openxmlformats.org/spreadsheetml/2006/main" count="2740" uniqueCount="1072">
  <si>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</si>
  <si>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</si>
  <si>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</si>
  <si>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</si>
  <si>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</si>
  <si>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</si>
  <si>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</si>
  <si>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</si>
  <si>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</si>
  <si>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</si>
  <si>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</si>
  <si>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</si>
  <si>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</si>
  <si>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</si>
  <si>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</si>
  <si>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</si>
  <si>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</si>
  <si>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</si>
  <si>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</si>
  <si>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</si>
  <si>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</si>
  <si>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</si>
  <si>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</si>
  <si>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</si>
  <si>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</si>
  <si>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</si>
  <si>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</si>
  <si>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</si>
  <si>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</si>
  <si>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</si>
  <si>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</si>
  <si>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</si>
  <si>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</si>
  <si>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</si>
  <si>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</si>
  <si>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</si>
  <si>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</si>
  <si>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</si>
  <si>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</si>
  <si>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</si>
  <si>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</si>
  <si>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</si>
  <si>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</si>
  <si>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</si>
  <si>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</si>
  <si>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</si>
  <si>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</si>
  <si>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</si>
  <si>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</si>
  <si>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</si>
  <si>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</si>
  <si>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</si>
  <si>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</si>
  <si>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</si>
  <si>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</si>
  <si>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</si>
  <si>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</si>
  <si>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</si>
  <si>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</si>
  <si>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</si>
  <si>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</si>
  <si>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</si>
  <si>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</si>
  <si>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</si>
  <si>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</si>
  <si>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</si>
  <si>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</si>
  <si>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</si>
  <si>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</si>
  <si>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</si>
  <si>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</si>
  <si>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</si>
  <si>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</si>
  <si>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</si>
  <si>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</si>
  <si>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</si>
  <si>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</si>
  <si>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</si>
  <si>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</si>
  <si>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</si>
  <si>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</si>
  <si>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</si>
  <si>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</si>
  <si>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</si>
  <si>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</si>
  <si>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</si>
  <si>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</si>
  <si>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</si>
  <si>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</si>
  <si>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</si>
  <si>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</si>
  <si>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</si>
  <si>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</si>
  <si>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</si>
  <si>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</si>
  <si>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</si>
  <si>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</si>
  <si>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</si>
  <si>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</si>
  <si>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</si>
  <si>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</si>
  <si>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</si>
  <si>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</si>
  <si>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</si>
  <si>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</si>
  <si>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</si>
  <si>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</si>
  <si>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</si>
  <si>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</si>
  <si>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</si>
  <si>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</si>
  <si>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</si>
  <si>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</si>
  <si>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</si>
  <si>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</si>
  <si>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</si>
  <si>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</si>
  <si>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</si>
  <si>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</si>
  <si>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</si>
  <si>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</si>
  <si>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</si>
  <si>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</si>
  <si>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</si>
  <si>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</si>
  <si>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</si>
  <si>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</si>
  <si>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</si>
  <si>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</si>
  <si>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</si>
  <si>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</si>
  <si>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</si>
  <si>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</si>
  <si>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</si>
  <si>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</si>
  <si>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</si>
  <si>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</si>
  <si>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</si>
  <si>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</si>
  <si>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</si>
  <si>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</si>
  <si>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</si>
  <si>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</si>
  <si>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</si>
  <si>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</si>
  <si>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</si>
  <si>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</si>
  <si>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</si>
  <si>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</si>
  <si>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</si>
  <si>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</si>
  <si>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</si>
  <si>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</si>
  <si>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</si>
  <si>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</si>
  <si>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</si>
  <si>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</si>
  <si>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</si>
  <si>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</si>
  <si>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</si>
  <si>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</si>
  <si>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</si>
  <si>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</si>
  <si>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</si>
  <si>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</si>
  <si>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</si>
  <si>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</si>
  <si>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</si>
  <si>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</si>
  <si>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</si>
  <si>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</si>
  <si>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</si>
  <si>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</si>
  <si>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</si>
  <si>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</si>
  <si>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</si>
  <si>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</si>
  <si>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</si>
  <si>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</si>
  <si>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</si>
  <si>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</si>
  <si>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</si>
  <si>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</si>
  <si>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</si>
  <si>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</si>
  <si>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</si>
  <si>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</si>
  <si>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</si>
  <si>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</si>
  <si>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</si>
  <si>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</si>
  <si>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</si>
  <si>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</si>
  <si>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</si>
  <si>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</si>
  <si>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</si>
  <si>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</si>
  <si>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</si>
  <si>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</si>
  <si>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</si>
  <si>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</si>
  <si>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</si>
  <si>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</si>
  <si>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</si>
  <si>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</si>
  <si>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</si>
  <si>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</si>
  <si>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</si>
  <si>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</si>
  <si>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</si>
  <si>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</si>
  <si>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</si>
  <si>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</si>
  <si>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</si>
  <si>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</si>
  <si>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</si>
  <si>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</si>
  <si>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</si>
  <si>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</si>
  <si>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</si>
  <si>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</si>
  <si>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</si>
  <si>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</si>
  <si>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</si>
  <si>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</si>
  <si>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</si>
  <si>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</si>
  <si>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</si>
  <si>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</si>
  <si>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</si>
  <si>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</si>
  <si>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</si>
  <si>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</si>
  <si>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</si>
  <si>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</si>
  <si>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</si>
  <si>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</si>
  <si>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</si>
  <si>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</si>
  <si>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</si>
  <si>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</si>
  <si>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</si>
  <si>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</si>
  <si>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</si>
  <si>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</si>
  <si>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</si>
  <si>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</si>
  <si>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</si>
  <si>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</si>
  <si>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</si>
  <si>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</si>
  <si>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</si>
  <si>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</si>
  <si>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</si>
  <si>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</si>
  <si>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</si>
  <si>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</si>
  <si>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</si>
  <si>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</si>
  <si>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</si>
  <si>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</si>
  <si>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</si>
  <si>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</si>
  <si>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</si>
  <si>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</si>
  <si>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</si>
  <si>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</si>
  <si>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</si>
  <si>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</si>
  <si>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</si>
  <si>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</si>
  <si>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</si>
  <si>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</si>
  <si>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</si>
  <si>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</si>
  <si>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</si>
  <si>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</si>
  <si>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</si>
  <si>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</si>
  <si>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</si>
  <si>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</si>
  <si>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</si>
  <si>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</si>
  <si>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</si>
  <si>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</si>
  <si>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</si>
  <si>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</si>
  <si>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</si>
  <si>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</si>
  <si>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</si>
  <si>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</si>
  <si>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</si>
  <si>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</si>
  <si>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</si>
  <si>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</si>
  <si>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</si>
  <si>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</si>
  <si>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</si>
  <si>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</si>
  <si>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</si>
  <si>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</si>
  <si>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</si>
  <si>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</si>
  <si>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</si>
  <si>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</si>
  <si>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</si>
  <si>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</si>
  <si>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</si>
  <si>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</si>
  <si>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</si>
  <si>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</si>
  <si>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</si>
  <si>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</si>
  <si>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</si>
  <si>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</si>
  <si>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</si>
  <si>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</si>
  <si>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</si>
  <si>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</si>
  <si>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</si>
  <si>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</si>
  <si>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</si>
  <si>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</si>
  <si>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</si>
  <si>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</si>
  <si>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</si>
  <si>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</si>
  <si>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</si>
  <si>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</si>
  <si>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</si>
  <si>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</si>
  <si>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</si>
  <si>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</si>
  <si>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</si>
  <si>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</si>
  <si>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</si>
  <si>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</si>
  <si>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</si>
  <si>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</si>
  <si>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</si>
  <si>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</si>
  <si>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</si>
  <si>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</si>
  <si>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</si>
  <si>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</si>
  <si>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</si>
  <si>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</si>
  <si>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</si>
  <si>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</si>
  <si>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</si>
  <si>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</si>
  <si>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</si>
  <si>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</si>
  <si>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</si>
  <si>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</si>
  <si>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</si>
  <si>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</si>
  <si>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</si>
  <si>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</si>
  <si>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</si>
  <si>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</si>
  <si>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</si>
  <si>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</si>
  <si>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</si>
  <si>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</si>
  <si>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</si>
  <si>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</si>
  <si>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</si>
  <si>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</si>
  <si>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</si>
  <si>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</si>
  <si>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</si>
  <si>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</si>
  <si>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</si>
  <si>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</si>
  <si>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</si>
  <si>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</si>
  <si>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</si>
  <si>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</si>
  <si>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</si>
  <si>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</si>
  <si>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</si>
  <si>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</si>
  <si>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</si>
  <si>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</si>
  <si>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</si>
  <si>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</si>
  <si>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</si>
  <si>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</si>
  <si>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</si>
  <si>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</si>
  <si>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</si>
  <si>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</si>
  <si>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</si>
  <si>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</si>
  <si>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</si>
  <si>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</si>
  <si>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</si>
  <si>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</si>
  <si>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</si>
  <si>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</si>
  <si>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</si>
  <si>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</si>
  <si>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</si>
  <si>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</si>
  <si>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</si>
  <si>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</si>
  <si>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</si>
  <si>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</si>
  <si>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</si>
  <si>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</si>
  <si>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</si>
  <si>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</si>
  <si>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</si>
  <si>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</si>
  <si>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</si>
  <si>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</si>
  <si>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</si>
  <si>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</si>
  <si>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</si>
  <si>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</si>
  <si>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</si>
  <si>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</si>
  <si>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</si>
  <si>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</si>
  <si>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</si>
  <si>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</si>
  <si>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</si>
  <si>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</si>
  <si>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</si>
  <si>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</si>
  <si>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</si>
  <si>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</si>
  <si>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</si>
  <si>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</si>
  <si>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</si>
  <si>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</si>
  <si>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</si>
  <si>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</si>
  <si>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</si>
  <si>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</si>
  <si>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</si>
  <si>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</si>
  <si>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</si>
  <si>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</si>
  <si>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</si>
  <si>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</si>
  <si>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</si>
  <si>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</si>
  <si>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</si>
  <si>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</si>
  <si>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</si>
  <si>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</si>
  <si>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</si>
  <si>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</si>
  <si>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</si>
  <si>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</si>
  <si>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</si>
  <si>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</si>
  <si>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</si>
  <si>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</si>
  <si>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</si>
  <si>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</si>
  <si>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</si>
  <si>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</si>
  <si>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</si>
  <si>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</si>
  <si>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</si>
  <si>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</si>
  <si>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</si>
  <si>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</si>
  <si>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</si>
  <si>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</si>
  <si>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</si>
  <si>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</si>
  <si>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</si>
  <si>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</si>
  <si>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</si>
  <si>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</si>
  <si>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</si>
  <si>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</si>
  <si>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</si>
  <si>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</si>
  <si>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</si>
  <si>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</si>
  <si>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</si>
  <si>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</si>
  <si>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</si>
  <si>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</si>
  <si>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</si>
  <si>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</si>
  <si>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</si>
  <si>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</si>
  <si>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</si>
  <si>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</si>
  <si>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</si>
  <si>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</si>
  <si>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</si>
  <si>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</si>
  <si>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</si>
  <si>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</si>
  <si>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</si>
  <si>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</si>
  <si>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</si>
  <si>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</si>
  <si>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</si>
  <si>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</si>
  <si>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</si>
  <si>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</si>
  <si>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</si>
  <si>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</si>
  <si>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</si>
  <si>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</si>
  <si>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</si>
  <si>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</si>
  <si>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</si>
  <si>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</si>
  <si>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</si>
  <si>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</si>
  <si>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</si>
  <si>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</si>
  <si>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</si>
  <si>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</si>
  <si>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</si>
  <si>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</si>
  <si>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</si>
  <si>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</si>
  <si>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</si>
  <si>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</si>
  <si>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</si>
  <si>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</si>
  <si>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</si>
  <si>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</si>
  <si>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</si>
  <si>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</si>
  <si>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</si>
  <si>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</si>
  <si>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</si>
  <si>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</si>
  <si>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</si>
  <si>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</si>
  <si>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</si>
  <si>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</si>
  <si>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</si>
  <si>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</si>
  <si>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</si>
  <si>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</si>
  <si>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</si>
  <si>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</si>
  <si>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</si>
  <si>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</si>
  <si>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</si>
  <si>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</si>
  <si>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</si>
  <si>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</si>
  <si>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</si>
  <si>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</si>
  <si>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</si>
  <si>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</si>
  <si>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</si>
  <si>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</si>
  <si>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</si>
  <si>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</si>
  <si>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</si>
  <si>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</si>
  <si>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</si>
  <si>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</si>
  <si>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</si>
  <si>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</si>
  <si>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</si>
  <si>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</si>
  <si>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</si>
  <si>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</si>
  <si>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</si>
  <si>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</si>
  <si>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</si>
  <si>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</si>
  <si>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</si>
  <si>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</si>
  <si>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</si>
  <si>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</si>
  <si>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</si>
  <si>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</si>
  <si>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</si>
  <si>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</si>
  <si>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</si>
  <si>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</si>
  <si>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</si>
  <si>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</si>
  <si>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</si>
  <si>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</si>
  <si>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</si>
  <si>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</si>
  <si>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</si>
  <si>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</si>
  <si>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</si>
  <si>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</si>
  <si>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</si>
  <si>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</si>
  <si>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</si>
  <si>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</si>
  <si>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</si>
  <si>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</si>
  <si>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</si>
  <si>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</si>
  <si>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</si>
  <si>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</si>
  <si>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</si>
  <si>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</si>
  <si>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</si>
  <si>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</si>
  <si>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</si>
  <si>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</si>
  <si>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</si>
  <si>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</si>
  <si>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</si>
  <si>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</si>
  <si>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</si>
  <si>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</si>
  <si>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</si>
  <si>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</si>
  <si>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</si>
  <si>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</si>
  <si>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</si>
  <si>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</si>
  <si>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</si>
  <si>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</si>
  <si>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</si>
  <si>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</si>
  <si>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</si>
  <si>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</si>
  <si>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</si>
  <si>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</si>
  <si>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</si>
  <si>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</si>
  <si>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</si>
  <si>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</si>
  <si>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</si>
  <si>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</si>
  <si>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</si>
  <si>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</si>
  <si>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</si>
  <si>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</si>
  <si>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</si>
  <si>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</si>
  <si>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</si>
  <si>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</si>
  <si>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</si>
  <si>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</si>
  <si>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</si>
  <si>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</si>
  <si>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</si>
  <si>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</si>
  <si>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</si>
  <si>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</si>
  <si>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</si>
  <si>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</si>
  <si>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</si>
  <si>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</si>
  <si>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</si>
  <si>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</si>
  <si>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</si>
  <si>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</si>
  <si>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</si>
  <si>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</si>
  <si>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</si>
  <si>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</si>
  <si>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</si>
  <si>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</si>
  <si>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</si>
  <si>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</si>
  <si>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</si>
  <si>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</si>
  <si>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</si>
  <si>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</si>
  <si>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</si>
  <si>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</si>
  <si>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</si>
  <si>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</si>
  <si>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</si>
  <si>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</si>
  <si>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</si>
  <si>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</si>
  <si>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</si>
  <si>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</si>
  <si>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</si>
  <si>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</si>
  <si>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</si>
  <si>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</si>
  <si>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</si>
  <si>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</si>
  <si>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</si>
  <si>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</si>
  <si>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</si>
  <si>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</si>
  <si>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</si>
  <si>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</si>
  <si>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</si>
  <si>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</si>
  <si>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</si>
  <si>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</si>
  <si>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</si>
  <si>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</si>
  <si>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</si>
  <si>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</si>
  <si>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</si>
  <si>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</si>
  <si>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</si>
  <si>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</si>
  <si>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</si>
  <si>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</si>
  <si>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</si>
  <si>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</si>
  <si>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</si>
  <si>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</si>
  <si>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</si>
  <si>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</si>
  <si>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</si>
  <si>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</si>
  <si>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</si>
  <si>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</si>
  <si>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</si>
  <si>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</si>
  <si>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</si>
  <si>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</si>
  <si>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</si>
  <si>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</si>
  <si>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</si>
  <si>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</si>
  <si>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</si>
  <si>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</si>
  <si>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</si>
  <si>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</si>
  <si>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</si>
  <si>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</si>
  <si>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</si>
  <si>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</si>
  <si>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</si>
  <si>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</si>
  <si>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</si>
  <si>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</si>
  <si>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</si>
  <si>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</si>
  <si>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</si>
  <si>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</si>
  <si>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</si>
  <si>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</si>
  <si>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</si>
  <si>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</si>
  <si>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</si>
  <si>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</si>
  <si>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</si>
  <si>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</si>
  <si>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</si>
  <si>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</si>
  <si>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</si>
  <si>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</si>
  <si>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</si>
  <si>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</si>
  <si>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</si>
  <si>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</si>
  <si>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</si>
  <si>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</si>
  <si>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</si>
  <si>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</si>
  <si>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</si>
  <si>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</si>
  <si>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</si>
  <si>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</si>
  <si>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</si>
  <si>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</si>
  <si>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</si>
  <si>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</si>
  <si>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</si>
  <si>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</si>
  <si>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</si>
  <si>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</si>
  <si>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</si>
  <si>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</si>
  <si>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</si>
  <si>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</si>
  <si>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</si>
  <si>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</si>
  <si>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</si>
  <si>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</si>
  <si>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</si>
  <si>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</si>
  <si>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</si>
  <si>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</si>
  <si>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</si>
  <si>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</si>
  <si>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</si>
  <si>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</si>
  <si>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</si>
  <si>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</si>
  <si>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</si>
  <si>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</si>
  <si>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</si>
  <si>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</si>
  <si>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</si>
  <si>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</si>
  <si>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</si>
  <si>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</si>
  <si>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</si>
  <si>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</si>
  <si>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</si>
  <si>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</si>
  <si>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</si>
  <si>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</si>
  <si>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</si>
  <si>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</si>
  <si>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</si>
  <si>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</si>
  <si>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</si>
  <si>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</si>
  <si>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</si>
  <si>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</si>
  <si>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</si>
  <si>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</si>
  <si>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</si>
  <si>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</si>
  <si>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</si>
  <si>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</si>
  <si>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</si>
  <si>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</si>
  <si>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</si>
  <si>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</si>
  <si>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</si>
  <si>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</si>
  <si>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</si>
  <si>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</si>
  <si>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</si>
  <si>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</si>
  <si>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</si>
  <si>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</si>
  <si>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</si>
  <si>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</si>
  <si>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</si>
  <si>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</si>
  <si>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</si>
  <si>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</si>
  <si>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</si>
  <si>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</si>
  <si>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</si>
  <si>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</si>
  <si>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</si>
  <si>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</si>
  <si>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</si>
  <si>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</si>
  <si>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</si>
  <si>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</si>
  <si>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</si>
  <si>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</si>
  <si>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</si>
  <si>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</si>
  <si>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</si>
  <si>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</si>
  <si>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</si>
  <si>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</si>
  <si>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</si>
  <si>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</si>
  <si>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</si>
  <si>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</si>
  <si>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</si>
  <si>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</si>
  <si>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</si>
  <si>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</si>
  <si>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</si>
  <si>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</si>
  <si>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</si>
  <si>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</si>
  <si>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</si>
  <si>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</si>
  <si>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Part profit of Rs.235/-</t>
  </si>
  <si>
    <t>Profit of Rs.65/-</t>
  </si>
  <si>
    <t>NSE</t>
  </si>
  <si>
    <t>SRTRANSFIN</t>
  </si>
  <si>
    <t>780-800</t>
  </si>
  <si>
    <t>870-900</t>
  </si>
  <si>
    <t>195-200</t>
  </si>
  <si>
    <t>4300-4500</t>
  </si>
  <si>
    <t>Profit of Rs.12/-</t>
  </si>
  <si>
    <t>2300-2400</t>
  </si>
  <si>
    <t>Buy&lt;&gt;</t>
  </si>
  <si>
    <t>3300-3400</t>
  </si>
  <si>
    <t>1580-1650</t>
  </si>
  <si>
    <t>BEL 107 CE FEB</t>
  </si>
  <si>
    <t>2-2.50</t>
  </si>
  <si>
    <t>1930-1890</t>
  </si>
  <si>
    <t>2050-2150</t>
  </si>
  <si>
    <t>NIFTY 17800 CE 2 FEB</t>
  </si>
  <si>
    <t>NIFTY 17300 PE 2 FEB</t>
  </si>
  <si>
    <t>360ONE</t>
  </si>
  <si>
    <t>575-585</t>
  </si>
  <si>
    <t>Part Profit of Rs.77.5/-</t>
  </si>
  <si>
    <t>825-850</t>
  </si>
  <si>
    <t>900-950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</si>
  <si>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</si>
  <si>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</si>
  <si>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</si>
  <si>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</si>
  <si>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</si>
  <si>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</si>
  <si>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</si>
  <si>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</si>
  <si>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</si>
  <si>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</si>
  <si>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</si>
  <si>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2310-2320</t>
  </si>
  <si>
    <t>2400-2450</t>
  </si>
  <si>
    <t>2220-2260</t>
  </si>
  <si>
    <t>570-600</t>
  </si>
  <si>
    <t>Profit of Rs.7.5/-</t>
  </si>
  <si>
    <t>Profit of Rs.79/-</t>
  </si>
  <si>
    <t>RELIANCE 2360 CE FEB</t>
  </si>
  <si>
    <t>70-80</t>
  </si>
  <si>
    <t xml:space="preserve">LTIM </t>
  </si>
  <si>
    <t>4800-5000</t>
  </si>
  <si>
    <t xml:space="preserve">JSWSTEEL </t>
  </si>
  <si>
    <t>717.5-695</t>
  </si>
  <si>
    <t>770-800</t>
  </si>
  <si>
    <t xml:space="preserve">ACC </t>
  </si>
  <si>
    <t>2100-2200</t>
  </si>
  <si>
    <t>Profit of Rs.135/-</t>
  </si>
  <si>
    <t>Profit of Rs.195/-</t>
  </si>
  <si>
    <t>415-425</t>
  </si>
  <si>
    <t>1360-1370</t>
  </si>
  <si>
    <t>1410-1430</t>
  </si>
  <si>
    <t>Part profit of Rs.192.5/-</t>
  </si>
  <si>
    <t>770-775</t>
  </si>
  <si>
    <t>800-810</t>
  </si>
  <si>
    <t>452.5-432.5</t>
  </si>
  <si>
    <t>490-510</t>
  </si>
  <si>
    <t>Profit of Rs.5 /-</t>
  </si>
  <si>
    <t>SSPNFIN</t>
  </si>
  <si>
    <t>MUDUPULAVEMULA SURENDRANADHA REDDY</t>
  </si>
  <si>
    <t>Part Profit of Rs.150/-</t>
  </si>
  <si>
    <t>HDFCLIFE 510 PE FEB</t>
  </si>
  <si>
    <t>6-6.8</t>
  </si>
  <si>
    <t>10-12.0</t>
  </si>
  <si>
    <t>RELIANCE FEB FUT</t>
  </si>
  <si>
    <t>2344-2348</t>
  </si>
  <si>
    <t>2420-2450</t>
  </si>
  <si>
    <t>KRANTI PRABHAKAR SHANBHAG</t>
  </si>
  <si>
    <t>GOPIKUMAR BHAVANBHAI KHANT</t>
  </si>
  <si>
    <t>1895-1810</t>
  </si>
  <si>
    <t>Profit of Rs.30.5/-</t>
  </si>
  <si>
    <t>Profit of Rs.137/-</t>
  </si>
  <si>
    <t>Profit of Rs.14/-</t>
  </si>
  <si>
    <t>ENBETRD</t>
  </si>
  <si>
    <t>GOYALASS</t>
  </si>
  <si>
    <t>NCLRESE</t>
  </si>
  <si>
    <t>JABIR MOHD SILAWAT</t>
  </si>
  <si>
    <t>PREETI BHAUKA</t>
  </si>
  <si>
    <t>SRUSTEELS</t>
  </si>
  <si>
    <t>SATISH AGARWAL HUF</t>
  </si>
  <si>
    <t>SATISH AGARWAL</t>
  </si>
  <si>
    <t>BP EQUITIES PVT. LTD.</t>
  </si>
  <si>
    <t>MULTIPLIER SHARE &amp; STOCK ADVISORS PRIVATE LIMITED</t>
  </si>
  <si>
    <t>GEEKAYWIRE</t>
  </si>
  <si>
    <t>Geekay Wires Limited</t>
  </si>
  <si>
    <t>Destiny Logistics &amp; I Ltd</t>
  </si>
  <si>
    <t>NIFTY 17800 CE 16 FEB</t>
  </si>
  <si>
    <t>73-77</t>
  </si>
  <si>
    <t>120-140</t>
  </si>
  <si>
    <t xml:space="preserve">RELIANCE 2340 CE FEB </t>
  </si>
  <si>
    <t>28-31</t>
  </si>
  <si>
    <t>55-65</t>
  </si>
  <si>
    <t>Retail Research Technical Calls &amp; Fundamental Performance Report for the month of Feb-2023</t>
  </si>
  <si>
    <t>ADCON</t>
  </si>
  <si>
    <t>MEGA SUPER REAL ESTATE DEVELOPERS INDIA PRIVATE LIMITED</t>
  </si>
  <si>
    <t>COCHINM</t>
  </si>
  <si>
    <t>ABHISEK KUMAR KANKARIA</t>
  </si>
  <si>
    <t>EARTH</t>
  </si>
  <si>
    <t>MI LIFESTYLE MARKETING GLOBAL PRIVATE LIMITED</t>
  </si>
  <si>
    <t>STOCK VERTEX VENTURES</t>
  </si>
  <si>
    <t>PRANALVINODBHAIRABADIYA</t>
  </si>
  <si>
    <t>ANANDPURSHOTTAMDASLADDHA</t>
  </si>
  <si>
    <t>HARSHAD JENTILAL MULIA</t>
  </si>
  <si>
    <t>EVANS</t>
  </si>
  <si>
    <t>GARGI</t>
  </si>
  <si>
    <t>MOUNTAIN VENTURES</t>
  </si>
  <si>
    <t>ANILKUMAR</t>
  </si>
  <si>
    <t>GGL</t>
  </si>
  <si>
    <t>YACOOBALI AIYUB MOHAMMED</t>
  </si>
  <si>
    <t>SOMASUNDARAM KIRUTHIGAN LOKESH</t>
  </si>
  <si>
    <t>GVBL</t>
  </si>
  <si>
    <t>YOGESH AGRAWAL</t>
  </si>
  <si>
    <t>SSR FOOTCARE PRIVATE LIMITED</t>
  </si>
  <si>
    <t>INDIAHOME</t>
  </si>
  <si>
    <t>RISHABH SIROYA</t>
  </si>
  <si>
    <t>SANTOSHKUMAR MOHANLAL RATHI HUF</t>
  </si>
  <si>
    <t>INTECH</t>
  </si>
  <si>
    <t>SHIVANI GOEL</t>
  </si>
  <si>
    <t>INVICTUS STOCK RESEARCH PRIVATE LIMITED</t>
  </si>
  <si>
    <t>RAHUL ANANTRAI MEHTA</t>
  </si>
  <si>
    <t>VIVEK KANDA</t>
  </si>
  <si>
    <t>KANTA DEVI SAMDARIA</t>
  </si>
  <si>
    <t>JAIMATAG</t>
  </si>
  <si>
    <t>MCLEODRUSS</t>
  </si>
  <si>
    <t>NIRAJ RAJNIKANT SHAH</t>
  </si>
  <si>
    <t>MOHOTAIND</t>
  </si>
  <si>
    <t>MANOJ KUMAR CHHALANI</t>
  </si>
  <si>
    <t>SUMAN CHHALANI</t>
  </si>
  <si>
    <t>VIBRANT SECURITIES PRIVATE LIMITED</t>
  </si>
  <si>
    <t>NIKSTECH</t>
  </si>
  <si>
    <t>SIDHESHBHAI DEVABHAI RAVAL</t>
  </si>
  <si>
    <t>JIGNESH AMRUTLAL THOBHANI</t>
  </si>
  <si>
    <t>OMEGAIN</t>
  </si>
  <si>
    <t>FLORENCE SECURITIES PRIVATE LIMITED</t>
  </si>
  <si>
    <t>OMKAR</t>
  </si>
  <si>
    <t>CHAMPALAL GOPIRAM AGARWAL</t>
  </si>
  <si>
    <t>PERFEPA</t>
  </si>
  <si>
    <t>FARIDABAD PAPERS MILLS LTD</t>
  </si>
  <si>
    <t>ESSVEE FIISCAL LLP</t>
  </si>
  <si>
    <t>RCL</t>
  </si>
  <si>
    <t>VENUGOPAL KRISHNAN PAI</t>
  </si>
  <si>
    <t>GEORGE JOHN ANTHRAPER</t>
  </si>
  <si>
    <t>VIVEK KASTURCHAND KOCHAR</t>
  </si>
  <si>
    <t>SURESHBHAI K MORAKHIA (HUF)</t>
  </si>
  <si>
    <t>MANISH SURESH AGRAWAL</t>
  </si>
  <si>
    <t>STAMPEDE</t>
  </si>
  <si>
    <t>ASHWIN J PARIKH</t>
  </si>
  <si>
    <t>JAY ASHWIN PARIKH</t>
  </si>
  <si>
    <t>TRANSPACT</t>
  </si>
  <si>
    <t>MOHAMMED ASLAM QUDRATULLAH KHAN</t>
  </si>
  <si>
    <t>MEGHA DINESH SINGH</t>
  </si>
  <si>
    <t>NAVEEN GUPTA</t>
  </si>
  <si>
    <t>VISAGAR</t>
  </si>
  <si>
    <t>AKSHAY RAJENDRABHAI OSWAL</t>
  </si>
  <si>
    <t>Coforge Limited</t>
  </si>
  <si>
    <t>NOMURA INDIA INVESTMENT FUND MOTHER FUND</t>
  </si>
  <si>
    <t>KUWAIT INVESTMENT AUTHORITY</t>
  </si>
  <si>
    <t>ADITYA BIRLA SUN LIFE MUTUAL FUND A/C - ADITYA BIRLA SUN LIFE FLEXI CAP FUND</t>
  </si>
  <si>
    <t>DCAL</t>
  </si>
  <si>
    <t>Dishman Carbo Amcis Ltd</t>
  </si>
  <si>
    <t>ANVIL WEALTH MANAGEMENT PRIVATE LIMITED</t>
  </si>
  <si>
    <t>DESTIN-RE</t>
  </si>
  <si>
    <t>KAILASH DHANUKA HUF</t>
  </si>
  <si>
    <t>EXCEL</t>
  </si>
  <si>
    <t>Excel Realty N Infra Ltd</t>
  </si>
  <si>
    <t>TOPGAIN FINANCE PRIVATE LIMITED</t>
  </si>
  <si>
    <t>CHETAN RASIKLAL SHAH</t>
  </si>
  <si>
    <t>GRCL</t>
  </si>
  <si>
    <t>Gayatri Rubb and Chem Ltd</t>
  </si>
  <si>
    <t>VERMA SUSHIL KUMAR</t>
  </si>
  <si>
    <t>MANJULABEN PRAVINBHAI DABHI</t>
  </si>
  <si>
    <t>BP EQUITIES PRIVATE LIMITED</t>
  </si>
  <si>
    <t>KANDARP</t>
  </si>
  <si>
    <t>Kandarp Dg Smart Bpo Ltd</t>
  </si>
  <si>
    <t>PUNEET MITTAL HUF</t>
  </si>
  <si>
    <t>Mcleod Russel India Limit</t>
  </si>
  <si>
    <t>SANGHVI ASSOCIATES</t>
  </si>
  <si>
    <t>MGEL</t>
  </si>
  <si>
    <t>Mangalam Global Ent Ltd</t>
  </si>
  <si>
    <t>PRATIBHA SUKADEV CHAKOR</t>
  </si>
  <si>
    <t>ONELIFECAP</t>
  </si>
  <si>
    <t>Onelife Cap Advisors Ltd</t>
  </si>
  <si>
    <t>AMIT KUMAR JAIN HUF</t>
  </si>
  <si>
    <t>TRACXN</t>
  </si>
  <si>
    <t>Tracxn Technologies Ltd</t>
  </si>
  <si>
    <t>PARTH INFIN BROKERS PVT LTD</t>
  </si>
  <si>
    <t>VENUSPIPES</t>
  </si>
  <si>
    <t>Venus Pipes &amp; Tubes Ltd</t>
  </si>
  <si>
    <t>NEW BERRY ADVISORS LTD</t>
  </si>
  <si>
    <t>HULST B V</t>
  </si>
  <si>
    <t>SANTA GHOSH</t>
  </si>
  <si>
    <t>ARPIT LAKHMENDRA KHURANA</t>
  </si>
  <si>
    <t>SPTL</t>
  </si>
  <si>
    <t>Sintex Plastics Tech Ltd</t>
  </si>
  <si>
    <t>KOLON INVESTMENTS PRIVATE LIMITED</t>
  </si>
  <si>
    <t>Profit of Rs.67.50/-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</si>
</sst>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0" fontId="32" fillId="18" borderId="20" xfId="0" applyNumberFormat="1" applyFont="1" applyFill="1" applyBorder="1" applyAlignment="1">
      <alignment horizontal="center" vertical="center" wrapText="1"/>
    </xf>
    <xf numFmtId="16" fontId="32" fillId="18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" fillId="19" borderId="0" xfId="0" applyFont="1" applyFill="1"/>
    <xf numFmtId="0" fontId="0" fillId="20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top"/>
    </xf>
    <xf numFmtId="165" fontId="31" fillId="17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1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1" fillId="23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66" fontId="32" fillId="23" borderId="20" xfId="0" applyNumberFormat="1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/>
    <xf numFmtId="0" fontId="37" fillId="22" borderId="20" xfId="0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16" fontId="37" fillId="10" borderId="20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1" xfId="0" applyNumberFormat="1" applyFont="1" applyFill="1" applyBorder="1" applyAlignment="1">
      <alignment horizontal="center" vertical="center"/>
    </xf>
    <xf numFmtId="0" fontId="32" fillId="25" borderId="21" xfId="0" applyFont="1" applyFill="1" applyBorder="1"/>
    <xf numFmtId="43" fontId="31" fillId="25" borderId="21" xfId="0" applyNumberFormat="1" applyFont="1" applyFill="1" applyBorder="1" applyAlignment="1">
      <alignment horizontal="center" vertical="top"/>
    </xf>
    <xf numFmtId="0" fontId="31" fillId="25" borderId="21" xfId="0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1" fontId="31" fillId="22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16" fontId="37" fillId="12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22" borderId="22" xfId="0" applyNumberFormat="1" applyFont="1" applyFill="1" applyBorder="1" applyAlignment="1">
      <alignment horizontal="center" vertical="center"/>
    </xf>
    <xf numFmtId="16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7" fillId="21" borderId="22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2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44971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18" sqref="G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44971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7" t="s">
        <v>16</v>
      </c>
      <c r="B9" s="379" t="s">
        <v>17</v>
      </c>
      <c r="C9" s="379" t="s">
        <v>18</v>
      </c>
      <c r="D9" s="379" t="s">
        <v>19</v>
      </c>
      <c r="E9" s="23" t="s">
        <v>20</v>
      </c>
      <c r="F9" s="23" t="s">
        <v>21</v>
      </c>
      <c r="G9" s="374" t="s">
        <v>22</v>
      </c>
      <c r="H9" s="375"/>
      <c r="I9" s="376"/>
      <c r="J9" s="374" t="s">
        <v>23</v>
      </c>
      <c r="K9" s="375"/>
      <c r="L9" s="376"/>
      <c r="M9" s="23"/>
      <c r="N9" s="24"/>
      <c r="O9" s="24"/>
      <c r="P9" s="24"/>
    </row>
    <row r="10" spans="1:16" ht="59.25" customHeight="1">
      <c r="A10" s="378"/>
      <c r="B10" s="380"/>
      <c r="C10" s="380"/>
      <c r="D10" s="38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17801.849999999999</v>
      </c>
      <c r="F11" s="32">
        <v>17815.783333333333</v>
      </c>
      <c r="G11" s="33">
        <v>17731.066666666666</v>
      </c>
      <c r="H11" s="33">
        <v>17660.283333333333</v>
      </c>
      <c r="I11" s="33">
        <v>17575.566666666666</v>
      </c>
      <c r="J11" s="33">
        <v>17886.566666666666</v>
      </c>
      <c r="K11" s="33">
        <v>17971.283333333333</v>
      </c>
      <c r="L11" s="33">
        <v>18042.066666666666</v>
      </c>
      <c r="M11" s="34">
        <v>17900.5</v>
      </c>
      <c r="N11" s="34">
        <v>17745</v>
      </c>
      <c r="O11" s="35">
        <v>12228350</v>
      </c>
      <c r="P11" s="36">
        <v>3.9878735309624644E-2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41381.9</v>
      </c>
      <c r="F12" s="37">
        <v>41448.299999999996</v>
      </c>
      <c r="G12" s="38">
        <v>41163.599999999991</v>
      </c>
      <c r="H12" s="38">
        <v>40945.299999999996</v>
      </c>
      <c r="I12" s="38">
        <v>40660.599999999991</v>
      </c>
      <c r="J12" s="38">
        <v>41666.599999999991</v>
      </c>
      <c r="K12" s="38">
        <v>41951.299999999988</v>
      </c>
      <c r="L12" s="38">
        <v>42169.599999999991</v>
      </c>
      <c r="M12" s="28">
        <v>41733</v>
      </c>
      <c r="N12" s="28">
        <v>41230</v>
      </c>
      <c r="O12" s="39">
        <v>2869950</v>
      </c>
      <c r="P12" s="40">
        <v>8.5139567638078853E-2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44985</v>
      </c>
      <c r="E13" s="37">
        <v>18497.45</v>
      </c>
      <c r="F13" s="37">
        <v>18503.283333333336</v>
      </c>
      <c r="G13" s="38">
        <v>18422.166666666672</v>
      </c>
      <c r="H13" s="38">
        <v>18346.883333333335</v>
      </c>
      <c r="I13" s="38">
        <v>18265.76666666667</v>
      </c>
      <c r="J13" s="38">
        <v>18578.566666666673</v>
      </c>
      <c r="K13" s="38">
        <v>18659.683333333334</v>
      </c>
      <c r="L13" s="38">
        <v>18734.966666666674</v>
      </c>
      <c r="M13" s="28">
        <v>18584.400000000001</v>
      </c>
      <c r="N13" s="28">
        <v>18428</v>
      </c>
      <c r="O13" s="39">
        <v>14720</v>
      </c>
      <c r="P13" s="40">
        <v>8.21917808219178E-3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44985</v>
      </c>
      <c r="E14" s="37">
        <v>6878.5</v>
      </c>
      <c r="F14" s="37">
        <v>2292.8333333333335</v>
      </c>
      <c r="G14" s="38">
        <v>4585.666666666667</v>
      </c>
      <c r="H14" s="38">
        <v>2292.8333333333335</v>
      </c>
      <c r="I14" s="38">
        <v>4585.666666666667</v>
      </c>
      <c r="J14" s="38">
        <v>4585.666666666667</v>
      </c>
      <c r="K14" s="38">
        <v>2292.8333333333335</v>
      </c>
      <c r="L14" s="38">
        <v>4585.666666666667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539.85</v>
      </c>
      <c r="F15" s="37">
        <v>542.16666666666663</v>
      </c>
      <c r="G15" s="38">
        <v>534.93333333333328</v>
      </c>
      <c r="H15" s="38">
        <v>530.01666666666665</v>
      </c>
      <c r="I15" s="38">
        <v>522.7833333333333</v>
      </c>
      <c r="J15" s="38">
        <v>547.08333333333326</v>
      </c>
      <c r="K15" s="38">
        <v>554.31666666666661</v>
      </c>
      <c r="L15" s="38">
        <v>559.23333333333323</v>
      </c>
      <c r="M15" s="28">
        <v>549.4</v>
      </c>
      <c r="N15" s="28">
        <v>537.25</v>
      </c>
      <c r="O15" s="39">
        <v>4580650</v>
      </c>
      <c r="P15" s="40">
        <v>2.4135309768148993E-2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3080.75</v>
      </c>
      <c r="F16" s="37">
        <v>3098.5833333333335</v>
      </c>
      <c r="G16" s="38">
        <v>2982.2166666666672</v>
      </c>
      <c r="H16" s="38">
        <v>2883.6833333333338</v>
      </c>
      <c r="I16" s="38">
        <v>2767.3166666666675</v>
      </c>
      <c r="J16" s="38">
        <v>3197.1166666666668</v>
      </c>
      <c r="K16" s="38">
        <v>3313.4833333333327</v>
      </c>
      <c r="L16" s="38">
        <v>3412.0166666666664</v>
      </c>
      <c r="M16" s="28">
        <v>3214.95</v>
      </c>
      <c r="N16" s="28">
        <v>3000.05</v>
      </c>
      <c r="O16" s="39">
        <v>1809500</v>
      </c>
      <c r="P16" s="40">
        <v>-7.3595289901446301E-2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20274.7</v>
      </c>
      <c r="F17" s="37">
        <v>20329.066666666669</v>
      </c>
      <c r="G17" s="38">
        <v>19892.733333333337</v>
      </c>
      <c r="H17" s="38">
        <v>19510.766666666666</v>
      </c>
      <c r="I17" s="38">
        <v>19074.433333333334</v>
      </c>
      <c r="J17" s="38">
        <v>20711.03333333334</v>
      </c>
      <c r="K17" s="38">
        <v>21147.366666666676</v>
      </c>
      <c r="L17" s="38">
        <v>21529.333333333343</v>
      </c>
      <c r="M17" s="28">
        <v>20765.400000000001</v>
      </c>
      <c r="N17" s="28">
        <v>19947.099999999999</v>
      </c>
      <c r="O17" s="39">
        <v>50320</v>
      </c>
      <c r="P17" s="40">
        <v>-8.3090379008746357E-2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144.1</v>
      </c>
      <c r="F18" s="37">
        <v>145.08333333333331</v>
      </c>
      <c r="G18" s="38">
        <v>141.96666666666664</v>
      </c>
      <c r="H18" s="38">
        <v>139.83333333333331</v>
      </c>
      <c r="I18" s="38">
        <v>136.71666666666664</v>
      </c>
      <c r="J18" s="38">
        <v>147.21666666666664</v>
      </c>
      <c r="K18" s="38">
        <v>150.33333333333331</v>
      </c>
      <c r="L18" s="38">
        <v>152.46666666666664</v>
      </c>
      <c r="M18" s="28">
        <v>148.19999999999999</v>
      </c>
      <c r="N18" s="28">
        <v>142.94999999999999</v>
      </c>
      <c r="O18" s="39">
        <v>32643000</v>
      </c>
      <c r="P18" s="40">
        <v>-6.2469176393227027E-3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248.5</v>
      </c>
      <c r="F19" s="37">
        <v>251.20000000000002</v>
      </c>
      <c r="G19" s="38">
        <v>244.90000000000003</v>
      </c>
      <c r="H19" s="38">
        <v>241.3</v>
      </c>
      <c r="I19" s="38">
        <v>235.00000000000003</v>
      </c>
      <c r="J19" s="38">
        <v>254.80000000000004</v>
      </c>
      <c r="K19" s="38">
        <v>261.10000000000002</v>
      </c>
      <c r="L19" s="38">
        <v>264.70000000000005</v>
      </c>
      <c r="M19" s="28">
        <v>257.5</v>
      </c>
      <c r="N19" s="28">
        <v>247.6</v>
      </c>
      <c r="O19" s="39">
        <v>20433400</v>
      </c>
      <c r="P19" s="40">
        <v>3.5441370223978919E-2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1828.7</v>
      </c>
      <c r="F20" s="37">
        <v>1846.8999999999999</v>
      </c>
      <c r="G20" s="38">
        <v>1784.7999999999997</v>
      </c>
      <c r="H20" s="38">
        <v>1740.8999999999999</v>
      </c>
      <c r="I20" s="38">
        <v>1678.7999999999997</v>
      </c>
      <c r="J20" s="38">
        <v>1890.7999999999997</v>
      </c>
      <c r="K20" s="38">
        <v>1952.8999999999996</v>
      </c>
      <c r="L20" s="38">
        <v>1996.7999999999997</v>
      </c>
      <c r="M20" s="28">
        <v>1909</v>
      </c>
      <c r="N20" s="28">
        <v>1803</v>
      </c>
      <c r="O20" s="39">
        <v>3972500</v>
      </c>
      <c r="P20" s="40">
        <v>2.1536483445837352E-2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1720.6</v>
      </c>
      <c r="F21" s="37">
        <v>1764.4666666666665</v>
      </c>
      <c r="G21" s="38">
        <v>1607.133333333333</v>
      </c>
      <c r="H21" s="38">
        <v>1493.6666666666665</v>
      </c>
      <c r="I21" s="38">
        <v>1336.333333333333</v>
      </c>
      <c r="J21" s="38">
        <v>1877.9333333333329</v>
      </c>
      <c r="K21" s="38">
        <v>2035.2666666666664</v>
      </c>
      <c r="L21" s="38">
        <v>2148.7333333333327</v>
      </c>
      <c r="M21" s="28">
        <v>1921.8</v>
      </c>
      <c r="N21" s="28">
        <v>1651</v>
      </c>
      <c r="O21" s="39">
        <v>12104250</v>
      </c>
      <c r="P21" s="40">
        <v>3.0719121215991824E-2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553.9</v>
      </c>
      <c r="F22" s="37">
        <v>563.03333333333342</v>
      </c>
      <c r="G22" s="38">
        <v>528.81666666666683</v>
      </c>
      <c r="H22" s="38">
        <v>503.73333333333346</v>
      </c>
      <c r="I22" s="38">
        <v>469.51666666666688</v>
      </c>
      <c r="J22" s="38">
        <v>588.11666666666679</v>
      </c>
      <c r="K22" s="38">
        <v>622.33333333333326</v>
      </c>
      <c r="L22" s="38">
        <v>647.41666666666674</v>
      </c>
      <c r="M22" s="28">
        <v>597.25</v>
      </c>
      <c r="N22" s="28">
        <v>537.95000000000005</v>
      </c>
      <c r="O22" s="39">
        <v>58105000</v>
      </c>
      <c r="P22" s="40">
        <v>8.5266104011629176E-3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3232.6</v>
      </c>
      <c r="F23" s="37">
        <v>3223.5</v>
      </c>
      <c r="G23" s="38">
        <v>3175.35</v>
      </c>
      <c r="H23" s="38">
        <v>3118.1</v>
      </c>
      <c r="I23" s="38">
        <v>3069.95</v>
      </c>
      <c r="J23" s="38">
        <v>3280.75</v>
      </c>
      <c r="K23" s="38">
        <v>3328.8999999999996</v>
      </c>
      <c r="L23" s="38">
        <v>3386.15</v>
      </c>
      <c r="M23" s="28">
        <v>3271.65</v>
      </c>
      <c r="N23" s="28">
        <v>3166.25</v>
      </c>
      <c r="O23" s="39">
        <v>742000</v>
      </c>
      <c r="P23" s="40">
        <v>-0.10472972972972973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342.35</v>
      </c>
      <c r="F24" s="37">
        <v>348.35000000000008</v>
      </c>
      <c r="G24" s="38">
        <v>330.65000000000015</v>
      </c>
      <c r="H24" s="38">
        <v>318.95000000000005</v>
      </c>
      <c r="I24" s="38">
        <v>301.25000000000011</v>
      </c>
      <c r="J24" s="38">
        <v>360.05000000000018</v>
      </c>
      <c r="K24" s="38">
        <v>377.75000000000011</v>
      </c>
      <c r="L24" s="38">
        <v>389.45000000000022</v>
      </c>
      <c r="M24" s="28">
        <v>366.05</v>
      </c>
      <c r="N24" s="28">
        <v>336.65</v>
      </c>
      <c r="O24" s="39">
        <v>71823600</v>
      </c>
      <c r="P24" s="40">
        <v>-4.6501624928311988E-2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4358.6499999999996</v>
      </c>
      <c r="F25" s="37">
        <v>4375.5666666666666</v>
      </c>
      <c r="G25" s="38">
        <v>4314.1333333333332</v>
      </c>
      <c r="H25" s="38">
        <v>4269.6166666666668</v>
      </c>
      <c r="I25" s="38">
        <v>4208.1833333333334</v>
      </c>
      <c r="J25" s="38">
        <v>4420.083333333333</v>
      </c>
      <c r="K25" s="38">
        <v>4481.5166666666655</v>
      </c>
      <c r="L25" s="38">
        <v>4526.0333333333328</v>
      </c>
      <c r="M25" s="28">
        <v>4437</v>
      </c>
      <c r="N25" s="28">
        <v>4331.05</v>
      </c>
      <c r="O25" s="39">
        <v>1598125</v>
      </c>
      <c r="P25" s="40">
        <v>-8.7610482245309342E-3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331.25</v>
      </c>
      <c r="F26" s="37">
        <v>331.16666666666669</v>
      </c>
      <c r="G26" s="38">
        <v>329.33333333333337</v>
      </c>
      <c r="H26" s="38">
        <v>327.41666666666669</v>
      </c>
      <c r="I26" s="38">
        <v>325.58333333333337</v>
      </c>
      <c r="J26" s="38">
        <v>333.08333333333337</v>
      </c>
      <c r="K26" s="38">
        <v>334.91666666666674</v>
      </c>
      <c r="L26" s="38">
        <v>336.83333333333337</v>
      </c>
      <c r="M26" s="28">
        <v>333</v>
      </c>
      <c r="N26" s="28">
        <v>329.25</v>
      </c>
      <c r="O26" s="39">
        <v>13370000</v>
      </c>
      <c r="P26" s="40">
        <v>1.3262599469496022E-2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149.25</v>
      </c>
      <c r="F27" s="37">
        <v>148.95000000000002</v>
      </c>
      <c r="G27" s="38">
        <v>147.30000000000004</v>
      </c>
      <c r="H27" s="38">
        <v>145.35000000000002</v>
      </c>
      <c r="I27" s="38">
        <v>143.70000000000005</v>
      </c>
      <c r="J27" s="38">
        <v>150.90000000000003</v>
      </c>
      <c r="K27" s="38">
        <v>152.55000000000001</v>
      </c>
      <c r="L27" s="38">
        <v>154.50000000000003</v>
      </c>
      <c r="M27" s="28">
        <v>150.6</v>
      </c>
      <c r="N27" s="28">
        <v>147</v>
      </c>
      <c r="O27" s="39">
        <v>76960000</v>
      </c>
      <c r="P27" s="40">
        <v>-1.8116866547588671E-2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2792.35</v>
      </c>
      <c r="F28" s="37">
        <v>2801.9500000000003</v>
      </c>
      <c r="G28" s="38">
        <v>2773.0000000000005</v>
      </c>
      <c r="H28" s="38">
        <v>2753.65</v>
      </c>
      <c r="I28" s="38">
        <v>2724.7000000000003</v>
      </c>
      <c r="J28" s="38">
        <v>2821.3000000000006</v>
      </c>
      <c r="K28" s="38">
        <v>2850.2500000000005</v>
      </c>
      <c r="L28" s="38">
        <v>2869.6000000000008</v>
      </c>
      <c r="M28" s="28">
        <v>2830.9</v>
      </c>
      <c r="N28" s="28">
        <v>2782.6</v>
      </c>
      <c r="O28" s="39">
        <v>7758600</v>
      </c>
      <c r="P28" s="40">
        <v>1.7559715945771465E-3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1908.15</v>
      </c>
      <c r="F29" s="37">
        <v>1916.8500000000001</v>
      </c>
      <c r="G29" s="38">
        <v>1893.7500000000002</v>
      </c>
      <c r="H29" s="38">
        <v>1879.3500000000001</v>
      </c>
      <c r="I29" s="38">
        <v>1856.2500000000002</v>
      </c>
      <c r="J29" s="38">
        <v>1931.2500000000002</v>
      </c>
      <c r="K29" s="38">
        <v>1954.3500000000001</v>
      </c>
      <c r="L29" s="38">
        <v>1968.7500000000002</v>
      </c>
      <c r="M29" s="28">
        <v>1939.95</v>
      </c>
      <c r="N29" s="28">
        <v>1902.45</v>
      </c>
      <c r="O29" s="39">
        <v>2004750</v>
      </c>
      <c r="P29" s="40">
        <v>-5.4839594187003013E-4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7047.3</v>
      </c>
      <c r="F30" s="37">
        <v>7085.0999999999995</v>
      </c>
      <c r="G30" s="38">
        <v>6978.4499999999989</v>
      </c>
      <c r="H30" s="38">
        <v>6909.5999999999995</v>
      </c>
      <c r="I30" s="38">
        <v>6802.9499999999989</v>
      </c>
      <c r="J30" s="38">
        <v>7153.9499999999989</v>
      </c>
      <c r="K30" s="38">
        <v>7260.5999999999985</v>
      </c>
      <c r="L30" s="38">
        <v>7329.4499999999989</v>
      </c>
      <c r="M30" s="28">
        <v>7191.75</v>
      </c>
      <c r="N30" s="28">
        <v>7016.25</v>
      </c>
      <c r="O30" s="39">
        <v>190500</v>
      </c>
      <c r="P30" s="40">
        <v>2.5433992733144933E-2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636.35</v>
      </c>
      <c r="F31" s="37">
        <v>641.68333333333328</v>
      </c>
      <c r="G31" s="38">
        <v>629.86666666666656</v>
      </c>
      <c r="H31" s="38">
        <v>623.38333333333333</v>
      </c>
      <c r="I31" s="38">
        <v>611.56666666666661</v>
      </c>
      <c r="J31" s="38">
        <v>648.16666666666652</v>
      </c>
      <c r="K31" s="38">
        <v>659.98333333333335</v>
      </c>
      <c r="L31" s="38">
        <v>666.46666666666647</v>
      </c>
      <c r="M31" s="28">
        <v>653.5</v>
      </c>
      <c r="N31" s="28">
        <v>635.20000000000005</v>
      </c>
      <c r="O31" s="39">
        <v>9579000</v>
      </c>
      <c r="P31" s="40">
        <v>-1.1455108359133126E-2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470.95</v>
      </c>
      <c r="F32" s="37">
        <v>469.93333333333334</v>
      </c>
      <c r="G32" s="38">
        <v>465.06666666666666</v>
      </c>
      <c r="H32" s="38">
        <v>459.18333333333334</v>
      </c>
      <c r="I32" s="38">
        <v>454.31666666666666</v>
      </c>
      <c r="J32" s="38">
        <v>475.81666666666666</v>
      </c>
      <c r="K32" s="38">
        <v>480.68333333333334</v>
      </c>
      <c r="L32" s="38">
        <v>486.56666666666666</v>
      </c>
      <c r="M32" s="28">
        <v>474.8</v>
      </c>
      <c r="N32" s="28">
        <v>464.05</v>
      </c>
      <c r="O32" s="39">
        <v>16845000</v>
      </c>
      <c r="P32" s="40">
        <v>-1.1153507484590548E-2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862.15</v>
      </c>
      <c r="F33" s="37">
        <v>864.5333333333333</v>
      </c>
      <c r="G33" s="38">
        <v>856.61666666666656</v>
      </c>
      <c r="H33" s="38">
        <v>851.08333333333326</v>
      </c>
      <c r="I33" s="38">
        <v>843.16666666666652</v>
      </c>
      <c r="J33" s="38">
        <v>870.06666666666661</v>
      </c>
      <c r="K33" s="38">
        <v>877.98333333333335</v>
      </c>
      <c r="L33" s="38">
        <v>883.51666666666665</v>
      </c>
      <c r="M33" s="28">
        <v>872.45</v>
      </c>
      <c r="N33" s="28">
        <v>859</v>
      </c>
      <c r="O33" s="39">
        <v>47689200</v>
      </c>
      <c r="P33" s="40">
        <v>1.7044145873320538E-2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3890.05</v>
      </c>
      <c r="F34" s="37">
        <v>3879.1666666666665</v>
      </c>
      <c r="G34" s="38">
        <v>3843.3833333333332</v>
      </c>
      <c r="H34" s="38">
        <v>3796.7166666666667</v>
      </c>
      <c r="I34" s="38">
        <v>3760.9333333333334</v>
      </c>
      <c r="J34" s="38">
        <v>3925.833333333333</v>
      </c>
      <c r="K34" s="38">
        <v>3961.6166666666668</v>
      </c>
      <c r="L34" s="38">
        <v>4008.2833333333328</v>
      </c>
      <c r="M34" s="28">
        <v>3914.95</v>
      </c>
      <c r="N34" s="28">
        <v>3832.5</v>
      </c>
      <c r="O34" s="39">
        <v>1499250</v>
      </c>
      <c r="P34" s="40">
        <v>-3.07095522870535E-2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1392.75</v>
      </c>
      <c r="F35" s="37">
        <v>1397.4666666666665</v>
      </c>
      <c r="G35" s="38">
        <v>1378.9333333333329</v>
      </c>
      <c r="H35" s="38">
        <v>1365.1166666666666</v>
      </c>
      <c r="I35" s="38">
        <v>1346.583333333333</v>
      </c>
      <c r="J35" s="38">
        <v>1411.2833333333328</v>
      </c>
      <c r="K35" s="38">
        <v>1429.8166666666662</v>
      </c>
      <c r="L35" s="38">
        <v>1443.6333333333328</v>
      </c>
      <c r="M35" s="28">
        <v>1416</v>
      </c>
      <c r="N35" s="28">
        <v>1383.65</v>
      </c>
      <c r="O35" s="39">
        <v>11193000</v>
      </c>
      <c r="P35" s="40">
        <v>-5.6853513369458999E-3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6358.5</v>
      </c>
      <c r="F36" s="37">
        <v>6383.1166666666659</v>
      </c>
      <c r="G36" s="38">
        <v>6288.7333333333318</v>
      </c>
      <c r="H36" s="38">
        <v>6218.9666666666662</v>
      </c>
      <c r="I36" s="38">
        <v>6124.5833333333321</v>
      </c>
      <c r="J36" s="38">
        <v>6452.8833333333314</v>
      </c>
      <c r="K36" s="38">
        <v>6547.2666666666646</v>
      </c>
      <c r="L36" s="38">
        <v>6617.033333333331</v>
      </c>
      <c r="M36" s="28">
        <v>6477.5</v>
      </c>
      <c r="N36" s="28">
        <v>6313.35</v>
      </c>
      <c r="O36" s="39">
        <v>4997625</v>
      </c>
      <c r="P36" s="40">
        <v>-7.2481879530117475E-4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2050.65</v>
      </c>
      <c r="F37" s="37">
        <v>2082.7833333333333</v>
      </c>
      <c r="G37" s="38">
        <v>2002.3166666666666</v>
      </c>
      <c r="H37" s="38">
        <v>1953.9833333333333</v>
      </c>
      <c r="I37" s="38">
        <v>1873.5166666666667</v>
      </c>
      <c r="J37" s="38">
        <v>2131.1166666666668</v>
      </c>
      <c r="K37" s="38">
        <v>2211.583333333333</v>
      </c>
      <c r="L37" s="38">
        <v>2259.9166666666665</v>
      </c>
      <c r="M37" s="28">
        <v>2163.25</v>
      </c>
      <c r="N37" s="28">
        <v>2034.45</v>
      </c>
      <c r="O37" s="39">
        <v>1931100</v>
      </c>
      <c r="P37" s="40">
        <v>6.9624459953472911E-2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359.7</v>
      </c>
      <c r="F38" s="37">
        <v>362.01666666666665</v>
      </c>
      <c r="G38" s="38">
        <v>352.73333333333329</v>
      </c>
      <c r="H38" s="38">
        <v>345.76666666666665</v>
      </c>
      <c r="I38" s="38">
        <v>336.48333333333329</v>
      </c>
      <c r="J38" s="38">
        <v>368.98333333333329</v>
      </c>
      <c r="K38" s="38">
        <v>378.26666666666659</v>
      </c>
      <c r="L38" s="38">
        <v>385.23333333333329</v>
      </c>
      <c r="M38" s="28">
        <v>371.3</v>
      </c>
      <c r="N38" s="28">
        <v>355.05</v>
      </c>
      <c r="O38" s="39">
        <v>8496000</v>
      </c>
      <c r="P38" s="40">
        <v>2.095750817150548E-2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237.9</v>
      </c>
      <c r="F39" s="37">
        <v>240.01666666666665</v>
      </c>
      <c r="G39" s="38">
        <v>234.93333333333331</v>
      </c>
      <c r="H39" s="38">
        <v>231.96666666666667</v>
      </c>
      <c r="I39" s="38">
        <v>226.88333333333333</v>
      </c>
      <c r="J39" s="38">
        <v>242.98333333333329</v>
      </c>
      <c r="K39" s="38">
        <v>248.06666666666666</v>
      </c>
      <c r="L39" s="38">
        <v>251.03333333333327</v>
      </c>
      <c r="M39" s="28">
        <v>245.1</v>
      </c>
      <c r="N39" s="28">
        <v>237.05</v>
      </c>
      <c r="O39" s="39">
        <v>40813200</v>
      </c>
      <c r="P39" s="40">
        <v>1.6224453209035497E-2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165.65</v>
      </c>
      <c r="F40" s="37">
        <v>167.01666666666665</v>
      </c>
      <c r="G40" s="38">
        <v>163.0333333333333</v>
      </c>
      <c r="H40" s="38">
        <v>160.41666666666666</v>
      </c>
      <c r="I40" s="38">
        <v>156.43333333333331</v>
      </c>
      <c r="J40" s="38">
        <v>169.6333333333333</v>
      </c>
      <c r="K40" s="38">
        <v>173.61666666666665</v>
      </c>
      <c r="L40" s="38">
        <v>176.23333333333329</v>
      </c>
      <c r="M40" s="28">
        <v>171</v>
      </c>
      <c r="N40" s="28">
        <v>164.4</v>
      </c>
      <c r="O40" s="39">
        <v>114437700</v>
      </c>
      <c r="P40" s="40">
        <v>4.3125577574699659E-3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1495.3</v>
      </c>
      <c r="F41" s="37">
        <v>1504.2666666666667</v>
      </c>
      <c r="G41" s="38">
        <v>1481.3333333333333</v>
      </c>
      <c r="H41" s="38">
        <v>1467.3666666666666</v>
      </c>
      <c r="I41" s="38">
        <v>1444.4333333333332</v>
      </c>
      <c r="J41" s="38">
        <v>1518.2333333333333</v>
      </c>
      <c r="K41" s="38">
        <v>1541.1666666666667</v>
      </c>
      <c r="L41" s="38">
        <v>1555.1333333333334</v>
      </c>
      <c r="M41" s="28">
        <v>1527.2</v>
      </c>
      <c r="N41" s="28">
        <v>1490.3</v>
      </c>
      <c r="O41" s="39">
        <v>2498100</v>
      </c>
      <c r="P41" s="40">
        <v>5.224139928182555E-2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95.1</v>
      </c>
      <c r="F42" s="37">
        <v>95.733333333333334</v>
      </c>
      <c r="G42" s="38">
        <v>94.116666666666674</v>
      </c>
      <c r="H42" s="38">
        <v>93.13333333333334</v>
      </c>
      <c r="I42" s="38">
        <v>91.51666666666668</v>
      </c>
      <c r="J42" s="38">
        <v>96.716666666666669</v>
      </c>
      <c r="K42" s="38">
        <v>98.333333333333314</v>
      </c>
      <c r="L42" s="38">
        <v>99.316666666666663</v>
      </c>
      <c r="M42" s="28">
        <v>97.35</v>
      </c>
      <c r="N42" s="28">
        <v>94.75</v>
      </c>
      <c r="O42" s="39">
        <v>100827300</v>
      </c>
      <c r="P42" s="40">
        <v>-1.6950094475936425E-2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560.6</v>
      </c>
      <c r="F43" s="37">
        <v>564.66666666666663</v>
      </c>
      <c r="G43" s="38">
        <v>555.83333333333326</v>
      </c>
      <c r="H43" s="38">
        <v>551.06666666666661</v>
      </c>
      <c r="I43" s="38">
        <v>542.23333333333323</v>
      </c>
      <c r="J43" s="38">
        <v>569.43333333333328</v>
      </c>
      <c r="K43" s="38">
        <v>578.26666666666654</v>
      </c>
      <c r="L43" s="38">
        <v>583.0333333333333</v>
      </c>
      <c r="M43" s="28">
        <v>573.5</v>
      </c>
      <c r="N43" s="28">
        <v>559.9</v>
      </c>
      <c r="O43" s="39">
        <v>7755000</v>
      </c>
      <c r="P43" s="40">
        <v>4.5063741476430476E-2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893.5</v>
      </c>
      <c r="F44" s="37">
        <v>898.0333333333333</v>
      </c>
      <c r="G44" s="38">
        <v>883.21666666666658</v>
      </c>
      <c r="H44" s="38">
        <v>872.93333333333328</v>
      </c>
      <c r="I44" s="38">
        <v>858.11666666666656</v>
      </c>
      <c r="J44" s="38">
        <v>908.31666666666661</v>
      </c>
      <c r="K44" s="38">
        <v>923.13333333333321</v>
      </c>
      <c r="L44" s="38">
        <v>933.41666666666663</v>
      </c>
      <c r="M44" s="28">
        <v>912.85</v>
      </c>
      <c r="N44" s="28">
        <v>887.75</v>
      </c>
      <c r="O44" s="39">
        <v>7512000</v>
      </c>
      <c r="P44" s="40">
        <v>3.2009891468608324E-2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771.4</v>
      </c>
      <c r="F45" s="37">
        <v>774.01666666666677</v>
      </c>
      <c r="G45" s="38">
        <v>767.68333333333351</v>
      </c>
      <c r="H45" s="38">
        <v>763.9666666666667</v>
      </c>
      <c r="I45" s="38">
        <v>757.63333333333344</v>
      </c>
      <c r="J45" s="38">
        <v>777.73333333333358</v>
      </c>
      <c r="K45" s="38">
        <v>784.06666666666683</v>
      </c>
      <c r="L45" s="38">
        <v>787.78333333333364</v>
      </c>
      <c r="M45" s="28">
        <v>780.35</v>
      </c>
      <c r="N45" s="28">
        <v>770.3</v>
      </c>
      <c r="O45" s="39">
        <v>46887250</v>
      </c>
      <c r="P45" s="40">
        <v>-1.956694477552642E-2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71.599999999999994</v>
      </c>
      <c r="F46" s="37">
        <v>72.966666666666669</v>
      </c>
      <c r="G46" s="38">
        <v>69.283333333333331</v>
      </c>
      <c r="H46" s="38">
        <v>66.966666666666669</v>
      </c>
      <c r="I46" s="38">
        <v>63.283333333333331</v>
      </c>
      <c r="J46" s="38">
        <v>75.283333333333331</v>
      </c>
      <c r="K46" s="38">
        <v>78.966666666666669</v>
      </c>
      <c r="L46" s="38">
        <v>81.283333333333331</v>
      </c>
      <c r="M46" s="28">
        <v>76.650000000000006</v>
      </c>
      <c r="N46" s="28">
        <v>70.650000000000006</v>
      </c>
      <c r="O46" s="39">
        <v>103141500</v>
      </c>
      <c r="P46" s="40">
        <v>0.15632725132430841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238.6</v>
      </c>
      <c r="F47" s="37">
        <v>240.64999999999998</v>
      </c>
      <c r="G47" s="38">
        <v>235.84999999999997</v>
      </c>
      <c r="H47" s="38">
        <v>233.1</v>
      </c>
      <c r="I47" s="38">
        <v>228.29999999999998</v>
      </c>
      <c r="J47" s="38">
        <v>243.39999999999995</v>
      </c>
      <c r="K47" s="38">
        <v>248.19999999999996</v>
      </c>
      <c r="L47" s="38">
        <v>250.94999999999993</v>
      </c>
      <c r="M47" s="28">
        <v>245.45</v>
      </c>
      <c r="N47" s="28">
        <v>237.9</v>
      </c>
      <c r="O47" s="39">
        <v>30845300</v>
      </c>
      <c r="P47" s="40">
        <v>3.6318677072869177E-2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17286.05</v>
      </c>
      <c r="F48" s="37">
        <v>17345.833333333332</v>
      </c>
      <c r="G48" s="38">
        <v>17060.216666666664</v>
      </c>
      <c r="H48" s="38">
        <v>16834.383333333331</v>
      </c>
      <c r="I48" s="38">
        <v>16548.766666666663</v>
      </c>
      <c r="J48" s="38">
        <v>17571.666666666664</v>
      </c>
      <c r="K48" s="38">
        <v>17857.283333333333</v>
      </c>
      <c r="L48" s="38">
        <v>18083.116666666665</v>
      </c>
      <c r="M48" s="28">
        <v>17631.45</v>
      </c>
      <c r="N48" s="28">
        <v>17120</v>
      </c>
      <c r="O48" s="39">
        <v>131700</v>
      </c>
      <c r="P48" s="40">
        <v>-2.8402803393581703E-2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335.05</v>
      </c>
      <c r="F49" s="37">
        <v>335.11666666666667</v>
      </c>
      <c r="G49" s="38">
        <v>332.18333333333334</v>
      </c>
      <c r="H49" s="38">
        <v>329.31666666666666</v>
      </c>
      <c r="I49" s="38">
        <v>326.38333333333333</v>
      </c>
      <c r="J49" s="38">
        <v>337.98333333333335</v>
      </c>
      <c r="K49" s="38">
        <v>340.91666666666674</v>
      </c>
      <c r="L49" s="38">
        <v>343.78333333333336</v>
      </c>
      <c r="M49" s="28">
        <v>338.05</v>
      </c>
      <c r="N49" s="28">
        <v>332.25</v>
      </c>
      <c r="O49" s="39">
        <v>14956200</v>
      </c>
      <c r="P49" s="40">
        <v>-1.8660682650289358E-2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4602.5</v>
      </c>
      <c r="F50" s="37">
        <v>4611.2</v>
      </c>
      <c r="G50" s="38">
        <v>4584.3999999999996</v>
      </c>
      <c r="H50" s="38">
        <v>4566.3</v>
      </c>
      <c r="I50" s="38">
        <v>4539.5</v>
      </c>
      <c r="J50" s="38">
        <v>4629.2999999999993</v>
      </c>
      <c r="K50" s="38">
        <v>4656.1000000000004</v>
      </c>
      <c r="L50" s="38">
        <v>4674.1999999999989</v>
      </c>
      <c r="M50" s="28">
        <v>4638</v>
      </c>
      <c r="N50" s="28">
        <v>4593.1000000000004</v>
      </c>
      <c r="O50" s="39">
        <v>1611200</v>
      </c>
      <c r="P50" s="40">
        <v>-3.7101162503091764E-3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287.85000000000002</v>
      </c>
      <c r="F51" s="37">
        <v>287.59999999999997</v>
      </c>
      <c r="G51" s="38">
        <v>283.54999999999995</v>
      </c>
      <c r="H51" s="38">
        <v>279.25</v>
      </c>
      <c r="I51" s="38">
        <v>275.2</v>
      </c>
      <c r="J51" s="38">
        <v>291.89999999999992</v>
      </c>
      <c r="K51" s="38">
        <v>295.95</v>
      </c>
      <c r="L51" s="38">
        <v>300.24999999999989</v>
      </c>
      <c r="M51" s="28">
        <v>291.64999999999998</v>
      </c>
      <c r="N51" s="28">
        <v>283.3</v>
      </c>
      <c r="O51" s="39">
        <v>9162000</v>
      </c>
      <c r="P51" s="40">
        <v>-6.5445026178010475E-4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285.35000000000002</v>
      </c>
      <c r="F52" s="37">
        <v>288.86666666666662</v>
      </c>
      <c r="G52" s="38">
        <v>281.28333333333325</v>
      </c>
      <c r="H52" s="38">
        <v>277.21666666666664</v>
      </c>
      <c r="I52" s="38">
        <v>269.63333333333327</v>
      </c>
      <c r="J52" s="38">
        <v>292.93333333333322</v>
      </c>
      <c r="K52" s="38">
        <v>300.51666666666659</v>
      </c>
      <c r="L52" s="38">
        <v>304.5833333333332</v>
      </c>
      <c r="M52" s="28">
        <v>296.45</v>
      </c>
      <c r="N52" s="28">
        <v>284.8</v>
      </c>
      <c r="O52" s="39">
        <v>43939800</v>
      </c>
      <c r="P52" s="40">
        <v>5.1631663974151858E-2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590.9</v>
      </c>
      <c r="F53" s="37">
        <v>590.2833333333333</v>
      </c>
      <c r="G53" s="38">
        <v>581.01666666666665</v>
      </c>
      <c r="H53" s="38">
        <v>571.13333333333333</v>
      </c>
      <c r="I53" s="38">
        <v>561.86666666666667</v>
      </c>
      <c r="J53" s="38">
        <v>600.16666666666663</v>
      </c>
      <c r="K53" s="38">
        <v>609.43333333333328</v>
      </c>
      <c r="L53" s="38">
        <v>619.31666666666661</v>
      </c>
      <c r="M53" s="28">
        <v>599.54999999999995</v>
      </c>
      <c r="N53" s="28">
        <v>580.4</v>
      </c>
      <c r="O53" s="39">
        <v>3329625</v>
      </c>
      <c r="P53" s="40">
        <v>-3.7214547504933748E-2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297.55</v>
      </c>
      <c r="F54" s="37">
        <v>297.51666666666665</v>
      </c>
      <c r="G54" s="38">
        <v>295.33333333333331</v>
      </c>
      <c r="H54" s="38">
        <v>293.11666666666667</v>
      </c>
      <c r="I54" s="38">
        <v>290.93333333333334</v>
      </c>
      <c r="J54" s="38">
        <v>299.73333333333329</v>
      </c>
      <c r="K54" s="38">
        <v>301.91666666666669</v>
      </c>
      <c r="L54" s="38">
        <v>304.13333333333327</v>
      </c>
      <c r="M54" s="28">
        <v>299.7</v>
      </c>
      <c r="N54" s="28">
        <v>295.3</v>
      </c>
      <c r="O54" s="39">
        <v>5857500</v>
      </c>
      <c r="P54" s="40">
        <v>-5.1263362487852286E-2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773.6</v>
      </c>
      <c r="F55" s="37">
        <v>776.23333333333323</v>
      </c>
      <c r="G55" s="38">
        <v>768.81666666666649</v>
      </c>
      <c r="H55" s="38">
        <v>764.0333333333333</v>
      </c>
      <c r="I55" s="38">
        <v>756.61666666666656</v>
      </c>
      <c r="J55" s="38">
        <v>781.01666666666642</v>
      </c>
      <c r="K55" s="38">
        <v>788.43333333333317</v>
      </c>
      <c r="L55" s="38">
        <v>793.21666666666636</v>
      </c>
      <c r="M55" s="28">
        <v>783.65</v>
      </c>
      <c r="N55" s="28">
        <v>771.45</v>
      </c>
      <c r="O55" s="39">
        <v>11611250</v>
      </c>
      <c r="P55" s="40">
        <v>2.4821929635225554E-3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1025.6500000000001</v>
      </c>
      <c r="F56" s="37">
        <v>1029.8500000000001</v>
      </c>
      <c r="G56" s="38">
        <v>1018.8000000000002</v>
      </c>
      <c r="H56" s="38">
        <v>1011.95</v>
      </c>
      <c r="I56" s="38">
        <v>1000.9000000000001</v>
      </c>
      <c r="J56" s="38">
        <v>1036.7000000000003</v>
      </c>
      <c r="K56" s="38">
        <v>1047.75</v>
      </c>
      <c r="L56" s="38">
        <v>1054.6000000000004</v>
      </c>
      <c r="M56" s="28">
        <v>1040.9000000000001</v>
      </c>
      <c r="N56" s="28">
        <v>1023</v>
      </c>
      <c r="O56" s="39">
        <v>9069450</v>
      </c>
      <c r="P56" s="40">
        <v>1.6686097347712037E-2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213.35</v>
      </c>
      <c r="F57" s="37">
        <v>212.48333333333335</v>
      </c>
      <c r="G57" s="38">
        <v>210.8666666666667</v>
      </c>
      <c r="H57" s="38">
        <v>208.38333333333335</v>
      </c>
      <c r="I57" s="38">
        <v>206.76666666666671</v>
      </c>
      <c r="J57" s="38">
        <v>214.9666666666667</v>
      </c>
      <c r="K57" s="38">
        <v>216.58333333333337</v>
      </c>
      <c r="L57" s="38">
        <v>219.06666666666669</v>
      </c>
      <c r="M57" s="28">
        <v>214.1</v>
      </c>
      <c r="N57" s="28">
        <v>210</v>
      </c>
      <c r="O57" s="39">
        <v>43717800</v>
      </c>
      <c r="P57" s="40">
        <v>-3.7327718223583461E-3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4034.9</v>
      </c>
      <c r="F58" s="37">
        <v>4052.3666666666668</v>
      </c>
      <c r="G58" s="38">
        <v>3965.6333333333332</v>
      </c>
      <c r="H58" s="38">
        <v>3896.3666666666663</v>
      </c>
      <c r="I58" s="38">
        <v>3809.6333333333328</v>
      </c>
      <c r="J58" s="38">
        <v>4121.6333333333332</v>
      </c>
      <c r="K58" s="38">
        <v>4208.3666666666668</v>
      </c>
      <c r="L58" s="38">
        <v>4277.6333333333341</v>
      </c>
      <c r="M58" s="28">
        <v>4139.1000000000004</v>
      </c>
      <c r="N58" s="28">
        <v>3983.1</v>
      </c>
      <c r="O58" s="39">
        <v>1433550</v>
      </c>
      <c r="P58" s="40">
        <v>0.36821760916249108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1457.5</v>
      </c>
      <c r="F59" s="37">
        <v>1461.6000000000001</v>
      </c>
      <c r="G59" s="38">
        <v>1450.9000000000003</v>
      </c>
      <c r="H59" s="38">
        <v>1444.3000000000002</v>
      </c>
      <c r="I59" s="38">
        <v>1433.6000000000004</v>
      </c>
      <c r="J59" s="38">
        <v>1468.2000000000003</v>
      </c>
      <c r="K59" s="38">
        <v>1478.9</v>
      </c>
      <c r="L59" s="38">
        <v>1485.5000000000002</v>
      </c>
      <c r="M59" s="28">
        <v>1472.3</v>
      </c>
      <c r="N59" s="28">
        <v>1455</v>
      </c>
      <c r="O59" s="39">
        <v>2338700</v>
      </c>
      <c r="P59" s="40">
        <v>5.7194461167971106E-3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616.20000000000005</v>
      </c>
      <c r="F60" s="37">
        <v>617.36666666666667</v>
      </c>
      <c r="G60" s="38">
        <v>608.93333333333339</v>
      </c>
      <c r="H60" s="38">
        <v>601.66666666666674</v>
      </c>
      <c r="I60" s="38">
        <v>593.23333333333346</v>
      </c>
      <c r="J60" s="38">
        <v>624.63333333333333</v>
      </c>
      <c r="K60" s="38">
        <v>633.06666666666649</v>
      </c>
      <c r="L60" s="38">
        <v>640.33333333333326</v>
      </c>
      <c r="M60" s="28">
        <v>625.79999999999995</v>
      </c>
      <c r="N60" s="28">
        <v>610.1</v>
      </c>
      <c r="O60" s="39">
        <v>9724000</v>
      </c>
      <c r="P60" s="40">
        <v>-1.0279898218829516E-2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900.25</v>
      </c>
      <c r="F61" s="37">
        <v>907.83333333333337</v>
      </c>
      <c r="G61" s="38">
        <v>890.66666666666674</v>
      </c>
      <c r="H61" s="38">
        <v>881.08333333333337</v>
      </c>
      <c r="I61" s="38">
        <v>863.91666666666674</v>
      </c>
      <c r="J61" s="38">
        <v>917.41666666666674</v>
      </c>
      <c r="K61" s="38">
        <v>934.58333333333348</v>
      </c>
      <c r="L61" s="38">
        <v>944.16666666666674</v>
      </c>
      <c r="M61" s="28">
        <v>925</v>
      </c>
      <c r="N61" s="28">
        <v>898.25</v>
      </c>
      <c r="O61" s="39">
        <v>2226000</v>
      </c>
      <c r="P61" s="40">
        <v>-1.1194029850746268E-2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308.75</v>
      </c>
      <c r="F62" s="37">
        <v>311.75</v>
      </c>
      <c r="G62" s="38">
        <v>304.89999999999998</v>
      </c>
      <c r="H62" s="38">
        <v>301.04999999999995</v>
      </c>
      <c r="I62" s="38">
        <v>294.19999999999993</v>
      </c>
      <c r="J62" s="38">
        <v>315.60000000000002</v>
      </c>
      <c r="K62" s="38">
        <v>322.45000000000005</v>
      </c>
      <c r="L62" s="38">
        <v>326.30000000000007</v>
      </c>
      <c r="M62" s="28">
        <v>318.60000000000002</v>
      </c>
      <c r="N62" s="28">
        <v>307.89999999999998</v>
      </c>
      <c r="O62" s="39">
        <v>4225500</v>
      </c>
      <c r="P62" s="40">
        <v>9.9102614124073354E-2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134.85</v>
      </c>
      <c r="F63" s="37">
        <v>142.06666666666669</v>
      </c>
      <c r="G63" s="38">
        <v>126.13333333333338</v>
      </c>
      <c r="H63" s="38">
        <v>117.41666666666669</v>
      </c>
      <c r="I63" s="38">
        <v>101.48333333333338</v>
      </c>
      <c r="J63" s="38">
        <v>150.78333333333339</v>
      </c>
      <c r="K63" s="38">
        <v>166.71666666666673</v>
      </c>
      <c r="L63" s="38">
        <v>175.43333333333339</v>
      </c>
      <c r="M63" s="28">
        <v>158</v>
      </c>
      <c r="N63" s="28">
        <v>133.35</v>
      </c>
      <c r="O63" s="39">
        <v>16675000</v>
      </c>
      <c r="P63" s="40">
        <v>0.43998272884283246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1587.65</v>
      </c>
      <c r="F64" s="37">
        <v>1589.3166666666666</v>
      </c>
      <c r="G64" s="38">
        <v>1573.6333333333332</v>
      </c>
      <c r="H64" s="38">
        <v>1559.6166666666666</v>
      </c>
      <c r="I64" s="38">
        <v>1543.9333333333332</v>
      </c>
      <c r="J64" s="38">
        <v>1603.3333333333333</v>
      </c>
      <c r="K64" s="38">
        <v>1619.0166666666667</v>
      </c>
      <c r="L64" s="38">
        <v>1633.0333333333333</v>
      </c>
      <c r="M64" s="28">
        <v>1605</v>
      </c>
      <c r="N64" s="28">
        <v>1575.3</v>
      </c>
      <c r="O64" s="39">
        <v>2446800</v>
      </c>
      <c r="P64" s="40">
        <v>-3.6617056461138671E-2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535.15</v>
      </c>
      <c r="F65" s="37">
        <v>534.70000000000005</v>
      </c>
      <c r="G65" s="38">
        <v>532.15000000000009</v>
      </c>
      <c r="H65" s="38">
        <v>529.15000000000009</v>
      </c>
      <c r="I65" s="38">
        <v>526.60000000000014</v>
      </c>
      <c r="J65" s="38">
        <v>537.70000000000005</v>
      </c>
      <c r="K65" s="38">
        <v>540.25</v>
      </c>
      <c r="L65" s="38">
        <v>543.25</v>
      </c>
      <c r="M65" s="28">
        <v>537.25</v>
      </c>
      <c r="N65" s="28">
        <v>531.70000000000005</v>
      </c>
      <c r="O65" s="39">
        <v>10896250</v>
      </c>
      <c r="P65" s="40">
        <v>-3.4403669724770644E-4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1934.6</v>
      </c>
      <c r="F66" s="37">
        <v>1939.2</v>
      </c>
      <c r="G66" s="38">
        <v>1913.4</v>
      </c>
      <c r="H66" s="38">
        <v>1892.2</v>
      </c>
      <c r="I66" s="38">
        <v>1866.4</v>
      </c>
      <c r="J66" s="38">
        <v>1960.4</v>
      </c>
      <c r="K66" s="38">
        <v>1986.1999999999998</v>
      </c>
      <c r="L66" s="38">
        <v>2007.4</v>
      </c>
      <c r="M66" s="28">
        <v>1965</v>
      </c>
      <c r="N66" s="28">
        <v>1918</v>
      </c>
      <c r="O66" s="39">
        <v>1669500</v>
      </c>
      <c r="P66" s="40">
        <v>-1.3880685174246898E-2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1763.1</v>
      </c>
      <c r="F67" s="37">
        <v>1774.1333333333332</v>
      </c>
      <c r="G67" s="38">
        <v>1739.9666666666665</v>
      </c>
      <c r="H67" s="38">
        <v>1716.8333333333333</v>
      </c>
      <c r="I67" s="38">
        <v>1682.6666666666665</v>
      </c>
      <c r="J67" s="38">
        <v>1797.2666666666664</v>
      </c>
      <c r="K67" s="38">
        <v>1831.4333333333334</v>
      </c>
      <c r="L67" s="38">
        <v>1854.5666666666664</v>
      </c>
      <c r="M67" s="28">
        <v>1808.3</v>
      </c>
      <c r="N67" s="28">
        <v>1751</v>
      </c>
      <c r="O67" s="39">
        <v>1658000</v>
      </c>
      <c r="P67" s="40">
        <v>9.1296409007912364E-3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205.35</v>
      </c>
      <c r="F68" s="37">
        <v>204.73333333333335</v>
      </c>
      <c r="G68" s="38">
        <v>202.66666666666669</v>
      </c>
      <c r="H68" s="38">
        <v>199.98333333333335</v>
      </c>
      <c r="I68" s="38">
        <v>197.91666666666669</v>
      </c>
      <c r="J68" s="38">
        <v>207.41666666666669</v>
      </c>
      <c r="K68" s="38">
        <v>209.48333333333335</v>
      </c>
      <c r="L68" s="38">
        <v>212.16666666666669</v>
      </c>
      <c r="M68" s="28">
        <v>206.8</v>
      </c>
      <c r="N68" s="28">
        <v>202.05</v>
      </c>
      <c r="O68" s="39">
        <v>18751600</v>
      </c>
      <c r="P68" s="40">
        <v>3.1418450639149852E-2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2783.05</v>
      </c>
      <c r="F69" s="37">
        <v>2792.1833333333329</v>
      </c>
      <c r="G69" s="38">
        <v>2755.8666666666659</v>
      </c>
      <c r="H69" s="38">
        <v>2728.6833333333329</v>
      </c>
      <c r="I69" s="38">
        <v>2692.3666666666659</v>
      </c>
      <c r="J69" s="38">
        <v>2819.3666666666659</v>
      </c>
      <c r="K69" s="38">
        <v>2855.6833333333325</v>
      </c>
      <c r="L69" s="38">
        <v>2882.8666666666659</v>
      </c>
      <c r="M69" s="28">
        <v>2828.5</v>
      </c>
      <c r="N69" s="28">
        <v>2765</v>
      </c>
      <c r="O69" s="39">
        <v>3876900</v>
      </c>
      <c r="P69" s="40">
        <v>1.9847689697352327E-2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2667.6</v>
      </c>
      <c r="F70" s="37">
        <v>2675.9500000000003</v>
      </c>
      <c r="G70" s="38">
        <v>2616.9000000000005</v>
      </c>
      <c r="H70" s="38">
        <v>2566.2000000000003</v>
      </c>
      <c r="I70" s="38">
        <v>2507.1500000000005</v>
      </c>
      <c r="J70" s="38">
        <v>2726.6500000000005</v>
      </c>
      <c r="K70" s="38">
        <v>2785.7000000000007</v>
      </c>
      <c r="L70" s="38">
        <v>2836.4000000000005</v>
      </c>
      <c r="M70" s="28">
        <v>2735</v>
      </c>
      <c r="N70" s="28">
        <v>2625.25</v>
      </c>
      <c r="O70" s="39">
        <v>1115875</v>
      </c>
      <c r="P70" s="40">
        <v>2.89303826648225E-2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358.2</v>
      </c>
      <c r="F71" s="37">
        <v>359.83333333333331</v>
      </c>
      <c r="G71" s="38">
        <v>353.36666666666662</v>
      </c>
      <c r="H71" s="38">
        <v>348.5333333333333</v>
      </c>
      <c r="I71" s="38">
        <v>342.06666666666661</v>
      </c>
      <c r="J71" s="38">
        <v>364.66666666666663</v>
      </c>
      <c r="K71" s="38">
        <v>371.13333333333333</v>
      </c>
      <c r="L71" s="38">
        <v>375.96666666666664</v>
      </c>
      <c r="M71" s="28">
        <v>366.3</v>
      </c>
      <c r="N71" s="28">
        <v>355</v>
      </c>
      <c r="O71" s="39">
        <v>45426150</v>
      </c>
      <c r="P71" s="40">
        <v>3.5357585477874169E-3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4529.6000000000004</v>
      </c>
      <c r="F72" s="37">
        <v>4531.7166666666662</v>
      </c>
      <c r="G72" s="38">
        <v>4504.2333333333327</v>
      </c>
      <c r="H72" s="38">
        <v>4478.8666666666668</v>
      </c>
      <c r="I72" s="38">
        <v>4451.3833333333332</v>
      </c>
      <c r="J72" s="38">
        <v>4557.0833333333321</v>
      </c>
      <c r="K72" s="38">
        <v>4584.5666666666657</v>
      </c>
      <c r="L72" s="38">
        <v>4609.9333333333316</v>
      </c>
      <c r="M72" s="28">
        <v>4559.2</v>
      </c>
      <c r="N72" s="28">
        <v>4506.3500000000004</v>
      </c>
      <c r="O72" s="39">
        <v>2193250</v>
      </c>
      <c r="P72" s="40">
        <v>-4.5573658425430101E-4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3259.15</v>
      </c>
      <c r="F73" s="37">
        <v>3253.6166666666668</v>
      </c>
      <c r="G73" s="38">
        <v>3229.8833333333337</v>
      </c>
      <c r="H73" s="38">
        <v>3200.6166666666668</v>
      </c>
      <c r="I73" s="38">
        <v>3176.8833333333337</v>
      </c>
      <c r="J73" s="38">
        <v>3282.8833333333337</v>
      </c>
      <c r="K73" s="38">
        <v>3306.6166666666672</v>
      </c>
      <c r="L73" s="38">
        <v>3335.8833333333337</v>
      </c>
      <c r="M73" s="28">
        <v>3277.35</v>
      </c>
      <c r="N73" s="28">
        <v>3224.35</v>
      </c>
      <c r="O73" s="39">
        <v>3326925</v>
      </c>
      <c r="P73" s="40">
        <v>6.618659324367256E-3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2069.0500000000002</v>
      </c>
      <c r="F74" s="37">
        <v>2072.2166666666667</v>
      </c>
      <c r="G74" s="38">
        <v>2045.8333333333335</v>
      </c>
      <c r="H74" s="38">
        <v>2022.6166666666668</v>
      </c>
      <c r="I74" s="38">
        <v>1996.2333333333336</v>
      </c>
      <c r="J74" s="38">
        <v>2095.4333333333334</v>
      </c>
      <c r="K74" s="38">
        <v>2121.8166666666666</v>
      </c>
      <c r="L74" s="38">
        <v>2145.0333333333333</v>
      </c>
      <c r="M74" s="28">
        <v>2098.6</v>
      </c>
      <c r="N74" s="28">
        <v>2049</v>
      </c>
      <c r="O74" s="39">
        <v>929500</v>
      </c>
      <c r="P74" s="40">
        <v>1.1673151750972763E-2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180.4</v>
      </c>
      <c r="F75" s="37">
        <v>180.69999999999996</v>
      </c>
      <c r="G75" s="38">
        <v>178.89999999999992</v>
      </c>
      <c r="H75" s="38">
        <v>177.39999999999995</v>
      </c>
      <c r="I75" s="38">
        <v>175.59999999999991</v>
      </c>
      <c r="J75" s="38">
        <v>182.19999999999993</v>
      </c>
      <c r="K75" s="38">
        <v>183.99999999999994</v>
      </c>
      <c r="L75" s="38">
        <v>185.49999999999994</v>
      </c>
      <c r="M75" s="28">
        <v>182.5</v>
      </c>
      <c r="N75" s="28">
        <v>179.2</v>
      </c>
      <c r="O75" s="39">
        <v>24004800</v>
      </c>
      <c r="P75" s="40">
        <v>-2.6921926413401138E-3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130.55000000000001</v>
      </c>
      <c r="F76" s="37">
        <v>130.95000000000002</v>
      </c>
      <c r="G76" s="38">
        <v>129.70000000000005</v>
      </c>
      <c r="H76" s="38">
        <v>128.85000000000002</v>
      </c>
      <c r="I76" s="38">
        <v>127.60000000000005</v>
      </c>
      <c r="J76" s="38">
        <v>131.80000000000004</v>
      </c>
      <c r="K76" s="38">
        <v>133.04999999999998</v>
      </c>
      <c r="L76" s="38">
        <v>133.90000000000003</v>
      </c>
      <c r="M76" s="28">
        <v>132.19999999999999</v>
      </c>
      <c r="N76" s="28">
        <v>130.1</v>
      </c>
      <c r="O76" s="39">
        <v>71295000</v>
      </c>
      <c r="P76" s="40">
        <v>6.3518949820029645E-3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119.8</v>
      </c>
      <c r="F77" s="37">
        <v>120.38333333333333</v>
      </c>
      <c r="G77" s="38">
        <v>118.51666666666665</v>
      </c>
      <c r="H77" s="38">
        <v>117.23333333333332</v>
      </c>
      <c r="I77" s="38">
        <v>115.36666666666665</v>
      </c>
      <c r="J77" s="38">
        <v>121.66666666666666</v>
      </c>
      <c r="K77" s="38">
        <v>123.53333333333333</v>
      </c>
      <c r="L77" s="38">
        <v>124.81666666666666</v>
      </c>
      <c r="M77" s="28">
        <v>122.25</v>
      </c>
      <c r="N77" s="28">
        <v>119.1</v>
      </c>
      <c r="O77" s="39">
        <v>16073200</v>
      </c>
      <c r="P77" s="40">
        <v>-3.2247964934251722E-2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96.05</v>
      </c>
      <c r="F78" s="37">
        <v>96.183333333333337</v>
      </c>
      <c r="G78" s="38">
        <v>95.566666666666677</v>
      </c>
      <c r="H78" s="38">
        <v>95.083333333333343</v>
      </c>
      <c r="I78" s="38">
        <v>94.466666666666683</v>
      </c>
      <c r="J78" s="38">
        <v>96.666666666666671</v>
      </c>
      <c r="K78" s="38">
        <v>97.283333333333346</v>
      </c>
      <c r="L78" s="38">
        <v>97.766666666666666</v>
      </c>
      <c r="M78" s="28">
        <v>96.8</v>
      </c>
      <c r="N78" s="28">
        <v>95.7</v>
      </c>
      <c r="O78" s="39">
        <v>49162950</v>
      </c>
      <c r="P78" s="40">
        <v>-1.1952923869069512E-2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422.7</v>
      </c>
      <c r="F79" s="37">
        <v>417.58333333333331</v>
      </c>
      <c r="G79" s="38">
        <v>411.16666666666663</v>
      </c>
      <c r="H79" s="38">
        <v>399.63333333333333</v>
      </c>
      <c r="I79" s="38">
        <v>393.21666666666664</v>
      </c>
      <c r="J79" s="38">
        <v>429.11666666666662</v>
      </c>
      <c r="K79" s="38">
        <v>435.53333333333325</v>
      </c>
      <c r="L79" s="38">
        <v>447.06666666666661</v>
      </c>
      <c r="M79" s="28">
        <v>424</v>
      </c>
      <c r="N79" s="28">
        <v>406.05</v>
      </c>
      <c r="O79" s="39">
        <v>5598450</v>
      </c>
      <c r="P79" s="40">
        <v>-4.878048780487805E-2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38.6</v>
      </c>
      <c r="F80" s="37">
        <v>38.65</v>
      </c>
      <c r="G80" s="38">
        <v>38.199999999999996</v>
      </c>
      <c r="H80" s="38">
        <v>37.799999999999997</v>
      </c>
      <c r="I80" s="38">
        <v>37.349999999999994</v>
      </c>
      <c r="J80" s="38">
        <v>39.049999999999997</v>
      </c>
      <c r="K80" s="38">
        <v>39.5</v>
      </c>
      <c r="L80" s="38">
        <v>39.9</v>
      </c>
      <c r="M80" s="28">
        <v>39.1</v>
      </c>
      <c r="N80" s="28">
        <v>38.25</v>
      </c>
      <c r="O80" s="39">
        <v>133695000</v>
      </c>
      <c r="P80" s="40">
        <v>-1.1149941754035613E-2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529.04999999999995</v>
      </c>
      <c r="F81" s="37">
        <v>531.55000000000007</v>
      </c>
      <c r="G81" s="38">
        <v>522.50000000000011</v>
      </c>
      <c r="H81" s="38">
        <v>515.95000000000005</v>
      </c>
      <c r="I81" s="38">
        <v>506.90000000000009</v>
      </c>
      <c r="J81" s="38">
        <v>538.10000000000014</v>
      </c>
      <c r="K81" s="38">
        <v>547.15000000000009</v>
      </c>
      <c r="L81" s="38">
        <v>553.70000000000016</v>
      </c>
      <c r="M81" s="28">
        <v>540.6</v>
      </c>
      <c r="N81" s="28">
        <v>525</v>
      </c>
      <c r="O81" s="39">
        <v>7933900</v>
      </c>
      <c r="P81" s="40">
        <v>1.0263201456712464E-2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927.15</v>
      </c>
      <c r="F82" s="37">
        <v>931.58333333333337</v>
      </c>
      <c r="G82" s="38">
        <v>918.61666666666679</v>
      </c>
      <c r="H82" s="38">
        <v>910.08333333333337</v>
      </c>
      <c r="I82" s="38">
        <v>897.11666666666679</v>
      </c>
      <c r="J82" s="38">
        <v>940.11666666666679</v>
      </c>
      <c r="K82" s="38">
        <v>953.08333333333326</v>
      </c>
      <c r="L82" s="38">
        <v>961.61666666666679</v>
      </c>
      <c r="M82" s="28">
        <v>944.55</v>
      </c>
      <c r="N82" s="28">
        <v>923.05</v>
      </c>
      <c r="O82" s="39">
        <v>5735000</v>
      </c>
      <c r="P82" s="40">
        <v>1.0572687224669603E-2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1188.8</v>
      </c>
      <c r="F83" s="37">
        <v>1198.3166666666666</v>
      </c>
      <c r="G83" s="38">
        <v>1174.6833333333332</v>
      </c>
      <c r="H83" s="38">
        <v>1160.5666666666666</v>
      </c>
      <c r="I83" s="38">
        <v>1136.9333333333332</v>
      </c>
      <c r="J83" s="38">
        <v>1212.4333333333332</v>
      </c>
      <c r="K83" s="38">
        <v>1236.0666666666664</v>
      </c>
      <c r="L83" s="38">
        <v>1250.1833333333332</v>
      </c>
      <c r="M83" s="28">
        <v>1221.95</v>
      </c>
      <c r="N83" s="28">
        <v>1184.2</v>
      </c>
      <c r="O83" s="39">
        <v>4362200</v>
      </c>
      <c r="P83" s="40">
        <v>2.119192120187046E-2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286.39999999999998</v>
      </c>
      <c r="F84" s="37">
        <v>287.36666666666662</v>
      </c>
      <c r="G84" s="38">
        <v>283.08333333333326</v>
      </c>
      <c r="H84" s="38">
        <v>279.76666666666665</v>
      </c>
      <c r="I84" s="38">
        <v>275.48333333333329</v>
      </c>
      <c r="J84" s="38">
        <v>290.68333333333322</v>
      </c>
      <c r="K84" s="38">
        <v>294.96666666666664</v>
      </c>
      <c r="L84" s="38">
        <v>298.28333333333319</v>
      </c>
      <c r="M84" s="28">
        <v>291.64999999999998</v>
      </c>
      <c r="N84" s="28">
        <v>284.05</v>
      </c>
      <c r="O84" s="39">
        <v>7662000</v>
      </c>
      <c r="P84" s="40">
        <v>1.5641569459172854E-2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1628</v>
      </c>
      <c r="F85" s="37">
        <v>1632.5166666666667</v>
      </c>
      <c r="G85" s="38">
        <v>1619.0333333333333</v>
      </c>
      <c r="H85" s="38">
        <v>1610.0666666666666</v>
      </c>
      <c r="I85" s="38">
        <v>1596.5833333333333</v>
      </c>
      <c r="J85" s="38">
        <v>1641.4833333333333</v>
      </c>
      <c r="K85" s="38">
        <v>1654.9666666666665</v>
      </c>
      <c r="L85" s="38">
        <v>1663.9333333333334</v>
      </c>
      <c r="M85" s="28">
        <v>1646</v>
      </c>
      <c r="N85" s="28">
        <v>1623.55</v>
      </c>
      <c r="O85" s="39">
        <v>8969900</v>
      </c>
      <c r="P85" s="40">
        <v>-3.0619786717347693E-3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484.95</v>
      </c>
      <c r="F86" s="37">
        <v>484.40000000000003</v>
      </c>
      <c r="G86" s="38">
        <v>474.55000000000007</v>
      </c>
      <c r="H86" s="38">
        <v>464.15000000000003</v>
      </c>
      <c r="I86" s="38">
        <v>454.30000000000007</v>
      </c>
      <c r="J86" s="38">
        <v>494.80000000000007</v>
      </c>
      <c r="K86" s="38">
        <v>504.65000000000009</v>
      </c>
      <c r="L86" s="38">
        <v>515.05000000000007</v>
      </c>
      <c r="M86" s="28">
        <v>494.25</v>
      </c>
      <c r="N86" s="28">
        <v>474</v>
      </c>
      <c r="O86" s="39">
        <v>4238750</v>
      </c>
      <c r="P86" s="40">
        <v>0.12732712765957446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2454.0500000000002</v>
      </c>
      <c r="F87" s="37">
        <v>2442.8833333333337</v>
      </c>
      <c r="G87" s="38">
        <v>2414.3666666666672</v>
      </c>
      <c r="H87" s="38">
        <v>2374.6833333333334</v>
      </c>
      <c r="I87" s="38">
        <v>2346.166666666667</v>
      </c>
      <c r="J87" s="38">
        <v>2482.5666666666675</v>
      </c>
      <c r="K87" s="38">
        <v>2511.0833333333339</v>
      </c>
      <c r="L87" s="38">
        <v>2550.7666666666678</v>
      </c>
      <c r="M87" s="28">
        <v>2471.4</v>
      </c>
      <c r="N87" s="28">
        <v>2403.1999999999998</v>
      </c>
      <c r="O87" s="39">
        <v>2932200</v>
      </c>
      <c r="P87" s="40">
        <v>-2.2013207924754852E-2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1184.5</v>
      </c>
      <c r="F88" s="37">
        <v>1184.7833333333333</v>
      </c>
      <c r="G88" s="38">
        <v>1168.4666666666667</v>
      </c>
      <c r="H88" s="38">
        <v>1152.4333333333334</v>
      </c>
      <c r="I88" s="38">
        <v>1136.1166666666668</v>
      </c>
      <c r="J88" s="38">
        <v>1200.8166666666666</v>
      </c>
      <c r="K88" s="38">
        <v>1217.1333333333332</v>
      </c>
      <c r="L88" s="38">
        <v>1233.1666666666665</v>
      </c>
      <c r="M88" s="28">
        <v>1201.0999999999999</v>
      </c>
      <c r="N88" s="28">
        <v>1168.75</v>
      </c>
      <c r="O88" s="39">
        <v>4581500</v>
      </c>
      <c r="P88" s="40">
        <v>1.0922330097087379E-2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1113.5999999999999</v>
      </c>
      <c r="F89" s="37">
        <v>1112.8666666666666</v>
      </c>
      <c r="G89" s="38">
        <v>1105.7333333333331</v>
      </c>
      <c r="H89" s="38">
        <v>1097.8666666666666</v>
      </c>
      <c r="I89" s="38">
        <v>1090.7333333333331</v>
      </c>
      <c r="J89" s="38">
        <v>1120.7333333333331</v>
      </c>
      <c r="K89" s="38">
        <v>1127.8666666666668</v>
      </c>
      <c r="L89" s="38">
        <v>1135.7333333333331</v>
      </c>
      <c r="M89" s="28">
        <v>1120</v>
      </c>
      <c r="N89" s="28">
        <v>1105</v>
      </c>
      <c r="O89" s="39">
        <v>10334800</v>
      </c>
      <c r="P89" s="40">
        <v>2.5491421823991108E-2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2704.3</v>
      </c>
      <c r="F90" s="37">
        <v>2695.7666666666669</v>
      </c>
      <c r="G90" s="38">
        <v>2683.5333333333338</v>
      </c>
      <c r="H90" s="38">
        <v>2662.7666666666669</v>
      </c>
      <c r="I90" s="38">
        <v>2650.5333333333338</v>
      </c>
      <c r="J90" s="38">
        <v>2716.5333333333338</v>
      </c>
      <c r="K90" s="38">
        <v>2728.7666666666664</v>
      </c>
      <c r="L90" s="38">
        <v>2749.5333333333338</v>
      </c>
      <c r="M90" s="28">
        <v>2708</v>
      </c>
      <c r="N90" s="28">
        <v>2675</v>
      </c>
      <c r="O90" s="39">
        <v>20623500</v>
      </c>
      <c r="P90" s="40">
        <v>-1.9164597761226535E-3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1890.4</v>
      </c>
      <c r="F91" s="37">
        <v>1903.5833333333333</v>
      </c>
      <c r="G91" s="38">
        <v>1873.6166666666666</v>
      </c>
      <c r="H91" s="38">
        <v>1856.8333333333333</v>
      </c>
      <c r="I91" s="38">
        <v>1826.8666666666666</v>
      </c>
      <c r="J91" s="38">
        <v>1920.3666666666666</v>
      </c>
      <c r="K91" s="38">
        <v>1950.3333333333333</v>
      </c>
      <c r="L91" s="38">
        <v>1967.1166666666666</v>
      </c>
      <c r="M91" s="28">
        <v>1933.55</v>
      </c>
      <c r="N91" s="28">
        <v>1886.8</v>
      </c>
      <c r="O91" s="39">
        <v>2019600</v>
      </c>
      <c r="P91" s="40">
        <v>1.2940114354498947E-2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1660.25</v>
      </c>
      <c r="F92" s="37">
        <v>1656.2</v>
      </c>
      <c r="G92" s="38">
        <v>1650.25</v>
      </c>
      <c r="H92" s="38">
        <v>1640.25</v>
      </c>
      <c r="I92" s="38">
        <v>1634.3</v>
      </c>
      <c r="J92" s="38">
        <v>1666.2</v>
      </c>
      <c r="K92" s="38">
        <v>1672.1500000000003</v>
      </c>
      <c r="L92" s="38">
        <v>1682.15</v>
      </c>
      <c r="M92" s="28">
        <v>1662.15</v>
      </c>
      <c r="N92" s="28">
        <v>1646.2</v>
      </c>
      <c r="O92" s="39">
        <v>60069900</v>
      </c>
      <c r="P92" s="40">
        <v>-1.3532542106321891E-3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516.45000000000005</v>
      </c>
      <c r="F93" s="37">
        <v>518.94999999999993</v>
      </c>
      <c r="G93" s="38">
        <v>511.34999999999991</v>
      </c>
      <c r="H93" s="38">
        <v>506.25</v>
      </c>
      <c r="I93" s="38">
        <v>498.65</v>
      </c>
      <c r="J93" s="38">
        <v>524.04999999999984</v>
      </c>
      <c r="K93" s="38">
        <v>531.65</v>
      </c>
      <c r="L93" s="38">
        <v>536.74999999999977</v>
      </c>
      <c r="M93" s="28">
        <v>526.54999999999995</v>
      </c>
      <c r="N93" s="28">
        <v>513.85</v>
      </c>
      <c r="O93" s="39">
        <v>22778800</v>
      </c>
      <c r="P93" s="40">
        <v>3.7322475885802919E-3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2570.35</v>
      </c>
      <c r="F94" s="37">
        <v>2579.9666666666667</v>
      </c>
      <c r="G94" s="38">
        <v>2553.5833333333335</v>
      </c>
      <c r="H94" s="38">
        <v>2536.8166666666666</v>
      </c>
      <c r="I94" s="38">
        <v>2510.4333333333334</v>
      </c>
      <c r="J94" s="38">
        <v>2596.7333333333336</v>
      </c>
      <c r="K94" s="38">
        <v>2623.1166666666668</v>
      </c>
      <c r="L94" s="38">
        <v>2639.8833333333337</v>
      </c>
      <c r="M94" s="28">
        <v>2606.35</v>
      </c>
      <c r="N94" s="28">
        <v>2563.1999999999998</v>
      </c>
      <c r="O94" s="39">
        <v>3082200</v>
      </c>
      <c r="P94" s="40">
        <v>1.3314922576190946E-2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428.95</v>
      </c>
      <c r="F95" s="37">
        <v>432.58333333333331</v>
      </c>
      <c r="G95" s="38">
        <v>424.51666666666665</v>
      </c>
      <c r="H95" s="38">
        <v>420.08333333333331</v>
      </c>
      <c r="I95" s="38">
        <v>412.01666666666665</v>
      </c>
      <c r="J95" s="38">
        <v>437.01666666666665</v>
      </c>
      <c r="K95" s="38">
        <v>445.08333333333337</v>
      </c>
      <c r="L95" s="38">
        <v>449.51666666666665</v>
      </c>
      <c r="M95" s="28">
        <v>440.65</v>
      </c>
      <c r="N95" s="28">
        <v>428.15</v>
      </c>
      <c r="O95" s="39">
        <v>26384400</v>
      </c>
      <c r="P95" s="40">
        <v>-1.0812513121981945E-2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106</v>
      </c>
      <c r="F96" s="37">
        <v>106.53333333333335</v>
      </c>
      <c r="G96" s="38">
        <v>104.4666666666667</v>
      </c>
      <c r="H96" s="38">
        <v>102.93333333333335</v>
      </c>
      <c r="I96" s="38">
        <v>100.8666666666667</v>
      </c>
      <c r="J96" s="38">
        <v>108.06666666666669</v>
      </c>
      <c r="K96" s="38">
        <v>110.13333333333333</v>
      </c>
      <c r="L96" s="38">
        <v>111.66666666666669</v>
      </c>
      <c r="M96" s="28">
        <v>108.6</v>
      </c>
      <c r="N96" s="28">
        <v>105</v>
      </c>
      <c r="O96" s="39">
        <v>22747200</v>
      </c>
      <c r="P96" s="40">
        <v>3.0889710680878833E-2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231.8</v>
      </c>
      <c r="F97" s="37">
        <v>232.43333333333331</v>
      </c>
      <c r="G97" s="38">
        <v>229.76666666666662</v>
      </c>
      <c r="H97" s="38">
        <v>227.73333333333332</v>
      </c>
      <c r="I97" s="38">
        <v>225.06666666666663</v>
      </c>
      <c r="J97" s="38">
        <v>234.46666666666661</v>
      </c>
      <c r="K97" s="38">
        <v>237.1333333333333</v>
      </c>
      <c r="L97" s="38">
        <v>239.1666666666666</v>
      </c>
      <c r="M97" s="28">
        <v>235.1</v>
      </c>
      <c r="N97" s="28">
        <v>230.4</v>
      </c>
      <c r="O97" s="39">
        <v>20352600</v>
      </c>
      <c r="P97" s="40">
        <v>-2.5720563525914439E-2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2588.4499999999998</v>
      </c>
      <c r="F98" s="37">
        <v>2580.9833333333331</v>
      </c>
      <c r="G98" s="38">
        <v>2564.9666666666662</v>
      </c>
      <c r="H98" s="38">
        <v>2541.4833333333331</v>
      </c>
      <c r="I98" s="38">
        <v>2525.4666666666662</v>
      </c>
      <c r="J98" s="38">
        <v>2604.4666666666662</v>
      </c>
      <c r="K98" s="38">
        <v>2620.4833333333336</v>
      </c>
      <c r="L98" s="38">
        <v>2643.9666666666662</v>
      </c>
      <c r="M98" s="28">
        <v>2597</v>
      </c>
      <c r="N98" s="28">
        <v>2557.5</v>
      </c>
      <c r="O98" s="39">
        <v>8082900</v>
      </c>
      <c r="P98" s="40">
        <v>2.2274195344693172E-4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38649.949999999997</v>
      </c>
      <c r="F99" s="37">
        <v>38471.683333333327</v>
      </c>
      <c r="G99" s="38">
        <v>38178.366666666654</v>
      </c>
      <c r="H99" s="38">
        <v>37706.783333333326</v>
      </c>
      <c r="I99" s="38">
        <v>37413.466666666653</v>
      </c>
      <c r="J99" s="38">
        <v>38943.266666666656</v>
      </c>
      <c r="K99" s="38">
        <v>39236.583333333321</v>
      </c>
      <c r="L99" s="38">
        <v>39708.166666666657</v>
      </c>
      <c r="M99" s="28">
        <v>38765</v>
      </c>
      <c r="N99" s="28">
        <v>38000.1</v>
      </c>
      <c r="O99" s="39">
        <v>23940</v>
      </c>
      <c r="P99" s="40">
        <v>-6.7757009345794386E-2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114.3</v>
      </c>
      <c r="F100" s="37">
        <v>114.98333333333335</v>
      </c>
      <c r="G100" s="38">
        <v>112.2166666666667</v>
      </c>
      <c r="H100" s="38">
        <v>110.13333333333335</v>
      </c>
      <c r="I100" s="38">
        <v>107.3666666666667</v>
      </c>
      <c r="J100" s="38">
        <v>117.06666666666669</v>
      </c>
      <c r="K100" s="38">
        <v>119.83333333333334</v>
      </c>
      <c r="L100" s="38">
        <v>121.91666666666669</v>
      </c>
      <c r="M100" s="28">
        <v>117.75</v>
      </c>
      <c r="N100" s="28">
        <v>112.9</v>
      </c>
      <c r="O100" s="39">
        <v>50408000</v>
      </c>
      <c r="P100" s="40">
        <v>-1.5699445442474421E-2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853.4</v>
      </c>
      <c r="F101" s="37">
        <v>855.05000000000007</v>
      </c>
      <c r="G101" s="38">
        <v>850.10000000000014</v>
      </c>
      <c r="H101" s="38">
        <v>846.80000000000007</v>
      </c>
      <c r="I101" s="38">
        <v>841.85000000000014</v>
      </c>
      <c r="J101" s="38">
        <v>858.35000000000014</v>
      </c>
      <c r="K101" s="38">
        <v>863.30000000000018</v>
      </c>
      <c r="L101" s="38">
        <v>866.60000000000014</v>
      </c>
      <c r="M101" s="28">
        <v>860</v>
      </c>
      <c r="N101" s="28">
        <v>851.75</v>
      </c>
      <c r="O101" s="39">
        <v>82610500</v>
      </c>
      <c r="P101" s="40">
        <v>-4.5464514061102955E-3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1144.45</v>
      </c>
      <c r="F102" s="37">
        <v>1146.2666666666667</v>
      </c>
      <c r="G102" s="38">
        <v>1139.5333333333333</v>
      </c>
      <c r="H102" s="38">
        <v>1134.6166666666666</v>
      </c>
      <c r="I102" s="38">
        <v>1127.8833333333332</v>
      </c>
      <c r="J102" s="38">
        <v>1151.1833333333334</v>
      </c>
      <c r="K102" s="38">
        <v>1157.9166666666665</v>
      </c>
      <c r="L102" s="38">
        <v>1162.8333333333335</v>
      </c>
      <c r="M102" s="28">
        <v>1153</v>
      </c>
      <c r="N102" s="28">
        <v>1141.3499999999999</v>
      </c>
      <c r="O102" s="39">
        <v>3417000</v>
      </c>
      <c r="P102" s="40">
        <v>-9.6082779009608286E-3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438.75</v>
      </c>
      <c r="F103" s="37">
        <v>437</v>
      </c>
      <c r="G103" s="38">
        <v>433.65</v>
      </c>
      <c r="H103" s="38">
        <v>428.54999999999995</v>
      </c>
      <c r="I103" s="38">
        <v>425.19999999999993</v>
      </c>
      <c r="J103" s="38">
        <v>442.1</v>
      </c>
      <c r="K103" s="38">
        <v>445.45000000000005</v>
      </c>
      <c r="L103" s="38">
        <v>450.55000000000007</v>
      </c>
      <c r="M103" s="28">
        <v>440.35</v>
      </c>
      <c r="N103" s="28">
        <v>431.9</v>
      </c>
      <c r="O103" s="39">
        <v>13758000</v>
      </c>
      <c r="P103" s="40">
        <v>-8.432432432432432E-3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7.85</v>
      </c>
      <c r="F104" s="37">
        <v>7.8999999999999995</v>
      </c>
      <c r="G104" s="38">
        <v>7.7499999999999982</v>
      </c>
      <c r="H104" s="38">
        <v>7.6499999999999986</v>
      </c>
      <c r="I104" s="38">
        <v>7.4999999999999973</v>
      </c>
      <c r="J104" s="38">
        <v>7.9999999999999991</v>
      </c>
      <c r="K104" s="38">
        <v>8.1499999999999986</v>
      </c>
      <c r="L104" s="38">
        <v>8.25</v>
      </c>
      <c r="M104" s="28">
        <v>8.0500000000000007</v>
      </c>
      <c r="N104" s="28">
        <v>7.8</v>
      </c>
      <c r="O104" s="39">
        <v>629510000</v>
      </c>
      <c r="P104" s="40">
        <v>1.0676556529557204E-2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78.05</v>
      </c>
      <c r="F105" s="37">
        <v>78.416666666666671</v>
      </c>
      <c r="G105" s="38">
        <v>76.933333333333337</v>
      </c>
      <c r="H105" s="38">
        <v>75.816666666666663</v>
      </c>
      <c r="I105" s="38">
        <v>74.333333333333329</v>
      </c>
      <c r="J105" s="38">
        <v>79.533333333333346</v>
      </c>
      <c r="K105" s="38">
        <v>81.016666666666666</v>
      </c>
      <c r="L105" s="38">
        <v>82.133333333333354</v>
      </c>
      <c r="M105" s="28">
        <v>79.900000000000006</v>
      </c>
      <c r="N105" s="28">
        <v>77.3</v>
      </c>
      <c r="O105" s="39">
        <v>154010000</v>
      </c>
      <c r="P105" s="40">
        <v>-6.7075137052563689E-3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57.4</v>
      </c>
      <c r="F106" s="37">
        <v>57.6</v>
      </c>
      <c r="G106" s="38">
        <v>56.95</v>
      </c>
      <c r="H106" s="38">
        <v>56.5</v>
      </c>
      <c r="I106" s="38">
        <v>55.85</v>
      </c>
      <c r="J106" s="38">
        <v>58.050000000000004</v>
      </c>
      <c r="K106" s="38">
        <v>58.699999999999996</v>
      </c>
      <c r="L106" s="38">
        <v>59.150000000000006</v>
      </c>
      <c r="M106" s="28">
        <v>58.25</v>
      </c>
      <c r="N106" s="28">
        <v>57.15</v>
      </c>
      <c r="O106" s="39">
        <v>171405000</v>
      </c>
      <c r="P106" s="40">
        <v>2.2824919441460794E-2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134.1</v>
      </c>
      <c r="F107" s="37">
        <v>134.70000000000002</v>
      </c>
      <c r="G107" s="38">
        <v>133.05000000000004</v>
      </c>
      <c r="H107" s="38">
        <v>132.00000000000003</v>
      </c>
      <c r="I107" s="38">
        <v>130.35000000000005</v>
      </c>
      <c r="J107" s="38">
        <v>135.75000000000003</v>
      </c>
      <c r="K107" s="38">
        <v>137.4</v>
      </c>
      <c r="L107" s="38">
        <v>138.45000000000002</v>
      </c>
      <c r="M107" s="28">
        <v>136.35</v>
      </c>
      <c r="N107" s="28">
        <v>133.65</v>
      </c>
      <c r="O107" s="39">
        <v>42390000</v>
      </c>
      <c r="P107" s="40">
        <v>2.819719847189376E-2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435.45</v>
      </c>
      <c r="F108" s="37">
        <v>437.2833333333333</v>
      </c>
      <c r="G108" s="38">
        <v>431.16666666666663</v>
      </c>
      <c r="H108" s="38">
        <v>426.88333333333333</v>
      </c>
      <c r="I108" s="38">
        <v>420.76666666666665</v>
      </c>
      <c r="J108" s="38">
        <v>441.56666666666661</v>
      </c>
      <c r="K108" s="38">
        <v>447.68333333333328</v>
      </c>
      <c r="L108" s="38">
        <v>451.96666666666658</v>
      </c>
      <c r="M108" s="28">
        <v>443.4</v>
      </c>
      <c r="N108" s="28">
        <v>433</v>
      </c>
      <c r="O108" s="39">
        <v>7741250</v>
      </c>
      <c r="P108" s="40">
        <v>-1.5960276644795177E-3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318</v>
      </c>
      <c r="F109" s="37">
        <v>319.83333333333331</v>
      </c>
      <c r="G109" s="38">
        <v>315.16666666666663</v>
      </c>
      <c r="H109" s="38">
        <v>312.33333333333331</v>
      </c>
      <c r="I109" s="38">
        <v>307.66666666666663</v>
      </c>
      <c r="J109" s="38">
        <v>322.66666666666663</v>
      </c>
      <c r="K109" s="38">
        <v>327.33333333333326</v>
      </c>
      <c r="L109" s="38">
        <v>330.16666666666663</v>
      </c>
      <c r="M109" s="28">
        <v>324.5</v>
      </c>
      <c r="N109" s="28">
        <v>317</v>
      </c>
      <c r="O109" s="39">
        <v>28366000</v>
      </c>
      <c r="P109" s="40">
        <v>5.102402381121111E-3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196</v>
      </c>
      <c r="F110" s="37">
        <v>198.76666666666665</v>
      </c>
      <c r="G110" s="38">
        <v>192.5333333333333</v>
      </c>
      <c r="H110" s="38">
        <v>189.06666666666666</v>
      </c>
      <c r="I110" s="38">
        <v>182.83333333333331</v>
      </c>
      <c r="J110" s="38">
        <v>202.23333333333329</v>
      </c>
      <c r="K110" s="38">
        <v>208.46666666666664</v>
      </c>
      <c r="L110" s="38">
        <v>211.93333333333328</v>
      </c>
      <c r="M110" s="28">
        <v>205</v>
      </c>
      <c r="N110" s="28">
        <v>195.3</v>
      </c>
      <c r="O110" s="39">
        <v>16750400</v>
      </c>
      <c r="P110" s="40">
        <v>6.7455183884679359E-2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4673.45</v>
      </c>
      <c r="F111" s="37">
        <v>4704.1166666666659</v>
      </c>
      <c r="G111" s="38">
        <v>4610.5333333333319</v>
      </c>
      <c r="H111" s="38">
        <v>4547.6166666666659</v>
      </c>
      <c r="I111" s="38">
        <v>4454.0333333333319</v>
      </c>
      <c r="J111" s="38">
        <v>4767.0333333333319</v>
      </c>
      <c r="K111" s="38">
        <v>4860.6166666666659</v>
      </c>
      <c r="L111" s="38">
        <v>4923.5333333333319</v>
      </c>
      <c r="M111" s="28">
        <v>4797.7</v>
      </c>
      <c r="N111" s="28">
        <v>4641.2</v>
      </c>
      <c r="O111" s="39">
        <v>349200</v>
      </c>
      <c r="P111" s="40">
        <v>-3.3222591362126248E-2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2038.35</v>
      </c>
      <c r="F112" s="37">
        <v>2037.2</v>
      </c>
      <c r="G112" s="38">
        <v>2028</v>
      </c>
      <c r="H112" s="38">
        <v>2017.6499999999999</v>
      </c>
      <c r="I112" s="38">
        <v>2008.4499999999998</v>
      </c>
      <c r="J112" s="38">
        <v>2047.5500000000002</v>
      </c>
      <c r="K112" s="38">
        <v>2056.7500000000005</v>
      </c>
      <c r="L112" s="38">
        <v>2067.1000000000004</v>
      </c>
      <c r="M112" s="28">
        <v>2046.4</v>
      </c>
      <c r="N112" s="28">
        <v>2026.85</v>
      </c>
      <c r="O112" s="39">
        <v>3341400</v>
      </c>
      <c r="P112" s="40">
        <v>-7.042881340821967E-3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1161.5</v>
      </c>
      <c r="F113" s="37">
        <v>1161.1166666666666</v>
      </c>
      <c r="G113" s="38">
        <v>1150.4833333333331</v>
      </c>
      <c r="H113" s="38">
        <v>1139.4666666666665</v>
      </c>
      <c r="I113" s="38">
        <v>1128.833333333333</v>
      </c>
      <c r="J113" s="38">
        <v>1172.1333333333332</v>
      </c>
      <c r="K113" s="38">
        <v>1182.7666666666669</v>
      </c>
      <c r="L113" s="38">
        <v>1193.7833333333333</v>
      </c>
      <c r="M113" s="28">
        <v>1171.75</v>
      </c>
      <c r="N113" s="28">
        <v>1150.0999999999999</v>
      </c>
      <c r="O113" s="39">
        <v>24394500</v>
      </c>
      <c r="P113" s="40">
        <v>-1.3815971262779773E-3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163.9</v>
      </c>
      <c r="F114" s="37">
        <v>164.93333333333334</v>
      </c>
      <c r="G114" s="38">
        <v>161.16666666666669</v>
      </c>
      <c r="H114" s="38">
        <v>158.43333333333334</v>
      </c>
      <c r="I114" s="38">
        <v>154.66666666666669</v>
      </c>
      <c r="J114" s="38">
        <v>167.66666666666669</v>
      </c>
      <c r="K114" s="38">
        <v>171.43333333333334</v>
      </c>
      <c r="L114" s="38">
        <v>174.16666666666669</v>
      </c>
      <c r="M114" s="28">
        <v>168.7</v>
      </c>
      <c r="N114" s="28">
        <v>162.19999999999999</v>
      </c>
      <c r="O114" s="39">
        <v>30461200</v>
      </c>
      <c r="P114" s="40">
        <v>2.1406440709792508E-2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1570.8</v>
      </c>
      <c r="F115" s="37">
        <v>1578.1166666666668</v>
      </c>
      <c r="G115" s="38">
        <v>1558.8333333333335</v>
      </c>
      <c r="H115" s="38">
        <v>1546.8666666666668</v>
      </c>
      <c r="I115" s="38">
        <v>1527.5833333333335</v>
      </c>
      <c r="J115" s="38">
        <v>1590.0833333333335</v>
      </c>
      <c r="K115" s="38">
        <v>1609.3666666666668</v>
      </c>
      <c r="L115" s="38">
        <v>1621.3333333333335</v>
      </c>
      <c r="M115" s="28">
        <v>1597.4</v>
      </c>
      <c r="N115" s="28">
        <v>1566.15</v>
      </c>
      <c r="O115" s="39">
        <v>32948800</v>
      </c>
      <c r="P115" s="40">
        <v>2.1060329974092944E-2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458.9</v>
      </c>
      <c r="F116" s="37">
        <v>458.98333333333335</v>
      </c>
      <c r="G116" s="38">
        <v>451.91666666666669</v>
      </c>
      <c r="H116" s="38">
        <v>444.93333333333334</v>
      </c>
      <c r="I116" s="38">
        <v>437.86666666666667</v>
      </c>
      <c r="J116" s="38">
        <v>465.9666666666667</v>
      </c>
      <c r="K116" s="38">
        <v>473.0333333333333</v>
      </c>
      <c r="L116" s="38">
        <v>480.01666666666671</v>
      </c>
      <c r="M116" s="28">
        <v>466.05</v>
      </c>
      <c r="N116" s="28">
        <v>452</v>
      </c>
      <c r="O116" s="39">
        <v>4387000</v>
      </c>
      <c r="P116" s="40">
        <v>-4.276674667248527E-2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79.849999999999994</v>
      </c>
      <c r="F117" s="37">
        <v>79.95</v>
      </c>
      <c r="G117" s="38">
        <v>79.45</v>
      </c>
      <c r="H117" s="38">
        <v>79.05</v>
      </c>
      <c r="I117" s="38">
        <v>78.55</v>
      </c>
      <c r="J117" s="38">
        <v>80.350000000000009</v>
      </c>
      <c r="K117" s="38">
        <v>80.850000000000009</v>
      </c>
      <c r="L117" s="38">
        <v>81.250000000000014</v>
      </c>
      <c r="M117" s="28">
        <v>80.45</v>
      </c>
      <c r="N117" s="28">
        <v>79.55</v>
      </c>
      <c r="O117" s="39">
        <v>75406500</v>
      </c>
      <c r="P117" s="40">
        <v>-1.162340178225494E-3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856</v>
      </c>
      <c r="F118" s="37">
        <v>859.4666666666667</v>
      </c>
      <c r="G118" s="38">
        <v>847.23333333333335</v>
      </c>
      <c r="H118" s="38">
        <v>838.4666666666667</v>
      </c>
      <c r="I118" s="38">
        <v>826.23333333333335</v>
      </c>
      <c r="J118" s="38">
        <v>868.23333333333335</v>
      </c>
      <c r="K118" s="38">
        <v>880.4666666666667</v>
      </c>
      <c r="L118" s="38">
        <v>889.23333333333335</v>
      </c>
      <c r="M118" s="28">
        <v>871.7</v>
      </c>
      <c r="N118" s="28">
        <v>850.7</v>
      </c>
      <c r="O118" s="39">
        <v>1894750</v>
      </c>
      <c r="P118" s="40">
        <v>4.6302943287867909E-2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638.4</v>
      </c>
      <c r="F119" s="37">
        <v>637.66666666666663</v>
      </c>
      <c r="G119" s="38">
        <v>632.23333333333323</v>
      </c>
      <c r="H119" s="38">
        <v>626.06666666666661</v>
      </c>
      <c r="I119" s="38">
        <v>620.63333333333321</v>
      </c>
      <c r="J119" s="38">
        <v>643.83333333333326</v>
      </c>
      <c r="K119" s="38">
        <v>649.26666666666665</v>
      </c>
      <c r="L119" s="38">
        <v>655.43333333333328</v>
      </c>
      <c r="M119" s="28">
        <v>643.1</v>
      </c>
      <c r="N119" s="28">
        <v>631.5</v>
      </c>
      <c r="O119" s="39">
        <v>14838250</v>
      </c>
      <c r="P119" s="40">
        <v>-1.8577463973609584E-2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369.05</v>
      </c>
      <c r="F120" s="37">
        <v>368.23333333333335</v>
      </c>
      <c r="G120" s="38">
        <v>366.11666666666667</v>
      </c>
      <c r="H120" s="38">
        <v>363.18333333333334</v>
      </c>
      <c r="I120" s="38">
        <v>361.06666666666666</v>
      </c>
      <c r="J120" s="38">
        <v>371.16666666666669</v>
      </c>
      <c r="K120" s="38">
        <v>373.28333333333336</v>
      </c>
      <c r="L120" s="38">
        <v>376.2166666666667</v>
      </c>
      <c r="M120" s="28">
        <v>370.35</v>
      </c>
      <c r="N120" s="28">
        <v>365.3</v>
      </c>
      <c r="O120" s="39">
        <v>55300800</v>
      </c>
      <c r="P120" s="40">
        <v>2.2037289413402153E-3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586.6</v>
      </c>
      <c r="F121" s="37">
        <v>587.2166666666667</v>
      </c>
      <c r="G121" s="38">
        <v>579.48333333333335</v>
      </c>
      <c r="H121" s="38">
        <v>572.36666666666667</v>
      </c>
      <c r="I121" s="38">
        <v>564.63333333333333</v>
      </c>
      <c r="J121" s="38">
        <v>594.33333333333337</v>
      </c>
      <c r="K121" s="38">
        <v>602.06666666666672</v>
      </c>
      <c r="L121" s="38">
        <v>609.18333333333339</v>
      </c>
      <c r="M121" s="28">
        <v>594.95000000000005</v>
      </c>
      <c r="N121" s="28">
        <v>580.1</v>
      </c>
      <c r="O121" s="39">
        <v>19478750</v>
      </c>
      <c r="P121" s="40">
        <v>-1.0226117886178861E-2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2772.9</v>
      </c>
      <c r="F122" s="37">
        <v>2784.2166666666667</v>
      </c>
      <c r="G122" s="38">
        <v>2744.7833333333333</v>
      </c>
      <c r="H122" s="38">
        <v>2716.6666666666665</v>
      </c>
      <c r="I122" s="38">
        <v>2677.2333333333331</v>
      </c>
      <c r="J122" s="38">
        <v>2812.3333333333335</v>
      </c>
      <c r="K122" s="38">
        <v>2851.7666666666669</v>
      </c>
      <c r="L122" s="38">
        <v>2879.8833333333337</v>
      </c>
      <c r="M122" s="28">
        <v>2823.65</v>
      </c>
      <c r="N122" s="28">
        <v>2756.1</v>
      </c>
      <c r="O122" s="39">
        <v>546750</v>
      </c>
      <c r="P122" s="40">
        <v>-5.4474708171206226E-2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719.7</v>
      </c>
      <c r="F123" s="37">
        <v>722.18333333333339</v>
      </c>
      <c r="G123" s="38">
        <v>716.01666666666677</v>
      </c>
      <c r="H123" s="38">
        <v>712.33333333333337</v>
      </c>
      <c r="I123" s="38">
        <v>706.16666666666674</v>
      </c>
      <c r="J123" s="38">
        <v>725.86666666666679</v>
      </c>
      <c r="K123" s="38">
        <v>732.0333333333333</v>
      </c>
      <c r="L123" s="38">
        <v>735.71666666666681</v>
      </c>
      <c r="M123" s="28">
        <v>728.35</v>
      </c>
      <c r="N123" s="28">
        <v>718.5</v>
      </c>
      <c r="O123" s="39">
        <v>24713100</v>
      </c>
      <c r="P123" s="40">
        <v>-1.4182849661793584E-3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459.1</v>
      </c>
      <c r="F124" s="37">
        <v>459.48333333333335</v>
      </c>
      <c r="G124" s="38">
        <v>454.56666666666672</v>
      </c>
      <c r="H124" s="38">
        <v>450.03333333333336</v>
      </c>
      <c r="I124" s="38">
        <v>445.11666666666673</v>
      </c>
      <c r="J124" s="38">
        <v>464.01666666666671</v>
      </c>
      <c r="K124" s="38">
        <v>468.93333333333334</v>
      </c>
      <c r="L124" s="38">
        <v>473.4666666666667</v>
      </c>
      <c r="M124" s="28">
        <v>464.4</v>
      </c>
      <c r="N124" s="28">
        <v>454.95</v>
      </c>
      <c r="O124" s="39">
        <v>12866250</v>
      </c>
      <c r="P124" s="40">
        <v>-9.7143967359626974E-5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1774.85</v>
      </c>
      <c r="F125" s="37">
        <v>1774.3500000000001</v>
      </c>
      <c r="G125" s="38">
        <v>1762.9500000000003</v>
      </c>
      <c r="H125" s="38">
        <v>1751.0500000000002</v>
      </c>
      <c r="I125" s="38">
        <v>1739.6500000000003</v>
      </c>
      <c r="J125" s="38">
        <v>1786.2500000000002</v>
      </c>
      <c r="K125" s="38">
        <v>1797.6500000000003</v>
      </c>
      <c r="L125" s="38">
        <v>1809.5500000000002</v>
      </c>
      <c r="M125" s="28">
        <v>1785.75</v>
      </c>
      <c r="N125" s="28">
        <v>1762.45</v>
      </c>
      <c r="O125" s="39">
        <v>40704400</v>
      </c>
      <c r="P125" s="40">
        <v>-2.3509994146491252E-2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93.8</v>
      </c>
      <c r="F126" s="37">
        <v>94.45</v>
      </c>
      <c r="G126" s="38">
        <v>92.350000000000009</v>
      </c>
      <c r="H126" s="38">
        <v>90.9</v>
      </c>
      <c r="I126" s="38">
        <v>88.800000000000011</v>
      </c>
      <c r="J126" s="38">
        <v>95.9</v>
      </c>
      <c r="K126" s="38">
        <v>98</v>
      </c>
      <c r="L126" s="38">
        <v>99.45</v>
      </c>
      <c r="M126" s="28">
        <v>96.55</v>
      </c>
      <c r="N126" s="28">
        <v>93</v>
      </c>
      <c r="O126" s="39">
        <v>67831324</v>
      </c>
      <c r="P126" s="40">
        <v>-1.1830473218928756E-2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1954.65</v>
      </c>
      <c r="F127" s="37">
        <v>1959.8</v>
      </c>
      <c r="G127" s="38">
        <v>1942.1</v>
      </c>
      <c r="H127" s="38">
        <v>1929.55</v>
      </c>
      <c r="I127" s="38">
        <v>1911.85</v>
      </c>
      <c r="J127" s="38">
        <v>1972.35</v>
      </c>
      <c r="K127" s="38">
        <v>1990.0500000000002</v>
      </c>
      <c r="L127" s="38">
        <v>2002.6</v>
      </c>
      <c r="M127" s="28">
        <v>1977.5</v>
      </c>
      <c r="N127" s="28">
        <v>1947.25</v>
      </c>
      <c r="O127" s="39">
        <v>1146250</v>
      </c>
      <c r="P127" s="40">
        <v>8.731717965509714E-4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334.3</v>
      </c>
      <c r="F128" s="37">
        <v>336.58333333333331</v>
      </c>
      <c r="G128" s="38">
        <v>330.41666666666663</v>
      </c>
      <c r="H128" s="38">
        <v>326.5333333333333</v>
      </c>
      <c r="I128" s="38">
        <v>320.36666666666662</v>
      </c>
      <c r="J128" s="38">
        <v>340.46666666666664</v>
      </c>
      <c r="K128" s="38">
        <v>346.63333333333327</v>
      </c>
      <c r="L128" s="38">
        <v>350.51666666666665</v>
      </c>
      <c r="M128" s="28">
        <v>342.75</v>
      </c>
      <c r="N128" s="28">
        <v>332.7</v>
      </c>
      <c r="O128" s="39">
        <v>9665700</v>
      </c>
      <c r="P128" s="40">
        <v>2.1387887946065325E-2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371.25</v>
      </c>
      <c r="F129" s="37">
        <v>373.93333333333334</v>
      </c>
      <c r="G129" s="38">
        <v>367.36666666666667</v>
      </c>
      <c r="H129" s="38">
        <v>363.48333333333335</v>
      </c>
      <c r="I129" s="38">
        <v>356.91666666666669</v>
      </c>
      <c r="J129" s="38">
        <v>377.81666666666666</v>
      </c>
      <c r="K129" s="38">
        <v>384.38333333333338</v>
      </c>
      <c r="L129" s="38">
        <v>388.26666666666665</v>
      </c>
      <c r="M129" s="28">
        <v>380.5</v>
      </c>
      <c r="N129" s="28">
        <v>370.05</v>
      </c>
      <c r="O129" s="39">
        <v>12572000</v>
      </c>
      <c r="P129" s="40">
        <v>7.7476859787452862E-2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2203.25</v>
      </c>
      <c r="F130" s="37">
        <v>2192.4166666666665</v>
      </c>
      <c r="G130" s="38">
        <v>2174.1333333333332</v>
      </c>
      <c r="H130" s="38">
        <v>2145.0166666666669</v>
      </c>
      <c r="I130" s="38">
        <v>2126.7333333333336</v>
      </c>
      <c r="J130" s="38">
        <v>2221.5333333333328</v>
      </c>
      <c r="K130" s="38">
        <v>2239.8166666666666</v>
      </c>
      <c r="L130" s="38">
        <v>2268.9333333333325</v>
      </c>
      <c r="M130" s="28">
        <v>2210.6999999999998</v>
      </c>
      <c r="N130" s="28">
        <v>2163.3000000000002</v>
      </c>
      <c r="O130" s="39">
        <v>7828800</v>
      </c>
      <c r="P130" s="40">
        <v>-6.3787041687594179E-2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44980</v>
      </c>
      <c r="E131" s="37">
        <v>4623.75</v>
      </c>
      <c r="F131" s="37">
        <v>4626.2666666666664</v>
      </c>
      <c r="G131" s="38">
        <v>4561.9333333333325</v>
      </c>
      <c r="H131" s="38">
        <v>4500.1166666666659</v>
      </c>
      <c r="I131" s="38">
        <v>4435.7833333333319</v>
      </c>
      <c r="J131" s="38">
        <v>4688.083333333333</v>
      </c>
      <c r="K131" s="38">
        <v>4752.416666666667</v>
      </c>
      <c r="L131" s="38">
        <v>4814.2333333333336</v>
      </c>
      <c r="M131" s="28">
        <v>4690.6000000000004</v>
      </c>
      <c r="N131" s="28">
        <v>4564.45</v>
      </c>
      <c r="O131" s="39">
        <v>1419000</v>
      </c>
      <c r="P131" s="40">
        <v>-2.9046494919429334E-2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3558.7</v>
      </c>
      <c r="F132" s="37">
        <v>3564.3833333333332</v>
      </c>
      <c r="G132" s="38">
        <v>3531.4666666666662</v>
      </c>
      <c r="H132" s="38">
        <v>3504.2333333333331</v>
      </c>
      <c r="I132" s="38">
        <v>3471.3166666666662</v>
      </c>
      <c r="J132" s="38">
        <v>3591.6166666666663</v>
      </c>
      <c r="K132" s="38">
        <v>3624.5333333333333</v>
      </c>
      <c r="L132" s="38">
        <v>3651.7666666666664</v>
      </c>
      <c r="M132" s="28">
        <v>3597.3</v>
      </c>
      <c r="N132" s="28">
        <v>3537.15</v>
      </c>
      <c r="O132" s="39">
        <v>1041200</v>
      </c>
      <c r="P132" s="40">
        <v>-8.7585681645087586E-3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674.9</v>
      </c>
      <c r="F133" s="37">
        <v>689.56666666666661</v>
      </c>
      <c r="G133" s="38">
        <v>657.33333333333326</v>
      </c>
      <c r="H133" s="38">
        <v>639.76666666666665</v>
      </c>
      <c r="I133" s="38">
        <v>607.5333333333333</v>
      </c>
      <c r="J133" s="38">
        <v>707.13333333333321</v>
      </c>
      <c r="K133" s="38">
        <v>739.36666666666656</v>
      </c>
      <c r="L133" s="38">
        <v>756.93333333333317</v>
      </c>
      <c r="M133" s="28">
        <v>721.8</v>
      </c>
      <c r="N133" s="28">
        <v>672</v>
      </c>
      <c r="O133" s="39">
        <v>9224200</v>
      </c>
      <c r="P133" s="40">
        <v>0.2557278407775978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1354.35</v>
      </c>
      <c r="F134" s="37">
        <v>1354.4666666666665</v>
      </c>
      <c r="G134" s="38">
        <v>1326.883333333333</v>
      </c>
      <c r="H134" s="38">
        <v>1299.4166666666665</v>
      </c>
      <c r="I134" s="38">
        <v>1271.833333333333</v>
      </c>
      <c r="J134" s="38">
        <v>1381.9333333333329</v>
      </c>
      <c r="K134" s="38">
        <v>1409.5166666666664</v>
      </c>
      <c r="L134" s="38">
        <v>1436.9833333333329</v>
      </c>
      <c r="M134" s="28">
        <v>1382.05</v>
      </c>
      <c r="N134" s="28">
        <v>1327</v>
      </c>
      <c r="O134" s="39">
        <v>12508300</v>
      </c>
      <c r="P134" s="40">
        <v>4.4971611670133228E-3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261.75</v>
      </c>
      <c r="F135" s="37">
        <v>262.55</v>
      </c>
      <c r="G135" s="38">
        <v>259.35000000000002</v>
      </c>
      <c r="H135" s="38">
        <v>256.95</v>
      </c>
      <c r="I135" s="38">
        <v>253.75</v>
      </c>
      <c r="J135" s="38">
        <v>264.95000000000005</v>
      </c>
      <c r="K135" s="38">
        <v>268.14999999999998</v>
      </c>
      <c r="L135" s="38">
        <v>270.55000000000007</v>
      </c>
      <c r="M135" s="28">
        <v>265.75</v>
      </c>
      <c r="N135" s="28">
        <v>260.14999999999998</v>
      </c>
      <c r="O135" s="39">
        <v>27948000</v>
      </c>
      <c r="P135" s="40">
        <v>-2.0880044843049329E-2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111.4</v>
      </c>
      <c r="F136" s="37">
        <v>111.85000000000001</v>
      </c>
      <c r="G136" s="38">
        <v>109.80000000000001</v>
      </c>
      <c r="H136" s="38">
        <v>108.2</v>
      </c>
      <c r="I136" s="38">
        <v>106.15</v>
      </c>
      <c r="J136" s="38">
        <v>113.45000000000002</v>
      </c>
      <c r="K136" s="38">
        <v>115.5</v>
      </c>
      <c r="L136" s="38">
        <v>117.10000000000002</v>
      </c>
      <c r="M136" s="28">
        <v>113.9</v>
      </c>
      <c r="N136" s="28">
        <v>110.25</v>
      </c>
      <c r="O136" s="39">
        <v>43866000</v>
      </c>
      <c r="P136" s="40">
        <v>-9.0810517755489286E-3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493.1</v>
      </c>
      <c r="F137" s="37">
        <v>495.01666666666671</v>
      </c>
      <c r="G137" s="38">
        <v>490.18333333333339</v>
      </c>
      <c r="H137" s="38">
        <v>487.26666666666671</v>
      </c>
      <c r="I137" s="38">
        <v>482.43333333333339</v>
      </c>
      <c r="J137" s="38">
        <v>497.93333333333339</v>
      </c>
      <c r="K137" s="38">
        <v>502.76666666666677</v>
      </c>
      <c r="L137" s="38">
        <v>505.68333333333339</v>
      </c>
      <c r="M137" s="28">
        <v>499.85</v>
      </c>
      <c r="N137" s="28">
        <v>492.1</v>
      </c>
      <c r="O137" s="39">
        <v>7580400</v>
      </c>
      <c r="P137" s="40">
        <v>4.1328882530599267E-3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8839.7000000000007</v>
      </c>
      <c r="F138" s="37">
        <v>8831.65</v>
      </c>
      <c r="G138" s="38">
        <v>8785</v>
      </c>
      <c r="H138" s="38">
        <v>8730.3000000000011</v>
      </c>
      <c r="I138" s="38">
        <v>8683.6500000000015</v>
      </c>
      <c r="J138" s="38">
        <v>8886.3499999999985</v>
      </c>
      <c r="K138" s="38">
        <v>8932.9999999999964</v>
      </c>
      <c r="L138" s="38">
        <v>8987.6999999999971</v>
      </c>
      <c r="M138" s="28">
        <v>8878.2999999999993</v>
      </c>
      <c r="N138" s="28">
        <v>8776.9500000000007</v>
      </c>
      <c r="O138" s="39">
        <v>2200700</v>
      </c>
      <c r="P138" s="40">
        <v>3.2659190089625076E-2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779.2</v>
      </c>
      <c r="F139" s="37">
        <v>782.13333333333321</v>
      </c>
      <c r="G139" s="38">
        <v>773.61666666666645</v>
      </c>
      <c r="H139" s="38">
        <v>768.03333333333319</v>
      </c>
      <c r="I139" s="38">
        <v>759.51666666666642</v>
      </c>
      <c r="J139" s="38">
        <v>787.71666666666647</v>
      </c>
      <c r="K139" s="38">
        <v>796.23333333333335</v>
      </c>
      <c r="L139" s="38">
        <v>801.81666666666649</v>
      </c>
      <c r="M139" s="28">
        <v>790.65</v>
      </c>
      <c r="N139" s="28">
        <v>776.55</v>
      </c>
      <c r="O139" s="39">
        <v>14462500</v>
      </c>
      <c r="P139" s="40">
        <v>8.9822970262492374E-3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1414.15</v>
      </c>
      <c r="F140" s="37">
        <v>1419.5</v>
      </c>
      <c r="G140" s="38">
        <v>1404</v>
      </c>
      <c r="H140" s="38">
        <v>1393.85</v>
      </c>
      <c r="I140" s="38">
        <v>1378.35</v>
      </c>
      <c r="J140" s="38">
        <v>1429.65</v>
      </c>
      <c r="K140" s="38">
        <v>1445.15</v>
      </c>
      <c r="L140" s="38">
        <v>1455.3000000000002</v>
      </c>
      <c r="M140" s="28">
        <v>1435</v>
      </c>
      <c r="N140" s="28">
        <v>1409.35</v>
      </c>
      <c r="O140" s="39">
        <v>1063600</v>
      </c>
      <c r="P140" s="40">
        <v>-4.0072202166064982E-2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1308.3</v>
      </c>
      <c r="F141" s="37">
        <v>1304.6166666666668</v>
      </c>
      <c r="G141" s="38">
        <v>1276.2333333333336</v>
      </c>
      <c r="H141" s="38">
        <v>1244.1666666666667</v>
      </c>
      <c r="I141" s="38">
        <v>1215.7833333333335</v>
      </c>
      <c r="J141" s="38">
        <v>1336.6833333333336</v>
      </c>
      <c r="K141" s="38">
        <v>1365.0666666666668</v>
      </c>
      <c r="L141" s="38">
        <v>1397.1333333333337</v>
      </c>
      <c r="M141" s="28">
        <v>1333</v>
      </c>
      <c r="N141" s="28">
        <v>1272.55</v>
      </c>
      <c r="O141" s="39">
        <v>994800</v>
      </c>
      <c r="P141" s="40">
        <v>5.7397959183673471E-2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736.75</v>
      </c>
      <c r="F142" s="37">
        <v>739.11666666666667</v>
      </c>
      <c r="G142" s="38">
        <v>732.13333333333333</v>
      </c>
      <c r="H142" s="38">
        <v>727.51666666666665</v>
      </c>
      <c r="I142" s="38">
        <v>720.5333333333333</v>
      </c>
      <c r="J142" s="38">
        <v>743.73333333333335</v>
      </c>
      <c r="K142" s="38">
        <v>750.7166666666667</v>
      </c>
      <c r="L142" s="38">
        <v>755.33333333333337</v>
      </c>
      <c r="M142" s="28">
        <v>746.1</v>
      </c>
      <c r="N142" s="28">
        <v>734.5</v>
      </c>
      <c r="O142" s="39">
        <v>3404700</v>
      </c>
      <c r="P142" s="40">
        <v>-2.1666044079193127E-2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882.7</v>
      </c>
      <c r="F143" s="37">
        <v>883.1</v>
      </c>
      <c r="G143" s="38">
        <v>872.35</v>
      </c>
      <c r="H143" s="38">
        <v>862</v>
      </c>
      <c r="I143" s="38">
        <v>851.25</v>
      </c>
      <c r="J143" s="38">
        <v>893.45</v>
      </c>
      <c r="K143" s="38">
        <v>904.2</v>
      </c>
      <c r="L143" s="38">
        <v>914.55000000000007</v>
      </c>
      <c r="M143" s="28">
        <v>893.85</v>
      </c>
      <c r="N143" s="28">
        <v>872.75</v>
      </c>
      <c r="O143" s="39">
        <v>2644800</v>
      </c>
      <c r="P143" s="40">
        <v>-3.2201405152224825E-2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79.900000000000006</v>
      </c>
      <c r="F144" s="37">
        <v>80</v>
      </c>
      <c r="G144" s="38">
        <v>79.150000000000006</v>
      </c>
      <c r="H144" s="38">
        <v>78.400000000000006</v>
      </c>
      <c r="I144" s="38">
        <v>77.550000000000011</v>
      </c>
      <c r="J144" s="38">
        <v>80.75</v>
      </c>
      <c r="K144" s="38">
        <v>81.599999999999994</v>
      </c>
      <c r="L144" s="38">
        <v>82.35</v>
      </c>
      <c r="M144" s="28">
        <v>80.849999999999994</v>
      </c>
      <c r="N144" s="28">
        <v>79.25</v>
      </c>
      <c r="O144" s="39">
        <v>69106500</v>
      </c>
      <c r="P144" s="40">
        <v>1.6632423441933274E-3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2130.1999999999998</v>
      </c>
      <c r="F145" s="37">
        <v>2129.8666666666663</v>
      </c>
      <c r="G145" s="38">
        <v>2103.0333333333328</v>
      </c>
      <c r="H145" s="38">
        <v>2075.8666666666663</v>
      </c>
      <c r="I145" s="38">
        <v>2049.0333333333328</v>
      </c>
      <c r="J145" s="38">
        <v>2157.0333333333328</v>
      </c>
      <c r="K145" s="38">
        <v>2183.8666666666659</v>
      </c>
      <c r="L145" s="38">
        <v>2211.0333333333328</v>
      </c>
      <c r="M145" s="28">
        <v>2156.6999999999998</v>
      </c>
      <c r="N145" s="28">
        <v>2102.6999999999998</v>
      </c>
      <c r="O145" s="39">
        <v>1287275</v>
      </c>
      <c r="P145" s="40">
        <v>-2.3978315262718933E-2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88366.399999999994</v>
      </c>
      <c r="F146" s="37">
        <v>88376.983333333337</v>
      </c>
      <c r="G146" s="38">
        <v>87754.966666666674</v>
      </c>
      <c r="H146" s="38">
        <v>87143.53333333334</v>
      </c>
      <c r="I146" s="38">
        <v>86521.516666666677</v>
      </c>
      <c r="J146" s="38">
        <v>88988.416666666672</v>
      </c>
      <c r="K146" s="38">
        <v>89610.433333333334</v>
      </c>
      <c r="L146" s="38">
        <v>90221.866666666669</v>
      </c>
      <c r="M146" s="28">
        <v>88999</v>
      </c>
      <c r="N146" s="28">
        <v>87765.55</v>
      </c>
      <c r="O146" s="39">
        <v>71170</v>
      </c>
      <c r="P146" s="40">
        <v>4.4773928361714621E-2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1003.7</v>
      </c>
      <c r="F147" s="37">
        <v>1008.5500000000001</v>
      </c>
      <c r="G147" s="38">
        <v>997.30000000000018</v>
      </c>
      <c r="H147" s="38">
        <v>990.90000000000009</v>
      </c>
      <c r="I147" s="38">
        <v>979.6500000000002</v>
      </c>
      <c r="J147" s="38">
        <v>1014.9500000000002</v>
      </c>
      <c r="K147" s="38">
        <v>1026.1999999999998</v>
      </c>
      <c r="L147" s="38">
        <v>1032.6000000000001</v>
      </c>
      <c r="M147" s="28">
        <v>1019.8</v>
      </c>
      <c r="N147" s="28">
        <v>1002.15</v>
      </c>
      <c r="O147" s="39">
        <v>6872250</v>
      </c>
      <c r="P147" s="40">
        <v>2.2671468325421509E-2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79.05</v>
      </c>
      <c r="F148" s="37">
        <v>78.45</v>
      </c>
      <c r="G148" s="38">
        <v>77.2</v>
      </c>
      <c r="H148" s="38">
        <v>75.349999999999994</v>
      </c>
      <c r="I148" s="38">
        <v>74.099999999999994</v>
      </c>
      <c r="J148" s="38">
        <v>80.300000000000011</v>
      </c>
      <c r="K148" s="38">
        <v>81.550000000000011</v>
      </c>
      <c r="L148" s="38">
        <v>83.40000000000002</v>
      </c>
      <c r="M148" s="28">
        <v>79.7</v>
      </c>
      <c r="N148" s="28">
        <v>76.599999999999994</v>
      </c>
      <c r="O148" s="39">
        <v>62580000</v>
      </c>
      <c r="P148" s="40">
        <v>-1.7080928260101307E-2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3465.2</v>
      </c>
      <c r="F149" s="37">
        <v>3527.8833333333332</v>
      </c>
      <c r="G149" s="38">
        <v>3291.8166666666666</v>
      </c>
      <c r="H149" s="38">
        <v>3118.4333333333334</v>
      </c>
      <c r="I149" s="38">
        <v>2882.3666666666668</v>
      </c>
      <c r="J149" s="38">
        <v>3701.2666666666664</v>
      </c>
      <c r="K149" s="38">
        <v>3937.333333333333</v>
      </c>
      <c r="L149" s="38">
        <v>4110.7166666666662</v>
      </c>
      <c r="M149" s="28">
        <v>3763.95</v>
      </c>
      <c r="N149" s="28">
        <v>3354.5</v>
      </c>
      <c r="O149" s="39">
        <v>2158000</v>
      </c>
      <c r="P149" s="40">
        <v>0.15331685483332219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4267.3500000000004</v>
      </c>
      <c r="F150" s="37">
        <v>4299.5</v>
      </c>
      <c r="G150" s="38">
        <v>4219.8999999999996</v>
      </c>
      <c r="H150" s="38">
        <v>4172.45</v>
      </c>
      <c r="I150" s="38">
        <v>4092.8499999999995</v>
      </c>
      <c r="J150" s="38">
        <v>4346.95</v>
      </c>
      <c r="K150" s="38">
        <v>4426.55</v>
      </c>
      <c r="L150" s="38">
        <v>4474</v>
      </c>
      <c r="M150" s="28">
        <v>4379.1000000000004</v>
      </c>
      <c r="N150" s="28">
        <v>4252.05</v>
      </c>
      <c r="O150" s="39">
        <v>448500</v>
      </c>
      <c r="P150" s="40">
        <v>-0.12419449326303457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19048.5</v>
      </c>
      <c r="F151" s="37">
        <v>19084.933333333334</v>
      </c>
      <c r="G151" s="38">
        <v>18944.116666666669</v>
      </c>
      <c r="H151" s="38">
        <v>18839.733333333334</v>
      </c>
      <c r="I151" s="38">
        <v>18698.916666666668</v>
      </c>
      <c r="J151" s="38">
        <v>19189.316666666669</v>
      </c>
      <c r="K151" s="38">
        <v>19330.133333333335</v>
      </c>
      <c r="L151" s="38">
        <v>19434.51666666667</v>
      </c>
      <c r="M151" s="28">
        <v>19225.75</v>
      </c>
      <c r="N151" s="28">
        <v>18980.55</v>
      </c>
      <c r="O151" s="39">
        <v>294640</v>
      </c>
      <c r="P151" s="40">
        <v>-4.3254933765882672E-3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118.5</v>
      </c>
      <c r="F152" s="37">
        <v>118.98333333333333</v>
      </c>
      <c r="G152" s="38">
        <v>117.71666666666667</v>
      </c>
      <c r="H152" s="38">
        <v>116.93333333333334</v>
      </c>
      <c r="I152" s="38">
        <v>115.66666666666667</v>
      </c>
      <c r="J152" s="38">
        <v>119.76666666666667</v>
      </c>
      <c r="K152" s="38">
        <v>121.03333333333335</v>
      </c>
      <c r="L152" s="38">
        <v>121.81666666666666</v>
      </c>
      <c r="M152" s="28">
        <v>120.25</v>
      </c>
      <c r="N152" s="28">
        <v>118.2</v>
      </c>
      <c r="O152" s="39">
        <v>39478500</v>
      </c>
      <c r="P152" s="40">
        <v>-3.8605654592937435E-3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168.25</v>
      </c>
      <c r="F153" s="37">
        <v>167.51666666666665</v>
      </c>
      <c r="G153" s="38">
        <v>166.33333333333331</v>
      </c>
      <c r="H153" s="38">
        <v>164.41666666666666</v>
      </c>
      <c r="I153" s="38">
        <v>163.23333333333332</v>
      </c>
      <c r="J153" s="38">
        <v>169.43333333333331</v>
      </c>
      <c r="K153" s="38">
        <v>170.61666666666665</v>
      </c>
      <c r="L153" s="38">
        <v>172.5333333333333</v>
      </c>
      <c r="M153" s="28">
        <v>168.7</v>
      </c>
      <c r="N153" s="28">
        <v>165.6</v>
      </c>
      <c r="O153" s="39">
        <v>69899100</v>
      </c>
      <c r="P153" s="40">
        <v>-7.7676187393802085E-3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860.15</v>
      </c>
      <c r="F154" s="37">
        <v>864.58333333333337</v>
      </c>
      <c r="G154" s="38">
        <v>848.16666666666674</v>
      </c>
      <c r="H154" s="38">
        <v>836.18333333333339</v>
      </c>
      <c r="I154" s="38">
        <v>819.76666666666677</v>
      </c>
      <c r="J154" s="38">
        <v>876.56666666666672</v>
      </c>
      <c r="K154" s="38">
        <v>892.98333333333346</v>
      </c>
      <c r="L154" s="38">
        <v>904.9666666666667</v>
      </c>
      <c r="M154" s="28">
        <v>881</v>
      </c>
      <c r="N154" s="28">
        <v>852.6</v>
      </c>
      <c r="O154" s="39">
        <v>5898900</v>
      </c>
      <c r="P154" s="40">
        <v>-1.8518518518518517E-2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3129.7</v>
      </c>
      <c r="F155" s="37">
        <v>3138.4166666666665</v>
      </c>
      <c r="G155" s="38">
        <v>3109.2833333333328</v>
      </c>
      <c r="H155" s="38">
        <v>3088.8666666666663</v>
      </c>
      <c r="I155" s="38">
        <v>3059.7333333333327</v>
      </c>
      <c r="J155" s="38">
        <v>3158.833333333333</v>
      </c>
      <c r="K155" s="38">
        <v>3187.9666666666672</v>
      </c>
      <c r="L155" s="38">
        <v>3208.3833333333332</v>
      </c>
      <c r="M155" s="28">
        <v>3167.55</v>
      </c>
      <c r="N155" s="28">
        <v>3118</v>
      </c>
      <c r="O155" s="39">
        <v>405000</v>
      </c>
      <c r="P155" s="40">
        <v>-4.7507055503292567E-2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148.35</v>
      </c>
      <c r="F156" s="37">
        <v>148.08333333333334</v>
      </c>
      <c r="G156" s="38">
        <v>147.16666666666669</v>
      </c>
      <c r="H156" s="38">
        <v>145.98333333333335</v>
      </c>
      <c r="I156" s="38">
        <v>145.06666666666669</v>
      </c>
      <c r="J156" s="38">
        <v>149.26666666666668</v>
      </c>
      <c r="K156" s="38">
        <v>150.18333333333337</v>
      </c>
      <c r="L156" s="38">
        <v>151.36666666666667</v>
      </c>
      <c r="M156" s="28">
        <v>149</v>
      </c>
      <c r="N156" s="28">
        <v>146.9</v>
      </c>
      <c r="O156" s="39">
        <v>35635600</v>
      </c>
      <c r="P156" s="40">
        <v>-4.06301824212272E-2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38526.35</v>
      </c>
      <c r="F157" s="37">
        <v>38674.116666666669</v>
      </c>
      <c r="G157" s="38">
        <v>37904.233333333337</v>
      </c>
      <c r="H157" s="38">
        <v>37282.116666666669</v>
      </c>
      <c r="I157" s="38">
        <v>36512.233333333337</v>
      </c>
      <c r="J157" s="38">
        <v>39296.233333333337</v>
      </c>
      <c r="K157" s="38">
        <v>40066.116666666669</v>
      </c>
      <c r="L157" s="38">
        <v>40688.233333333337</v>
      </c>
      <c r="M157" s="28">
        <v>39444</v>
      </c>
      <c r="N157" s="28">
        <v>38052</v>
      </c>
      <c r="O157" s="39">
        <v>132000</v>
      </c>
      <c r="P157" s="40">
        <v>1.1494252873563218E-2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875.15</v>
      </c>
      <c r="F158" s="37">
        <v>877.68333333333339</v>
      </c>
      <c r="G158" s="38">
        <v>857.86666666666679</v>
      </c>
      <c r="H158" s="38">
        <v>840.58333333333337</v>
      </c>
      <c r="I158" s="38">
        <v>820.76666666666677</v>
      </c>
      <c r="J158" s="38">
        <v>894.96666666666681</v>
      </c>
      <c r="K158" s="38">
        <v>914.78333333333342</v>
      </c>
      <c r="L158" s="38">
        <v>932.06666666666683</v>
      </c>
      <c r="M158" s="28">
        <v>897.5</v>
      </c>
      <c r="N158" s="28">
        <v>860.4</v>
      </c>
      <c r="O158" s="39">
        <v>5030850</v>
      </c>
      <c r="P158" s="40">
        <v>-1.4544279250161603E-2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4729.7</v>
      </c>
      <c r="F159" s="37">
        <v>4768.2166666666662</v>
      </c>
      <c r="G159" s="38">
        <v>4656.4833333333327</v>
      </c>
      <c r="H159" s="38">
        <v>4583.2666666666664</v>
      </c>
      <c r="I159" s="38">
        <v>4471.5333333333328</v>
      </c>
      <c r="J159" s="38">
        <v>4841.4333333333325</v>
      </c>
      <c r="K159" s="38">
        <v>4953.1666666666661</v>
      </c>
      <c r="L159" s="38">
        <v>5026.3833333333323</v>
      </c>
      <c r="M159" s="28">
        <v>4879.95</v>
      </c>
      <c r="N159" s="28">
        <v>4695</v>
      </c>
      <c r="O159" s="39">
        <v>765450</v>
      </c>
      <c r="P159" s="40">
        <v>-5.1193058568329716E-2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221.35</v>
      </c>
      <c r="F160" s="37">
        <v>222.18333333333331</v>
      </c>
      <c r="G160" s="38">
        <v>219.76666666666662</v>
      </c>
      <c r="H160" s="38">
        <v>218.18333333333331</v>
      </c>
      <c r="I160" s="38">
        <v>215.76666666666662</v>
      </c>
      <c r="J160" s="38">
        <v>223.76666666666662</v>
      </c>
      <c r="K160" s="38">
        <v>226.18333333333331</v>
      </c>
      <c r="L160" s="38">
        <v>227.76666666666662</v>
      </c>
      <c r="M160" s="28">
        <v>224.6</v>
      </c>
      <c r="N160" s="28">
        <v>220.6</v>
      </c>
      <c r="O160" s="39">
        <v>11787000</v>
      </c>
      <c r="P160" s="40">
        <v>-2.0199501246882794E-2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141.35</v>
      </c>
      <c r="F161" s="37">
        <v>142.48333333333335</v>
      </c>
      <c r="G161" s="38">
        <v>138.4666666666667</v>
      </c>
      <c r="H161" s="38">
        <v>135.58333333333334</v>
      </c>
      <c r="I161" s="38">
        <v>131.56666666666669</v>
      </c>
      <c r="J161" s="38">
        <v>145.3666666666667</v>
      </c>
      <c r="K161" s="38">
        <v>149.38333333333335</v>
      </c>
      <c r="L161" s="38">
        <v>152.26666666666671</v>
      </c>
      <c r="M161" s="28">
        <v>146.5</v>
      </c>
      <c r="N161" s="28">
        <v>139.6</v>
      </c>
      <c r="O161" s="39">
        <v>52793000</v>
      </c>
      <c r="P161" s="40">
        <v>-1.286807326686761E-2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2309.9</v>
      </c>
      <c r="F162" s="37">
        <v>2311.4833333333331</v>
      </c>
      <c r="G162" s="38">
        <v>2295.6166666666663</v>
      </c>
      <c r="H162" s="38">
        <v>2281.333333333333</v>
      </c>
      <c r="I162" s="38">
        <v>2265.4666666666662</v>
      </c>
      <c r="J162" s="38">
        <v>2325.7666666666664</v>
      </c>
      <c r="K162" s="38">
        <v>2341.6333333333332</v>
      </c>
      <c r="L162" s="38">
        <v>2355.9166666666665</v>
      </c>
      <c r="M162" s="28">
        <v>2327.35</v>
      </c>
      <c r="N162" s="28">
        <v>2297.1999999999998</v>
      </c>
      <c r="O162" s="39">
        <v>2699000</v>
      </c>
      <c r="P162" s="40">
        <v>-4.6292009999074162E-4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3111.05</v>
      </c>
      <c r="F163" s="37">
        <v>3124</v>
      </c>
      <c r="G163" s="38">
        <v>3067.5</v>
      </c>
      <c r="H163" s="38">
        <v>3023.95</v>
      </c>
      <c r="I163" s="38">
        <v>2967.45</v>
      </c>
      <c r="J163" s="38">
        <v>3167.55</v>
      </c>
      <c r="K163" s="38">
        <v>3224.05</v>
      </c>
      <c r="L163" s="38">
        <v>3267.6000000000004</v>
      </c>
      <c r="M163" s="28">
        <v>3180.5</v>
      </c>
      <c r="N163" s="28">
        <v>3080.45</v>
      </c>
      <c r="O163" s="39">
        <v>1992500</v>
      </c>
      <c r="P163" s="40">
        <v>1.4898764803259901E-2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50.25</v>
      </c>
      <c r="F164" s="37">
        <v>50.583333333333336</v>
      </c>
      <c r="G164" s="38">
        <v>49.466666666666669</v>
      </c>
      <c r="H164" s="38">
        <v>48.68333333333333</v>
      </c>
      <c r="I164" s="38">
        <v>47.566666666666663</v>
      </c>
      <c r="J164" s="38">
        <v>51.366666666666674</v>
      </c>
      <c r="K164" s="38">
        <v>52.483333333333334</v>
      </c>
      <c r="L164" s="38">
        <v>53.26666666666668</v>
      </c>
      <c r="M164" s="28">
        <v>51.7</v>
      </c>
      <c r="N164" s="28">
        <v>49.8</v>
      </c>
      <c r="O164" s="39">
        <v>261536000</v>
      </c>
      <c r="P164" s="40">
        <v>6.8226375637171613E-2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2958.35</v>
      </c>
      <c r="F165" s="37">
        <v>2952.8333333333335</v>
      </c>
      <c r="G165" s="38">
        <v>2915.5666666666671</v>
      </c>
      <c r="H165" s="38">
        <v>2872.7833333333338</v>
      </c>
      <c r="I165" s="38">
        <v>2835.5166666666673</v>
      </c>
      <c r="J165" s="38">
        <v>2995.6166666666668</v>
      </c>
      <c r="K165" s="38">
        <v>3032.8833333333332</v>
      </c>
      <c r="L165" s="38">
        <v>3075.6666666666665</v>
      </c>
      <c r="M165" s="28">
        <v>2990.1</v>
      </c>
      <c r="N165" s="28">
        <v>2910.05</v>
      </c>
      <c r="O165" s="39">
        <v>774900</v>
      </c>
      <c r="P165" s="40">
        <v>-5.9359067734887111E-2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216.3</v>
      </c>
      <c r="F166" s="37">
        <v>215.70000000000002</v>
      </c>
      <c r="G166" s="38">
        <v>214.70000000000005</v>
      </c>
      <c r="H166" s="38">
        <v>213.10000000000002</v>
      </c>
      <c r="I166" s="38">
        <v>212.10000000000005</v>
      </c>
      <c r="J166" s="38">
        <v>217.30000000000004</v>
      </c>
      <c r="K166" s="38">
        <v>218.29999999999998</v>
      </c>
      <c r="L166" s="38">
        <v>219.90000000000003</v>
      </c>
      <c r="M166" s="28">
        <v>216.7</v>
      </c>
      <c r="N166" s="28">
        <v>214.1</v>
      </c>
      <c r="O166" s="39">
        <v>30345300</v>
      </c>
      <c r="P166" s="40">
        <v>-2.2950534643136573E-2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1688.7</v>
      </c>
      <c r="F167" s="37">
        <v>1695.8</v>
      </c>
      <c r="G167" s="38">
        <v>1674.3999999999999</v>
      </c>
      <c r="H167" s="38">
        <v>1660.1</v>
      </c>
      <c r="I167" s="38">
        <v>1638.6999999999998</v>
      </c>
      <c r="J167" s="38">
        <v>1710.1</v>
      </c>
      <c r="K167" s="38">
        <v>1731.5</v>
      </c>
      <c r="L167" s="38">
        <v>1745.8</v>
      </c>
      <c r="M167" s="28">
        <v>1717.2</v>
      </c>
      <c r="N167" s="28">
        <v>1681.5</v>
      </c>
      <c r="O167" s="39">
        <v>2571833</v>
      </c>
      <c r="P167" s="40">
        <v>-2.2106426654034425E-3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169.05</v>
      </c>
      <c r="F168" s="37">
        <v>169.78333333333333</v>
      </c>
      <c r="G168" s="38">
        <v>166.56666666666666</v>
      </c>
      <c r="H168" s="38">
        <v>164.08333333333334</v>
      </c>
      <c r="I168" s="38">
        <v>160.86666666666667</v>
      </c>
      <c r="J168" s="38">
        <v>172.26666666666665</v>
      </c>
      <c r="K168" s="38">
        <v>175.48333333333329</v>
      </c>
      <c r="L168" s="38">
        <v>177.96666666666664</v>
      </c>
      <c r="M168" s="28">
        <v>173</v>
      </c>
      <c r="N168" s="28">
        <v>167.3</v>
      </c>
      <c r="O168" s="39">
        <v>10787000</v>
      </c>
      <c r="P168" s="40">
        <v>1.4817253868949621E-2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731.65</v>
      </c>
      <c r="F169" s="37">
        <v>731.38333333333333</v>
      </c>
      <c r="G169" s="38">
        <v>720.86666666666667</v>
      </c>
      <c r="H169" s="38">
        <v>710.08333333333337</v>
      </c>
      <c r="I169" s="38">
        <v>699.56666666666672</v>
      </c>
      <c r="J169" s="38">
        <v>742.16666666666663</v>
      </c>
      <c r="K169" s="38">
        <v>752.68333333333328</v>
      </c>
      <c r="L169" s="38">
        <v>763.46666666666658</v>
      </c>
      <c r="M169" s="28">
        <v>741.9</v>
      </c>
      <c r="N169" s="28">
        <v>720.6</v>
      </c>
      <c r="O169" s="39">
        <v>3561500</v>
      </c>
      <c r="P169" s="40">
        <v>-6.6382171645329542E-3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166.5</v>
      </c>
      <c r="F170" s="37">
        <v>166.85</v>
      </c>
      <c r="G170" s="38">
        <v>163.79999999999998</v>
      </c>
      <c r="H170" s="38">
        <v>161.1</v>
      </c>
      <c r="I170" s="38">
        <v>158.04999999999998</v>
      </c>
      <c r="J170" s="38">
        <v>169.54999999999998</v>
      </c>
      <c r="K170" s="38">
        <v>172.6</v>
      </c>
      <c r="L170" s="38">
        <v>175.29999999999998</v>
      </c>
      <c r="M170" s="28">
        <v>169.9</v>
      </c>
      <c r="N170" s="28">
        <v>164.15</v>
      </c>
      <c r="O170" s="39">
        <v>27430000</v>
      </c>
      <c r="P170" s="40">
        <v>-2.9026548672566373E-2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114.1</v>
      </c>
      <c r="F171" s="37">
        <v>115.06666666666666</v>
      </c>
      <c r="G171" s="38">
        <v>112.53333333333333</v>
      </c>
      <c r="H171" s="38">
        <v>110.96666666666667</v>
      </c>
      <c r="I171" s="38">
        <v>108.43333333333334</v>
      </c>
      <c r="J171" s="38">
        <v>116.63333333333333</v>
      </c>
      <c r="K171" s="38">
        <v>119.16666666666666</v>
      </c>
      <c r="L171" s="38">
        <v>120.73333333333332</v>
      </c>
      <c r="M171" s="28">
        <v>117.6</v>
      </c>
      <c r="N171" s="28">
        <v>113.5</v>
      </c>
      <c r="O171" s="39">
        <v>47872000</v>
      </c>
      <c r="P171" s="40">
        <v>2.5008564576909902E-2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2329.9499999999998</v>
      </c>
      <c r="F172" s="37">
        <v>2335.65</v>
      </c>
      <c r="G172" s="38">
        <v>2314.75</v>
      </c>
      <c r="H172" s="38">
        <v>2299.5499999999997</v>
      </c>
      <c r="I172" s="38">
        <v>2278.6499999999996</v>
      </c>
      <c r="J172" s="38">
        <v>2350.8500000000004</v>
      </c>
      <c r="K172" s="38">
        <v>2371.7500000000009</v>
      </c>
      <c r="L172" s="38">
        <v>2386.9500000000007</v>
      </c>
      <c r="M172" s="28">
        <v>2356.5500000000002</v>
      </c>
      <c r="N172" s="28">
        <v>2320.4499999999998</v>
      </c>
      <c r="O172" s="39">
        <v>48154500</v>
      </c>
      <c r="P172" s="40">
        <v>1.2728907396015709E-2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83.45</v>
      </c>
      <c r="F173" s="37">
        <v>83.933333333333337</v>
      </c>
      <c r="G173" s="38">
        <v>82.51666666666668</v>
      </c>
      <c r="H173" s="38">
        <v>81.583333333333343</v>
      </c>
      <c r="I173" s="38">
        <v>80.166666666666686</v>
      </c>
      <c r="J173" s="38">
        <v>84.866666666666674</v>
      </c>
      <c r="K173" s="38">
        <v>86.283333333333331</v>
      </c>
      <c r="L173" s="38">
        <v>87.216666666666669</v>
      </c>
      <c r="M173" s="28">
        <v>85.35</v>
      </c>
      <c r="N173" s="28">
        <v>83</v>
      </c>
      <c r="O173" s="39">
        <v>116136000</v>
      </c>
      <c r="P173" s="40">
        <v>1.4181919798798379E-2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745.6</v>
      </c>
      <c r="F174" s="37">
        <v>750.05000000000007</v>
      </c>
      <c r="G174" s="38">
        <v>738.90000000000009</v>
      </c>
      <c r="H174" s="38">
        <v>732.2</v>
      </c>
      <c r="I174" s="38">
        <v>721.05000000000007</v>
      </c>
      <c r="J174" s="38">
        <v>756.75000000000011</v>
      </c>
      <c r="K174" s="38">
        <v>767.9</v>
      </c>
      <c r="L174" s="38">
        <v>774.60000000000014</v>
      </c>
      <c r="M174" s="28">
        <v>761.2</v>
      </c>
      <c r="N174" s="28">
        <v>743.35</v>
      </c>
      <c r="O174" s="39">
        <v>8159200</v>
      </c>
      <c r="P174" s="40">
        <v>-1.4685725474838456E-3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1179</v>
      </c>
      <c r="F175" s="37">
        <v>1181.2333333333333</v>
      </c>
      <c r="G175" s="38">
        <v>1171.8666666666668</v>
      </c>
      <c r="H175" s="38">
        <v>1164.7333333333333</v>
      </c>
      <c r="I175" s="38">
        <v>1155.3666666666668</v>
      </c>
      <c r="J175" s="38">
        <v>1188.3666666666668</v>
      </c>
      <c r="K175" s="38">
        <v>1197.7333333333331</v>
      </c>
      <c r="L175" s="38">
        <v>1204.8666666666668</v>
      </c>
      <c r="M175" s="28">
        <v>1190.5999999999999</v>
      </c>
      <c r="N175" s="28">
        <v>1174.0999999999999</v>
      </c>
      <c r="O175" s="39">
        <v>6984750</v>
      </c>
      <c r="P175" s="40">
        <v>1.5055382299171954E-3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537.79999999999995</v>
      </c>
      <c r="F176" s="37">
        <v>543.30000000000007</v>
      </c>
      <c r="G176" s="38">
        <v>529.40000000000009</v>
      </c>
      <c r="H176" s="38">
        <v>521</v>
      </c>
      <c r="I176" s="38">
        <v>507.1</v>
      </c>
      <c r="J176" s="38">
        <v>551.70000000000016</v>
      </c>
      <c r="K176" s="38">
        <v>565.6</v>
      </c>
      <c r="L176" s="38">
        <v>574.00000000000023</v>
      </c>
      <c r="M176" s="28">
        <v>557.20000000000005</v>
      </c>
      <c r="N176" s="28">
        <v>534.9</v>
      </c>
      <c r="O176" s="39">
        <v>86176500</v>
      </c>
      <c r="P176" s="40">
        <v>6.3375719547633588E-2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24094.400000000001</v>
      </c>
      <c r="F177" s="37">
        <v>24057.399999999998</v>
      </c>
      <c r="G177" s="38">
        <v>23788.549999999996</v>
      </c>
      <c r="H177" s="38">
        <v>23482.699999999997</v>
      </c>
      <c r="I177" s="38">
        <v>23213.849999999995</v>
      </c>
      <c r="J177" s="38">
        <v>24363.249999999996</v>
      </c>
      <c r="K177" s="38">
        <v>24632.099999999995</v>
      </c>
      <c r="L177" s="38">
        <v>24937.949999999997</v>
      </c>
      <c r="M177" s="28">
        <v>24326.25</v>
      </c>
      <c r="N177" s="28">
        <v>23751.55</v>
      </c>
      <c r="O177" s="39">
        <v>290975</v>
      </c>
      <c r="P177" s="40">
        <v>-5.152425933877201E-4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3137.2</v>
      </c>
      <c r="F178" s="37">
        <v>3126.5333333333328</v>
      </c>
      <c r="G178" s="38">
        <v>3091.8666666666659</v>
      </c>
      <c r="H178" s="38">
        <v>3046.5333333333328</v>
      </c>
      <c r="I178" s="38">
        <v>3011.8666666666659</v>
      </c>
      <c r="J178" s="38">
        <v>3171.8666666666659</v>
      </c>
      <c r="K178" s="38">
        <v>3206.5333333333328</v>
      </c>
      <c r="L178" s="38">
        <v>3251.8666666666659</v>
      </c>
      <c r="M178" s="28">
        <v>3161.2</v>
      </c>
      <c r="N178" s="28">
        <v>3081.2</v>
      </c>
      <c r="O178" s="39">
        <v>1976700</v>
      </c>
      <c r="P178" s="40">
        <v>2.7885027885027884E-2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2224.5500000000002</v>
      </c>
      <c r="F179" s="37">
        <v>2245.4666666666667</v>
      </c>
      <c r="G179" s="38">
        <v>2195.9833333333336</v>
      </c>
      <c r="H179" s="38">
        <v>2167.416666666667</v>
      </c>
      <c r="I179" s="38">
        <v>2117.9333333333338</v>
      </c>
      <c r="J179" s="38">
        <v>2274.0333333333333</v>
      </c>
      <c r="K179" s="38">
        <v>2323.516666666666</v>
      </c>
      <c r="L179" s="38">
        <v>2352.083333333333</v>
      </c>
      <c r="M179" s="28">
        <v>2294.9499999999998</v>
      </c>
      <c r="N179" s="28">
        <v>2216.9</v>
      </c>
      <c r="O179" s="39">
        <v>4576125</v>
      </c>
      <c r="P179" s="40">
        <v>1.7255751917305769E-2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44980</v>
      </c>
      <c r="E180" s="37">
        <v>1261.25</v>
      </c>
      <c r="F180" s="37">
        <v>1268.0166666666667</v>
      </c>
      <c r="G180" s="38">
        <v>1248.8333333333333</v>
      </c>
      <c r="H180" s="38">
        <v>1236.4166666666665</v>
      </c>
      <c r="I180" s="38">
        <v>1217.2333333333331</v>
      </c>
      <c r="J180" s="38">
        <v>1280.4333333333334</v>
      </c>
      <c r="K180" s="38">
        <v>1299.6166666666668</v>
      </c>
      <c r="L180" s="38">
        <v>1312.0333333333335</v>
      </c>
      <c r="M180" s="28">
        <v>1287.2</v>
      </c>
      <c r="N180" s="28">
        <v>1255.5999999999999</v>
      </c>
      <c r="O180" s="39">
        <v>5206200</v>
      </c>
      <c r="P180" s="40">
        <v>2.3351810354994694E-2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1017.05</v>
      </c>
      <c r="F181" s="37">
        <v>1013.6166666666667</v>
      </c>
      <c r="G181" s="38">
        <v>1007.9833333333333</v>
      </c>
      <c r="H181" s="38">
        <v>998.91666666666663</v>
      </c>
      <c r="I181" s="38">
        <v>993.2833333333333</v>
      </c>
      <c r="J181" s="38">
        <v>1022.6833333333334</v>
      </c>
      <c r="K181" s="38">
        <v>1028.3166666666668</v>
      </c>
      <c r="L181" s="38">
        <v>1037.3833333333334</v>
      </c>
      <c r="M181" s="28">
        <v>1019.25</v>
      </c>
      <c r="N181" s="28">
        <v>1004.55</v>
      </c>
      <c r="O181" s="39">
        <v>16130100</v>
      </c>
      <c r="P181" s="40">
        <v>4.2710830246241015E-3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448.6</v>
      </c>
      <c r="F182" s="37">
        <v>452</v>
      </c>
      <c r="G182" s="38">
        <v>444.05</v>
      </c>
      <c r="H182" s="38">
        <v>439.5</v>
      </c>
      <c r="I182" s="38">
        <v>431.55</v>
      </c>
      <c r="J182" s="38">
        <v>456.55</v>
      </c>
      <c r="K182" s="38">
        <v>464.50000000000006</v>
      </c>
      <c r="L182" s="38">
        <v>469.05</v>
      </c>
      <c r="M182" s="28">
        <v>459.95</v>
      </c>
      <c r="N182" s="28">
        <v>447.45</v>
      </c>
      <c r="O182" s="39">
        <v>8733000</v>
      </c>
      <c r="P182" s="40">
        <v>-3.7645448323066393E-3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564.29999999999995</v>
      </c>
      <c r="F183" s="37">
        <v>564.85</v>
      </c>
      <c r="G183" s="38">
        <v>560.70000000000005</v>
      </c>
      <c r="H183" s="38">
        <v>557.1</v>
      </c>
      <c r="I183" s="38">
        <v>552.95000000000005</v>
      </c>
      <c r="J183" s="38">
        <v>568.45000000000005</v>
      </c>
      <c r="K183" s="38">
        <v>572.59999999999991</v>
      </c>
      <c r="L183" s="38">
        <v>576.20000000000005</v>
      </c>
      <c r="M183" s="28">
        <v>569</v>
      </c>
      <c r="N183" s="28">
        <v>561.25</v>
      </c>
      <c r="O183" s="39">
        <v>2974000</v>
      </c>
      <c r="P183" s="40">
        <v>-9.6570096570096579E-3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1020.7</v>
      </c>
      <c r="F184" s="37">
        <v>1020.9333333333334</v>
      </c>
      <c r="G184" s="38">
        <v>1010.9166666666667</v>
      </c>
      <c r="H184" s="38">
        <v>1001.1333333333333</v>
      </c>
      <c r="I184" s="38">
        <v>991.11666666666667</v>
      </c>
      <c r="J184" s="38">
        <v>1030.7166666666667</v>
      </c>
      <c r="K184" s="38">
        <v>1040.7333333333331</v>
      </c>
      <c r="L184" s="38">
        <v>1050.5166666666669</v>
      </c>
      <c r="M184" s="28">
        <v>1030.95</v>
      </c>
      <c r="N184" s="28">
        <v>1011.15</v>
      </c>
      <c r="O184" s="39">
        <v>6319500</v>
      </c>
      <c r="P184" s="40">
        <v>-1.2732385564755507E-2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1225.25</v>
      </c>
      <c r="F185" s="37">
        <v>1231.5333333333335</v>
      </c>
      <c r="G185" s="38">
        <v>1215.2666666666671</v>
      </c>
      <c r="H185" s="38">
        <v>1205.2833333333335</v>
      </c>
      <c r="I185" s="38">
        <v>1189.0166666666671</v>
      </c>
      <c r="J185" s="38">
        <v>1241.5166666666671</v>
      </c>
      <c r="K185" s="38">
        <v>1257.7833333333335</v>
      </c>
      <c r="L185" s="38">
        <v>1267.7666666666671</v>
      </c>
      <c r="M185" s="28">
        <v>1247.8</v>
      </c>
      <c r="N185" s="28">
        <v>1221.55</v>
      </c>
      <c r="O185" s="39">
        <v>2629000</v>
      </c>
      <c r="P185" s="40">
        <v>9.5183704549781079E-4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720.3</v>
      </c>
      <c r="F186" s="37">
        <v>723.55000000000007</v>
      </c>
      <c r="G186" s="38">
        <v>715.90000000000009</v>
      </c>
      <c r="H186" s="38">
        <v>711.5</v>
      </c>
      <c r="I186" s="38">
        <v>703.85</v>
      </c>
      <c r="J186" s="38">
        <v>727.95000000000016</v>
      </c>
      <c r="K186" s="38">
        <v>735.6</v>
      </c>
      <c r="L186" s="38">
        <v>740.00000000000023</v>
      </c>
      <c r="M186" s="28">
        <v>731.2</v>
      </c>
      <c r="N186" s="28">
        <v>719.15</v>
      </c>
      <c r="O186" s="39">
        <v>11134800</v>
      </c>
      <c r="P186" s="40">
        <v>1.7601579207106432E-2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442.65</v>
      </c>
      <c r="F187" s="37">
        <v>443.88333333333338</v>
      </c>
      <c r="G187" s="38">
        <v>439.41666666666674</v>
      </c>
      <c r="H187" s="38">
        <v>436.18333333333334</v>
      </c>
      <c r="I187" s="38">
        <v>431.7166666666667</v>
      </c>
      <c r="J187" s="38">
        <v>447.11666666666679</v>
      </c>
      <c r="K187" s="38">
        <v>451.58333333333337</v>
      </c>
      <c r="L187" s="38">
        <v>454.81666666666683</v>
      </c>
      <c r="M187" s="28">
        <v>448.35</v>
      </c>
      <c r="N187" s="28">
        <v>440.65</v>
      </c>
      <c r="O187" s="39">
        <v>70061550</v>
      </c>
      <c r="P187" s="40">
        <v>-3.5063539998783921E-3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203.95</v>
      </c>
      <c r="F188" s="37">
        <v>204.36666666666667</v>
      </c>
      <c r="G188" s="38">
        <v>202.08333333333334</v>
      </c>
      <c r="H188" s="38">
        <v>200.21666666666667</v>
      </c>
      <c r="I188" s="38">
        <v>197.93333333333334</v>
      </c>
      <c r="J188" s="38">
        <v>206.23333333333335</v>
      </c>
      <c r="K188" s="38">
        <v>208.51666666666665</v>
      </c>
      <c r="L188" s="38">
        <v>210.38333333333335</v>
      </c>
      <c r="M188" s="28">
        <v>206.65</v>
      </c>
      <c r="N188" s="28">
        <v>202.5</v>
      </c>
      <c r="O188" s="39">
        <v>113909625</v>
      </c>
      <c r="P188" s="40">
        <v>1.1023574873438576E-2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109.1</v>
      </c>
      <c r="F189" s="37">
        <v>109.61666666666667</v>
      </c>
      <c r="G189" s="38">
        <v>108.28333333333335</v>
      </c>
      <c r="H189" s="38">
        <v>107.46666666666667</v>
      </c>
      <c r="I189" s="38">
        <v>106.13333333333334</v>
      </c>
      <c r="J189" s="38">
        <v>110.43333333333335</v>
      </c>
      <c r="K189" s="38">
        <v>111.76666666666667</v>
      </c>
      <c r="L189" s="38">
        <v>112.58333333333336</v>
      </c>
      <c r="M189" s="28">
        <v>110.95</v>
      </c>
      <c r="N189" s="28">
        <v>108.8</v>
      </c>
      <c r="O189" s="39">
        <v>200519000</v>
      </c>
      <c r="P189" s="40">
        <v>-7.6755579749591728E-3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3490.3</v>
      </c>
      <c r="F190" s="37">
        <v>3506.4333333333329</v>
      </c>
      <c r="G190" s="38">
        <v>3465.4166666666661</v>
      </c>
      <c r="H190" s="38">
        <v>3440.5333333333333</v>
      </c>
      <c r="I190" s="38">
        <v>3399.5166666666664</v>
      </c>
      <c r="J190" s="38">
        <v>3531.3166666666657</v>
      </c>
      <c r="K190" s="38">
        <v>3572.333333333333</v>
      </c>
      <c r="L190" s="38">
        <v>3597.2166666666653</v>
      </c>
      <c r="M190" s="28">
        <v>3547.45</v>
      </c>
      <c r="N190" s="28">
        <v>3481.55</v>
      </c>
      <c r="O190" s="39">
        <v>9740500</v>
      </c>
      <c r="P190" s="40">
        <v>-2.7704992488558153E-2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1005.05</v>
      </c>
      <c r="F191" s="37">
        <v>1010.2333333333332</v>
      </c>
      <c r="G191" s="38">
        <v>997.31666666666649</v>
      </c>
      <c r="H191" s="38">
        <v>989.58333333333326</v>
      </c>
      <c r="I191" s="38">
        <v>976.66666666666652</v>
      </c>
      <c r="J191" s="38">
        <v>1017.9666666666665</v>
      </c>
      <c r="K191" s="38">
        <v>1030.8833333333332</v>
      </c>
      <c r="L191" s="38">
        <v>1038.6166666666663</v>
      </c>
      <c r="M191" s="28">
        <v>1023.15</v>
      </c>
      <c r="N191" s="28">
        <v>1002.5</v>
      </c>
      <c r="O191" s="39">
        <v>15160800</v>
      </c>
      <c r="P191" s="40">
        <v>8.7428639865862901E-3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2520.1</v>
      </c>
      <c r="F192" s="37">
        <v>2509.0333333333333</v>
      </c>
      <c r="G192" s="38">
        <v>2491.0666666666666</v>
      </c>
      <c r="H192" s="38">
        <v>2462.0333333333333</v>
      </c>
      <c r="I192" s="38">
        <v>2444.0666666666666</v>
      </c>
      <c r="J192" s="38">
        <v>2538.0666666666666</v>
      </c>
      <c r="K192" s="38">
        <v>2556.0333333333328</v>
      </c>
      <c r="L192" s="38">
        <v>2585.0666666666666</v>
      </c>
      <c r="M192" s="28">
        <v>2527</v>
      </c>
      <c r="N192" s="28">
        <v>2480</v>
      </c>
      <c r="O192" s="39">
        <v>6743250</v>
      </c>
      <c r="P192" s="40">
        <v>-2.7684654482534876E-2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1520.25</v>
      </c>
      <c r="F193" s="37">
        <v>1523.4833333333336</v>
      </c>
      <c r="G193" s="38">
        <v>1513.9166666666672</v>
      </c>
      <c r="H193" s="38">
        <v>1507.5833333333337</v>
      </c>
      <c r="I193" s="38">
        <v>1498.0166666666673</v>
      </c>
      <c r="J193" s="38">
        <v>1529.8166666666671</v>
      </c>
      <c r="K193" s="38">
        <v>1539.3833333333337</v>
      </c>
      <c r="L193" s="38">
        <v>1545.7166666666669</v>
      </c>
      <c r="M193" s="28">
        <v>1533.05</v>
      </c>
      <c r="N193" s="28">
        <v>1517.15</v>
      </c>
      <c r="O193" s="39">
        <v>1812000</v>
      </c>
      <c r="P193" s="40">
        <v>1.9983112862369829E-2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456.05</v>
      </c>
      <c r="F194" s="37">
        <v>454.45</v>
      </c>
      <c r="G194" s="38">
        <v>449.95</v>
      </c>
      <c r="H194" s="38">
        <v>443.85</v>
      </c>
      <c r="I194" s="38">
        <v>439.35</v>
      </c>
      <c r="J194" s="38">
        <v>460.54999999999995</v>
      </c>
      <c r="K194" s="38">
        <v>465.04999999999995</v>
      </c>
      <c r="L194" s="38">
        <v>471.14999999999992</v>
      </c>
      <c r="M194" s="28">
        <v>458.95</v>
      </c>
      <c r="N194" s="28">
        <v>448.35</v>
      </c>
      <c r="O194" s="39">
        <v>3387000</v>
      </c>
      <c r="P194" s="40">
        <v>1.4831460674157304E-2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1310.5999999999999</v>
      </c>
      <c r="F195" s="37">
        <v>1317.4666666666665</v>
      </c>
      <c r="G195" s="38">
        <v>1299.9333333333329</v>
      </c>
      <c r="H195" s="38">
        <v>1289.2666666666664</v>
      </c>
      <c r="I195" s="38">
        <v>1271.7333333333329</v>
      </c>
      <c r="J195" s="38">
        <v>1328.133333333333</v>
      </c>
      <c r="K195" s="38">
        <v>1345.6666666666663</v>
      </c>
      <c r="L195" s="38">
        <v>1356.333333333333</v>
      </c>
      <c r="M195" s="28">
        <v>1335</v>
      </c>
      <c r="N195" s="28">
        <v>1306.8</v>
      </c>
      <c r="O195" s="39">
        <v>4429600</v>
      </c>
      <c r="P195" s="40">
        <v>-7.4392757909832394E-3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1070.75</v>
      </c>
      <c r="F196" s="37">
        <v>1075.1333333333334</v>
      </c>
      <c r="G196" s="38">
        <v>1062.7666666666669</v>
      </c>
      <c r="H196" s="38">
        <v>1054.7833333333335</v>
      </c>
      <c r="I196" s="38">
        <v>1042.416666666667</v>
      </c>
      <c r="J196" s="38">
        <v>1083.1166666666668</v>
      </c>
      <c r="K196" s="38">
        <v>1095.4833333333331</v>
      </c>
      <c r="L196" s="38">
        <v>1103.4666666666667</v>
      </c>
      <c r="M196" s="28">
        <v>1087.5</v>
      </c>
      <c r="N196" s="28">
        <v>1067.1500000000001</v>
      </c>
      <c r="O196" s="39">
        <v>7436800</v>
      </c>
      <c r="P196" s="40">
        <v>-6.9171807814544777E-3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1448.8</v>
      </c>
      <c r="F197" s="37">
        <v>1457.3166666666668</v>
      </c>
      <c r="G197" s="38">
        <v>1435.6333333333337</v>
      </c>
      <c r="H197" s="38">
        <v>1422.4666666666669</v>
      </c>
      <c r="I197" s="38">
        <v>1400.7833333333338</v>
      </c>
      <c r="J197" s="38">
        <v>1470.4833333333336</v>
      </c>
      <c r="K197" s="38">
        <v>1492.1666666666665</v>
      </c>
      <c r="L197" s="38">
        <v>1505.3333333333335</v>
      </c>
      <c r="M197" s="28">
        <v>1479</v>
      </c>
      <c r="N197" s="28">
        <v>1444.15</v>
      </c>
      <c r="O197" s="39">
        <v>1806800</v>
      </c>
      <c r="P197" s="40">
        <v>2.6124488868696047E-2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7205.7</v>
      </c>
      <c r="F198" s="37">
        <v>7217.6000000000013</v>
      </c>
      <c r="G198" s="38">
        <v>7165.2000000000025</v>
      </c>
      <c r="H198" s="38">
        <v>7124.7000000000016</v>
      </c>
      <c r="I198" s="38">
        <v>7072.3000000000029</v>
      </c>
      <c r="J198" s="38">
        <v>7258.1000000000022</v>
      </c>
      <c r="K198" s="38">
        <v>7310.5000000000018</v>
      </c>
      <c r="L198" s="38">
        <v>7351.0000000000018</v>
      </c>
      <c r="M198" s="28">
        <v>7270</v>
      </c>
      <c r="N198" s="28">
        <v>7177.1</v>
      </c>
      <c r="O198" s="39">
        <v>2078900</v>
      </c>
      <c r="P198" s="40">
        <v>1.1557909944618348E-3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733.95</v>
      </c>
      <c r="F199" s="37">
        <v>732.15</v>
      </c>
      <c r="G199" s="38">
        <v>727.84999999999991</v>
      </c>
      <c r="H199" s="38">
        <v>721.74999999999989</v>
      </c>
      <c r="I199" s="38">
        <v>717.44999999999982</v>
      </c>
      <c r="J199" s="38">
        <v>738.25</v>
      </c>
      <c r="K199" s="38">
        <v>742.55</v>
      </c>
      <c r="L199" s="38">
        <v>748.65000000000009</v>
      </c>
      <c r="M199" s="28">
        <v>736.45</v>
      </c>
      <c r="N199" s="28">
        <v>726.05</v>
      </c>
      <c r="O199" s="39">
        <v>15592200</v>
      </c>
      <c r="P199" s="40">
        <v>-2.2015655577299412E-2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309.60000000000002</v>
      </c>
      <c r="F200" s="37">
        <v>311.2</v>
      </c>
      <c r="G200" s="38">
        <v>306.89999999999998</v>
      </c>
      <c r="H200" s="38">
        <v>304.2</v>
      </c>
      <c r="I200" s="38">
        <v>299.89999999999998</v>
      </c>
      <c r="J200" s="38">
        <v>313.89999999999998</v>
      </c>
      <c r="K200" s="38">
        <v>318.20000000000005</v>
      </c>
      <c r="L200" s="38">
        <v>320.89999999999998</v>
      </c>
      <c r="M200" s="28">
        <v>315.5</v>
      </c>
      <c r="N200" s="28">
        <v>308.5</v>
      </c>
      <c r="O200" s="39">
        <v>33718000</v>
      </c>
      <c r="P200" s="40">
        <v>-9.0519014870981008E-3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849.55</v>
      </c>
      <c r="F201" s="37">
        <v>848.96666666666658</v>
      </c>
      <c r="G201" s="38">
        <v>839.28333333333319</v>
      </c>
      <c r="H201" s="38">
        <v>829.01666666666665</v>
      </c>
      <c r="I201" s="38">
        <v>819.33333333333326</v>
      </c>
      <c r="J201" s="38">
        <v>859.23333333333312</v>
      </c>
      <c r="K201" s="38">
        <v>868.91666666666652</v>
      </c>
      <c r="L201" s="38">
        <v>879.18333333333305</v>
      </c>
      <c r="M201" s="28">
        <v>858.65</v>
      </c>
      <c r="N201" s="28">
        <v>838.7</v>
      </c>
      <c r="O201" s="39">
        <v>6727800</v>
      </c>
      <c r="P201" s="40">
        <v>-4.3177745541428447E-2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1290.8499999999999</v>
      </c>
      <c r="F202" s="37">
        <v>1292.3500000000001</v>
      </c>
      <c r="G202" s="38">
        <v>1279.0000000000002</v>
      </c>
      <c r="H202" s="38">
        <v>1267.1500000000001</v>
      </c>
      <c r="I202" s="38">
        <v>1253.8000000000002</v>
      </c>
      <c r="J202" s="38">
        <v>1304.2000000000003</v>
      </c>
      <c r="K202" s="38">
        <v>1317.5500000000002</v>
      </c>
      <c r="L202" s="38">
        <v>1329.4000000000003</v>
      </c>
      <c r="M202" s="28">
        <v>1305.7</v>
      </c>
      <c r="N202" s="28">
        <v>1280.5</v>
      </c>
      <c r="O202" s="39">
        <v>1031800</v>
      </c>
      <c r="P202" s="40">
        <v>-2.7062706270627061E-2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401.45</v>
      </c>
      <c r="F203" s="37">
        <v>402.15000000000003</v>
      </c>
      <c r="G203" s="38">
        <v>398.75000000000006</v>
      </c>
      <c r="H203" s="38">
        <v>396.05</v>
      </c>
      <c r="I203" s="38">
        <v>392.65000000000003</v>
      </c>
      <c r="J203" s="38">
        <v>404.85000000000008</v>
      </c>
      <c r="K203" s="38">
        <v>408.25000000000006</v>
      </c>
      <c r="L203" s="38">
        <v>410.9500000000001</v>
      </c>
      <c r="M203" s="28">
        <v>405.55</v>
      </c>
      <c r="N203" s="28">
        <v>399.45</v>
      </c>
      <c r="O203" s="39">
        <v>37678500</v>
      </c>
      <c r="P203" s="40">
        <v>-7.6248419721871045E-3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218.65</v>
      </c>
      <c r="F204" s="37">
        <v>221.53333333333333</v>
      </c>
      <c r="G204" s="38">
        <v>214.91666666666666</v>
      </c>
      <c r="H204" s="38">
        <v>211.18333333333334</v>
      </c>
      <c r="I204" s="38">
        <v>204.56666666666666</v>
      </c>
      <c r="J204" s="38">
        <v>225.26666666666665</v>
      </c>
      <c r="K204" s="38">
        <v>231.88333333333333</v>
      </c>
      <c r="L204" s="38">
        <v>235.61666666666665</v>
      </c>
      <c r="M204" s="28">
        <v>228.15</v>
      </c>
      <c r="N204" s="28">
        <v>217.8</v>
      </c>
      <c r="O204" s="39">
        <v>82119000</v>
      </c>
      <c r="P204" s="40">
        <v>3.6228043609933376E-2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471.95</v>
      </c>
      <c r="F205" s="37">
        <v>471.73333333333335</v>
      </c>
      <c r="G205" s="38">
        <v>466.91666666666669</v>
      </c>
      <c r="H205" s="38">
        <v>461.88333333333333</v>
      </c>
      <c r="I205" s="38">
        <v>457.06666666666666</v>
      </c>
      <c r="J205" s="38">
        <v>476.76666666666671</v>
      </c>
      <c r="K205" s="38">
        <v>481.58333333333331</v>
      </c>
      <c r="L205" s="38">
        <v>486.61666666666673</v>
      </c>
      <c r="M205" s="28">
        <v>476.55</v>
      </c>
      <c r="N205" s="28">
        <v>466.7</v>
      </c>
      <c r="O205" s="39">
        <v>8699400</v>
      </c>
      <c r="P205" s="40">
        <v>-4.2591125198098254E-2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K17" sqref="K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44971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7" t="s">
        <v>16</v>
      </c>
      <c r="B8" s="379"/>
      <c r="C8" s="383" t="s">
        <v>20</v>
      </c>
      <c r="D8" s="383" t="s">
        <v>21</v>
      </c>
      <c r="E8" s="374" t="s">
        <v>22</v>
      </c>
      <c r="F8" s="375"/>
      <c r="G8" s="376"/>
      <c r="H8" s="374" t="s">
        <v>23</v>
      </c>
      <c r="I8" s="375"/>
      <c r="J8" s="376"/>
      <c r="K8" s="23"/>
      <c r="L8" s="50"/>
      <c r="M8" s="50"/>
      <c r="N8" s="1"/>
      <c r="O8" s="1"/>
    </row>
    <row r="9" spans="1:15" ht="36" customHeight="1">
      <c r="A9" s="381"/>
      <c r="B9" s="382"/>
      <c r="C9" s="382"/>
      <c r="D9" s="38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17770.900000000001</v>
      </c>
      <c r="D10" s="259">
        <v>17790.45</v>
      </c>
      <c r="E10" s="259">
        <v>17700.2</v>
      </c>
      <c r="F10" s="259">
        <v>17629.5</v>
      </c>
      <c r="G10" s="259">
        <v>17539.25</v>
      </c>
      <c r="H10" s="259">
        <v>17861.150000000001</v>
      </c>
      <c r="I10" s="259">
        <v>17951.400000000001</v>
      </c>
      <c r="J10" s="259">
        <v>18022.100000000002</v>
      </c>
      <c r="K10" s="259">
        <v>17880.7</v>
      </c>
      <c r="L10" s="259">
        <v>17719.75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41282.199999999997</v>
      </c>
      <c r="D11" s="259">
        <v>41367.549999999996</v>
      </c>
      <c r="E11" s="259">
        <v>41072.549999999988</v>
      </c>
      <c r="F11" s="259">
        <v>40862.899999999994</v>
      </c>
      <c r="G11" s="259">
        <v>40567.899999999987</v>
      </c>
      <c r="H11" s="259">
        <v>41577.19999999999</v>
      </c>
      <c r="I11" s="259">
        <v>41872.200000000004</v>
      </c>
      <c r="J11" s="259">
        <v>42081.849999999991</v>
      </c>
      <c r="K11" s="259">
        <v>41662.550000000003</v>
      </c>
      <c r="L11" s="259">
        <v>41157.9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2813.55</v>
      </c>
      <c r="D12" s="232">
        <v>2807.5333333333333</v>
      </c>
      <c r="E12" s="232">
        <v>2796.6666666666665</v>
      </c>
      <c r="F12" s="232">
        <v>2779.7833333333333</v>
      </c>
      <c r="G12" s="232">
        <v>2768.9166666666665</v>
      </c>
      <c r="H12" s="232">
        <v>2824.4166666666665</v>
      </c>
      <c r="I12" s="232">
        <v>2835.2833333333333</v>
      </c>
      <c r="J12" s="232">
        <v>2852.1666666666665</v>
      </c>
      <c r="K12" s="232">
        <v>2818.4</v>
      </c>
      <c r="L12" s="232">
        <v>2790.65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5062.6499999999996</v>
      </c>
      <c r="D13" s="232">
        <v>5070.3666666666659</v>
      </c>
      <c r="E13" s="232">
        <v>5046.5333333333319</v>
      </c>
      <c r="F13" s="232">
        <v>5030.4166666666661</v>
      </c>
      <c r="G13" s="232">
        <v>5006.5833333333321</v>
      </c>
      <c r="H13" s="232">
        <v>5086.4833333333318</v>
      </c>
      <c r="I13" s="232">
        <v>5110.3166666666657</v>
      </c>
      <c r="J13" s="232">
        <v>5126.4333333333316</v>
      </c>
      <c r="K13" s="232">
        <v>5094.2</v>
      </c>
      <c r="L13" s="232">
        <v>5054.25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30289.65</v>
      </c>
      <c r="D14" s="232">
        <v>30440.183333333334</v>
      </c>
      <c r="E14" s="232">
        <v>30087.51666666667</v>
      </c>
      <c r="F14" s="232">
        <v>29885.383333333335</v>
      </c>
      <c r="G14" s="232">
        <v>29532.716666666671</v>
      </c>
      <c r="H14" s="232">
        <v>30642.316666666669</v>
      </c>
      <c r="I14" s="232">
        <v>30994.983333333334</v>
      </c>
      <c r="J14" s="232">
        <v>31197.116666666669</v>
      </c>
      <c r="K14" s="232">
        <v>30792.85</v>
      </c>
      <c r="L14" s="232">
        <v>30238.05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4351.55</v>
      </c>
      <c r="D15" s="232">
        <v>4351.95</v>
      </c>
      <c r="E15" s="232">
        <v>4335.3999999999996</v>
      </c>
      <c r="F15" s="232">
        <v>4319.25</v>
      </c>
      <c r="G15" s="232">
        <v>4302.7</v>
      </c>
      <c r="H15" s="232">
        <v>4368.0999999999995</v>
      </c>
      <c r="I15" s="232">
        <v>4384.6500000000005</v>
      </c>
      <c r="J15" s="232">
        <v>4400.7999999999993</v>
      </c>
      <c r="K15" s="232">
        <v>4368.5</v>
      </c>
      <c r="L15" s="232">
        <v>4335.8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8629.5</v>
      </c>
      <c r="D16" s="232">
        <v>8667.7166666666672</v>
      </c>
      <c r="E16" s="232">
        <v>8579.133333333335</v>
      </c>
      <c r="F16" s="232">
        <v>8528.7666666666682</v>
      </c>
      <c r="G16" s="232">
        <v>8440.1833333333361</v>
      </c>
      <c r="H16" s="232">
        <v>8718.0833333333339</v>
      </c>
      <c r="I16" s="232">
        <v>8806.6666666666661</v>
      </c>
      <c r="J16" s="232">
        <v>8857.0333333333328</v>
      </c>
      <c r="K16" s="232">
        <v>8756.2999999999993</v>
      </c>
      <c r="L16" s="232">
        <v>8617.35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3079.65</v>
      </c>
      <c r="D17" s="232">
        <v>3098.4</v>
      </c>
      <c r="E17" s="232">
        <v>2986.8</v>
      </c>
      <c r="F17" s="232">
        <v>2893.9500000000003</v>
      </c>
      <c r="G17" s="232">
        <v>2782.3500000000004</v>
      </c>
      <c r="H17" s="232">
        <v>3191.25</v>
      </c>
      <c r="I17" s="232">
        <v>3302.8499999999995</v>
      </c>
      <c r="J17" s="232">
        <v>3395.7</v>
      </c>
      <c r="K17" s="231">
        <v>3210</v>
      </c>
      <c r="L17" s="231">
        <v>3005.55</v>
      </c>
      <c r="M17" s="231">
        <v>12.55147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1823.15</v>
      </c>
      <c r="D18" s="232">
        <v>1841.25</v>
      </c>
      <c r="E18" s="232">
        <v>1779.05</v>
      </c>
      <c r="F18" s="232">
        <v>1734.95</v>
      </c>
      <c r="G18" s="232">
        <v>1672.75</v>
      </c>
      <c r="H18" s="232">
        <v>1885.35</v>
      </c>
      <c r="I18" s="232">
        <v>1947.5499999999997</v>
      </c>
      <c r="J18" s="232">
        <v>1991.6499999999999</v>
      </c>
      <c r="K18" s="231">
        <v>1903.45</v>
      </c>
      <c r="L18" s="231">
        <v>1797.15</v>
      </c>
      <c r="M18" s="231">
        <v>11.45107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634.70000000000005</v>
      </c>
      <c r="D19" s="232">
        <v>640.35</v>
      </c>
      <c r="E19" s="232">
        <v>627.95000000000005</v>
      </c>
      <c r="F19" s="232">
        <v>621.20000000000005</v>
      </c>
      <c r="G19" s="232">
        <v>608.80000000000007</v>
      </c>
      <c r="H19" s="232">
        <v>647.1</v>
      </c>
      <c r="I19" s="232">
        <v>659.49999999999989</v>
      </c>
      <c r="J19" s="232">
        <v>666.25</v>
      </c>
      <c r="K19" s="231">
        <v>652.75</v>
      </c>
      <c r="L19" s="231">
        <v>633.6</v>
      </c>
      <c r="M19" s="231">
        <v>10.50676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20272.150000000001</v>
      </c>
      <c r="D20" s="232">
        <v>20286.399999999998</v>
      </c>
      <c r="E20" s="232">
        <v>19887.799999999996</v>
      </c>
      <c r="F20" s="232">
        <v>19503.449999999997</v>
      </c>
      <c r="G20" s="232">
        <v>19104.849999999995</v>
      </c>
      <c r="H20" s="232">
        <v>20670.749999999996</v>
      </c>
      <c r="I20" s="232">
        <v>21069.349999999995</v>
      </c>
      <c r="J20" s="232">
        <v>21453.699999999997</v>
      </c>
      <c r="K20" s="231">
        <v>20685</v>
      </c>
      <c r="L20" s="231">
        <v>19902.05</v>
      </c>
      <c r="M20" s="231">
        <v>0.33650999999999998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1717.65</v>
      </c>
      <c r="D21" s="232">
        <v>1767.2</v>
      </c>
      <c r="E21" s="232">
        <v>1612.7</v>
      </c>
      <c r="F21" s="232">
        <v>1507.75</v>
      </c>
      <c r="G21" s="232">
        <v>1353.25</v>
      </c>
      <c r="H21" s="232">
        <v>1872.15</v>
      </c>
      <c r="I21" s="232">
        <v>2026.65</v>
      </c>
      <c r="J21" s="232">
        <v>2131.6000000000004</v>
      </c>
      <c r="K21" s="231">
        <v>1921.7</v>
      </c>
      <c r="L21" s="231">
        <v>1662.25</v>
      </c>
      <c r="M21" s="231">
        <v>122.10939999999999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688.05</v>
      </c>
      <c r="D22" s="232">
        <v>688.04999999999984</v>
      </c>
      <c r="E22" s="232">
        <v>688.04999999999973</v>
      </c>
      <c r="F22" s="232">
        <v>688.04999999999984</v>
      </c>
      <c r="G22" s="232">
        <v>688.04999999999973</v>
      </c>
      <c r="H22" s="232">
        <v>688.04999999999973</v>
      </c>
      <c r="I22" s="232">
        <v>688.05</v>
      </c>
      <c r="J22" s="232">
        <v>688.04999999999973</v>
      </c>
      <c r="K22" s="231">
        <v>688.05</v>
      </c>
      <c r="L22" s="231">
        <v>688.05</v>
      </c>
      <c r="M22" s="231">
        <v>2.9478200000000001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553.70000000000005</v>
      </c>
      <c r="D23" s="232">
        <v>562.40000000000009</v>
      </c>
      <c r="E23" s="232">
        <v>528.70000000000016</v>
      </c>
      <c r="F23" s="232">
        <v>503.70000000000005</v>
      </c>
      <c r="G23" s="232">
        <v>470.00000000000011</v>
      </c>
      <c r="H23" s="232">
        <v>587.4000000000002</v>
      </c>
      <c r="I23" s="232">
        <v>621.1</v>
      </c>
      <c r="J23" s="232">
        <v>646.10000000000025</v>
      </c>
      <c r="K23" s="231">
        <v>596.1</v>
      </c>
      <c r="L23" s="231">
        <v>537.4</v>
      </c>
      <c r="M23" s="231">
        <v>195.28545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1192.6500000000001</v>
      </c>
      <c r="D24" s="232">
        <v>1192.6500000000001</v>
      </c>
      <c r="E24" s="232">
        <v>1192.6500000000001</v>
      </c>
      <c r="F24" s="232">
        <v>1192.6500000000001</v>
      </c>
      <c r="G24" s="232">
        <v>1192.6500000000001</v>
      </c>
      <c r="H24" s="232">
        <v>1192.6500000000001</v>
      </c>
      <c r="I24" s="232">
        <v>1192.6500000000001</v>
      </c>
      <c r="J24" s="232">
        <v>1192.6500000000001</v>
      </c>
      <c r="K24" s="231">
        <v>1192.6500000000001</v>
      </c>
      <c r="L24" s="231">
        <v>1192.6500000000001</v>
      </c>
      <c r="M24" s="231">
        <v>0.44996999999999998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1127.3499999999999</v>
      </c>
      <c r="D25" s="232">
        <v>1127.3499999999999</v>
      </c>
      <c r="E25" s="232">
        <v>1127.3499999999999</v>
      </c>
      <c r="F25" s="232">
        <v>1127.3499999999999</v>
      </c>
      <c r="G25" s="232">
        <v>1127.3499999999999</v>
      </c>
      <c r="H25" s="232">
        <v>1127.3499999999999</v>
      </c>
      <c r="I25" s="232">
        <v>1127.3499999999999</v>
      </c>
      <c r="J25" s="232">
        <v>1127.3499999999999</v>
      </c>
      <c r="K25" s="231">
        <v>1127.3499999999999</v>
      </c>
      <c r="L25" s="231">
        <v>1127.3499999999999</v>
      </c>
      <c r="M25" s="231">
        <v>0.30886000000000002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414.1</v>
      </c>
      <c r="D26" s="232">
        <v>423.8</v>
      </c>
      <c r="E26" s="232">
        <v>404.40000000000003</v>
      </c>
      <c r="F26" s="232">
        <v>394.70000000000005</v>
      </c>
      <c r="G26" s="232">
        <v>375.30000000000007</v>
      </c>
      <c r="H26" s="232">
        <v>433.5</v>
      </c>
      <c r="I26" s="232">
        <v>452.9</v>
      </c>
      <c r="J26" s="232">
        <v>462.59999999999997</v>
      </c>
      <c r="K26" s="231">
        <v>443.2</v>
      </c>
      <c r="L26" s="231">
        <v>414.1</v>
      </c>
      <c r="M26" s="231">
        <v>34.99118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143.94999999999999</v>
      </c>
      <c r="D27" s="232">
        <v>144.78333333333333</v>
      </c>
      <c r="E27" s="232">
        <v>141.96666666666667</v>
      </c>
      <c r="F27" s="232">
        <v>139.98333333333335</v>
      </c>
      <c r="G27" s="232">
        <v>137.16666666666669</v>
      </c>
      <c r="H27" s="232">
        <v>146.76666666666665</v>
      </c>
      <c r="I27" s="232">
        <v>149.58333333333331</v>
      </c>
      <c r="J27" s="232">
        <v>151.56666666666663</v>
      </c>
      <c r="K27" s="231">
        <v>147.6</v>
      </c>
      <c r="L27" s="231">
        <v>142.80000000000001</v>
      </c>
      <c r="M27" s="231">
        <v>14.50507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248.3</v>
      </c>
      <c r="D28" s="232">
        <v>250.91666666666666</v>
      </c>
      <c r="E28" s="232">
        <v>244.58333333333331</v>
      </c>
      <c r="F28" s="232">
        <v>240.86666666666665</v>
      </c>
      <c r="G28" s="232">
        <v>234.5333333333333</v>
      </c>
      <c r="H28" s="232">
        <v>254.63333333333333</v>
      </c>
      <c r="I28" s="232">
        <v>260.96666666666664</v>
      </c>
      <c r="J28" s="232">
        <v>264.68333333333334</v>
      </c>
      <c r="K28" s="231">
        <v>257.25</v>
      </c>
      <c r="L28" s="231">
        <v>247.2</v>
      </c>
      <c r="M28" s="231">
        <v>21.68092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3266.05</v>
      </c>
      <c r="D29" s="232">
        <v>3255.1666666666665</v>
      </c>
      <c r="E29" s="232">
        <v>3201.8833333333332</v>
      </c>
      <c r="F29" s="232">
        <v>3137.7166666666667</v>
      </c>
      <c r="G29" s="232">
        <v>3084.4333333333334</v>
      </c>
      <c r="H29" s="232">
        <v>3319.333333333333</v>
      </c>
      <c r="I29" s="232">
        <v>3372.6166666666668</v>
      </c>
      <c r="J29" s="232">
        <v>3436.7833333333328</v>
      </c>
      <c r="K29" s="231">
        <v>3308.45</v>
      </c>
      <c r="L29" s="231">
        <v>3191</v>
      </c>
      <c r="M29" s="231">
        <v>2.02942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342.45</v>
      </c>
      <c r="D30" s="232">
        <v>348.63333333333327</v>
      </c>
      <c r="E30" s="232">
        <v>330.36666666666656</v>
      </c>
      <c r="F30" s="232">
        <v>318.2833333333333</v>
      </c>
      <c r="G30" s="232">
        <v>300.01666666666659</v>
      </c>
      <c r="H30" s="232">
        <v>360.71666666666653</v>
      </c>
      <c r="I30" s="232">
        <v>378.98333333333329</v>
      </c>
      <c r="J30" s="232">
        <v>391.06666666666649</v>
      </c>
      <c r="K30" s="231">
        <v>366.9</v>
      </c>
      <c r="L30" s="231">
        <v>336.55</v>
      </c>
      <c r="M30" s="231">
        <v>202.02357000000001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4358.6499999999996</v>
      </c>
      <c r="D31" s="232">
        <v>4375.416666666667</v>
      </c>
      <c r="E31" s="232">
        <v>4311.2333333333336</v>
      </c>
      <c r="F31" s="232">
        <v>4263.8166666666666</v>
      </c>
      <c r="G31" s="232">
        <v>4199.6333333333332</v>
      </c>
      <c r="H31" s="232">
        <v>4422.8333333333339</v>
      </c>
      <c r="I31" s="232">
        <v>4487.0166666666664</v>
      </c>
      <c r="J31" s="232">
        <v>4534.4333333333343</v>
      </c>
      <c r="K31" s="231">
        <v>4439.6000000000004</v>
      </c>
      <c r="L31" s="231">
        <v>4328</v>
      </c>
      <c r="M31" s="231">
        <v>2.7293500000000002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149.15</v>
      </c>
      <c r="D32" s="232">
        <v>148.73333333333332</v>
      </c>
      <c r="E32" s="232">
        <v>146.96666666666664</v>
      </c>
      <c r="F32" s="232">
        <v>144.78333333333333</v>
      </c>
      <c r="G32" s="232">
        <v>143.01666666666665</v>
      </c>
      <c r="H32" s="232">
        <v>150.91666666666663</v>
      </c>
      <c r="I32" s="232">
        <v>152.68333333333334</v>
      </c>
      <c r="J32" s="232">
        <v>154.86666666666662</v>
      </c>
      <c r="K32" s="231">
        <v>150.5</v>
      </c>
      <c r="L32" s="231">
        <v>146.55000000000001</v>
      </c>
      <c r="M32" s="231">
        <v>87.70438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2790.75</v>
      </c>
      <c r="D33" s="232">
        <v>2799.9166666666665</v>
      </c>
      <c r="E33" s="232">
        <v>2770.833333333333</v>
      </c>
      <c r="F33" s="232">
        <v>2750.9166666666665</v>
      </c>
      <c r="G33" s="232">
        <v>2721.833333333333</v>
      </c>
      <c r="H33" s="232">
        <v>2819.833333333333</v>
      </c>
      <c r="I33" s="232">
        <v>2848.9166666666661</v>
      </c>
      <c r="J33" s="232">
        <v>2868.833333333333</v>
      </c>
      <c r="K33" s="231">
        <v>2829</v>
      </c>
      <c r="L33" s="231">
        <v>2780</v>
      </c>
      <c r="M33" s="231">
        <v>4.6722799999999998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1902.6</v>
      </c>
      <c r="D34" s="232">
        <v>1911.5666666666668</v>
      </c>
      <c r="E34" s="232">
        <v>1886.1833333333336</v>
      </c>
      <c r="F34" s="232">
        <v>1869.7666666666669</v>
      </c>
      <c r="G34" s="232">
        <v>1844.3833333333337</v>
      </c>
      <c r="H34" s="232">
        <v>1927.9833333333336</v>
      </c>
      <c r="I34" s="232">
        <v>1953.3666666666668</v>
      </c>
      <c r="J34" s="232">
        <v>1969.7833333333335</v>
      </c>
      <c r="K34" s="231">
        <v>1936.95</v>
      </c>
      <c r="L34" s="231">
        <v>1895.15</v>
      </c>
      <c r="M34" s="231">
        <v>5.4133599999999999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472.65</v>
      </c>
      <c r="D35" s="232">
        <v>471.38333333333338</v>
      </c>
      <c r="E35" s="232">
        <v>466.26666666666677</v>
      </c>
      <c r="F35" s="232">
        <v>459.88333333333338</v>
      </c>
      <c r="G35" s="232">
        <v>454.76666666666677</v>
      </c>
      <c r="H35" s="232">
        <v>477.76666666666677</v>
      </c>
      <c r="I35" s="232">
        <v>482.88333333333344</v>
      </c>
      <c r="J35" s="232">
        <v>489.26666666666677</v>
      </c>
      <c r="K35" s="231">
        <v>476.5</v>
      </c>
      <c r="L35" s="231">
        <v>465</v>
      </c>
      <c r="M35" s="231">
        <v>28.695969999999999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3495.2</v>
      </c>
      <c r="D36" s="232">
        <v>3496.0666666666671</v>
      </c>
      <c r="E36" s="232">
        <v>3482.1333333333341</v>
      </c>
      <c r="F36" s="232">
        <v>3469.0666666666671</v>
      </c>
      <c r="G36" s="232">
        <v>3455.1333333333341</v>
      </c>
      <c r="H36" s="232">
        <v>3509.1333333333341</v>
      </c>
      <c r="I36" s="232">
        <v>3523.0666666666675</v>
      </c>
      <c r="J36" s="232">
        <v>3536.1333333333341</v>
      </c>
      <c r="K36" s="231">
        <v>3510</v>
      </c>
      <c r="L36" s="231">
        <v>3483</v>
      </c>
      <c r="M36" s="231">
        <v>2.5248400000000002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859.1</v>
      </c>
      <c r="D37" s="232">
        <v>862.01666666666677</v>
      </c>
      <c r="E37" s="232">
        <v>853.58333333333348</v>
      </c>
      <c r="F37" s="232">
        <v>848.06666666666672</v>
      </c>
      <c r="G37" s="232">
        <v>839.63333333333344</v>
      </c>
      <c r="H37" s="232">
        <v>867.53333333333353</v>
      </c>
      <c r="I37" s="232">
        <v>875.9666666666667</v>
      </c>
      <c r="J37" s="232">
        <v>881.48333333333358</v>
      </c>
      <c r="K37" s="231">
        <v>870.45</v>
      </c>
      <c r="L37" s="231">
        <v>856.5</v>
      </c>
      <c r="M37" s="231">
        <v>57.071939999999998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3883.5</v>
      </c>
      <c r="D38" s="232">
        <v>3873.3666666666668</v>
      </c>
      <c r="E38" s="232">
        <v>3834.1333333333337</v>
      </c>
      <c r="F38" s="232">
        <v>3784.7666666666669</v>
      </c>
      <c r="G38" s="232">
        <v>3745.5333333333338</v>
      </c>
      <c r="H38" s="232">
        <v>3922.7333333333336</v>
      </c>
      <c r="I38" s="232">
        <v>3961.9666666666672</v>
      </c>
      <c r="J38" s="232">
        <v>4011.3333333333335</v>
      </c>
      <c r="K38" s="231">
        <v>3912.6</v>
      </c>
      <c r="L38" s="231">
        <v>3824</v>
      </c>
      <c r="M38" s="231">
        <v>3.7286199999999998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6345.5</v>
      </c>
      <c r="D39" s="232">
        <v>6371.9000000000005</v>
      </c>
      <c r="E39" s="232">
        <v>6270.6500000000015</v>
      </c>
      <c r="F39" s="232">
        <v>6195.8000000000011</v>
      </c>
      <c r="G39" s="232">
        <v>6094.550000000002</v>
      </c>
      <c r="H39" s="232">
        <v>6446.7500000000009</v>
      </c>
      <c r="I39" s="232">
        <v>6547.9999999999991</v>
      </c>
      <c r="J39" s="232">
        <v>6622.85</v>
      </c>
      <c r="K39" s="231">
        <v>6473.15</v>
      </c>
      <c r="L39" s="231">
        <v>6297.05</v>
      </c>
      <c r="M39" s="231">
        <v>7.36557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1388.55</v>
      </c>
      <c r="D40" s="232">
        <v>1395.1000000000001</v>
      </c>
      <c r="E40" s="232">
        <v>1375.2000000000003</v>
      </c>
      <c r="F40" s="232">
        <v>1361.8500000000001</v>
      </c>
      <c r="G40" s="232">
        <v>1341.9500000000003</v>
      </c>
      <c r="H40" s="232">
        <v>1408.4500000000003</v>
      </c>
      <c r="I40" s="232">
        <v>1428.3500000000004</v>
      </c>
      <c r="J40" s="232">
        <v>1441.7000000000003</v>
      </c>
      <c r="K40" s="231">
        <v>1415</v>
      </c>
      <c r="L40" s="231">
        <v>1381.75</v>
      </c>
      <c r="M40" s="231">
        <v>14.67695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6031</v>
      </c>
      <c r="D41" s="232">
        <v>6045.333333333333</v>
      </c>
      <c r="E41" s="232">
        <v>5940.6666666666661</v>
      </c>
      <c r="F41" s="232">
        <v>5850.333333333333</v>
      </c>
      <c r="G41" s="232">
        <v>5745.6666666666661</v>
      </c>
      <c r="H41" s="232">
        <v>6135.6666666666661</v>
      </c>
      <c r="I41" s="232">
        <v>6240.3333333333321</v>
      </c>
      <c r="J41" s="232">
        <v>6330.6666666666661</v>
      </c>
      <c r="K41" s="231">
        <v>6150</v>
      </c>
      <c r="L41" s="231">
        <v>5955</v>
      </c>
      <c r="M41" s="231">
        <v>0.15021000000000001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2052.25</v>
      </c>
      <c r="D42" s="232">
        <v>2082.6</v>
      </c>
      <c r="E42" s="232">
        <v>2005.25</v>
      </c>
      <c r="F42" s="232">
        <v>1958.25</v>
      </c>
      <c r="G42" s="232">
        <v>1880.9</v>
      </c>
      <c r="H42" s="232">
        <v>2129.6</v>
      </c>
      <c r="I42" s="232">
        <v>2206.9499999999994</v>
      </c>
      <c r="J42" s="232">
        <v>2253.9499999999998</v>
      </c>
      <c r="K42" s="231">
        <v>2159.9499999999998</v>
      </c>
      <c r="L42" s="231">
        <v>2035.6</v>
      </c>
      <c r="M42" s="231">
        <v>21.113869999999999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237.05</v>
      </c>
      <c r="D43" s="232">
        <v>239.56666666666669</v>
      </c>
      <c r="E43" s="232">
        <v>234.13333333333338</v>
      </c>
      <c r="F43" s="232">
        <v>231.2166666666667</v>
      </c>
      <c r="G43" s="232">
        <v>225.78333333333339</v>
      </c>
      <c r="H43" s="232">
        <v>242.48333333333338</v>
      </c>
      <c r="I43" s="232">
        <v>247.91666666666671</v>
      </c>
      <c r="J43" s="232">
        <v>250.83333333333337</v>
      </c>
      <c r="K43" s="231">
        <v>245</v>
      </c>
      <c r="L43" s="231">
        <v>236.65</v>
      </c>
      <c r="M43" s="231">
        <v>44.156660000000002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165.2</v>
      </c>
      <c r="D44" s="232">
        <v>166.65</v>
      </c>
      <c r="E44" s="232">
        <v>162.65</v>
      </c>
      <c r="F44" s="232">
        <v>160.1</v>
      </c>
      <c r="G44" s="232">
        <v>156.1</v>
      </c>
      <c r="H44" s="232">
        <v>169.20000000000002</v>
      </c>
      <c r="I44" s="232">
        <v>173.20000000000002</v>
      </c>
      <c r="J44" s="232">
        <v>175.75000000000003</v>
      </c>
      <c r="K44" s="231">
        <v>170.65</v>
      </c>
      <c r="L44" s="231">
        <v>164.1</v>
      </c>
      <c r="M44" s="231">
        <v>223.82470000000001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79.2</v>
      </c>
      <c r="D45" s="232">
        <v>79.333333333333329</v>
      </c>
      <c r="E45" s="232">
        <v>78.316666666666663</v>
      </c>
      <c r="F45" s="232">
        <v>77.433333333333337</v>
      </c>
      <c r="G45" s="232">
        <v>76.416666666666671</v>
      </c>
      <c r="H45" s="232">
        <v>80.216666666666654</v>
      </c>
      <c r="I45" s="232">
        <v>81.233333333333334</v>
      </c>
      <c r="J45" s="232">
        <v>82.116666666666646</v>
      </c>
      <c r="K45" s="231">
        <v>80.349999999999994</v>
      </c>
      <c r="L45" s="231">
        <v>78.45</v>
      </c>
      <c r="M45" s="231">
        <v>56.466259999999998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1493.4</v>
      </c>
      <c r="D46" s="232">
        <v>1501.45</v>
      </c>
      <c r="E46" s="232">
        <v>1477.95</v>
      </c>
      <c r="F46" s="232">
        <v>1462.5</v>
      </c>
      <c r="G46" s="232">
        <v>1439</v>
      </c>
      <c r="H46" s="232">
        <v>1516.9</v>
      </c>
      <c r="I46" s="232">
        <v>1540.4</v>
      </c>
      <c r="J46" s="232">
        <v>1555.8500000000001</v>
      </c>
      <c r="K46" s="231">
        <v>1524.95</v>
      </c>
      <c r="L46" s="231">
        <v>1486</v>
      </c>
      <c r="M46" s="231">
        <v>1.97844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558.65</v>
      </c>
      <c r="D47" s="232">
        <v>563.33333333333337</v>
      </c>
      <c r="E47" s="232">
        <v>553.31666666666672</v>
      </c>
      <c r="F47" s="232">
        <v>547.98333333333335</v>
      </c>
      <c r="G47" s="232">
        <v>537.9666666666667</v>
      </c>
      <c r="H47" s="232">
        <v>568.66666666666674</v>
      </c>
      <c r="I47" s="232">
        <v>578.68333333333339</v>
      </c>
      <c r="J47" s="232">
        <v>584.01666666666677</v>
      </c>
      <c r="K47" s="231">
        <v>573.35</v>
      </c>
      <c r="L47" s="231">
        <v>558</v>
      </c>
      <c r="M47" s="231">
        <v>5.0730000000000004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94.65</v>
      </c>
      <c r="D48" s="232">
        <v>95.433333333333337</v>
      </c>
      <c r="E48" s="232">
        <v>93.666666666666671</v>
      </c>
      <c r="F48" s="232">
        <v>92.683333333333337</v>
      </c>
      <c r="G48" s="232">
        <v>90.916666666666671</v>
      </c>
      <c r="H48" s="232">
        <v>96.416666666666671</v>
      </c>
      <c r="I48" s="232">
        <v>98.183333333333323</v>
      </c>
      <c r="J48" s="232">
        <v>99.166666666666671</v>
      </c>
      <c r="K48" s="231">
        <v>97.2</v>
      </c>
      <c r="L48" s="231">
        <v>94.45</v>
      </c>
      <c r="M48" s="231">
        <v>135.82938999999999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890.05</v>
      </c>
      <c r="D49" s="232">
        <v>895.35</v>
      </c>
      <c r="E49" s="232">
        <v>880.7</v>
      </c>
      <c r="F49" s="232">
        <v>871.35</v>
      </c>
      <c r="G49" s="232">
        <v>856.7</v>
      </c>
      <c r="H49" s="232">
        <v>904.7</v>
      </c>
      <c r="I49" s="232">
        <v>919.34999999999991</v>
      </c>
      <c r="J49" s="232">
        <v>928.7</v>
      </c>
      <c r="K49" s="231">
        <v>910</v>
      </c>
      <c r="L49" s="231">
        <v>886</v>
      </c>
      <c r="M49" s="231">
        <v>23.094899999999999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71.55</v>
      </c>
      <c r="D50" s="232">
        <v>72.866666666666674</v>
      </c>
      <c r="E50" s="232">
        <v>69.233333333333348</v>
      </c>
      <c r="F50" s="232">
        <v>66.916666666666671</v>
      </c>
      <c r="G50" s="232">
        <v>63.283333333333346</v>
      </c>
      <c r="H50" s="232">
        <v>75.183333333333351</v>
      </c>
      <c r="I50" s="232">
        <v>78.816666666666677</v>
      </c>
      <c r="J50" s="232">
        <v>81.133333333333354</v>
      </c>
      <c r="K50" s="231">
        <v>76.5</v>
      </c>
      <c r="L50" s="231">
        <v>70.55</v>
      </c>
      <c r="M50" s="231">
        <v>394.75504999999998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334.9</v>
      </c>
      <c r="D51" s="232">
        <v>334.88333333333327</v>
      </c>
      <c r="E51" s="232">
        <v>332.06666666666655</v>
      </c>
      <c r="F51" s="232">
        <v>329.23333333333329</v>
      </c>
      <c r="G51" s="232">
        <v>326.41666666666657</v>
      </c>
      <c r="H51" s="232">
        <v>337.71666666666653</v>
      </c>
      <c r="I51" s="232">
        <v>340.53333333333325</v>
      </c>
      <c r="J51" s="232">
        <v>343.3666666666665</v>
      </c>
      <c r="K51" s="231">
        <v>337.7</v>
      </c>
      <c r="L51" s="231">
        <v>332.05</v>
      </c>
      <c r="M51" s="231">
        <v>17.937830000000002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768.6</v>
      </c>
      <c r="D52" s="232">
        <v>771.63333333333333</v>
      </c>
      <c r="E52" s="232">
        <v>763.66666666666663</v>
      </c>
      <c r="F52" s="232">
        <v>758.73333333333335</v>
      </c>
      <c r="G52" s="232">
        <v>750.76666666666665</v>
      </c>
      <c r="H52" s="232">
        <v>776.56666666666661</v>
      </c>
      <c r="I52" s="232">
        <v>784.5333333333333</v>
      </c>
      <c r="J52" s="232">
        <v>789.46666666666658</v>
      </c>
      <c r="K52" s="231">
        <v>779.6</v>
      </c>
      <c r="L52" s="231">
        <v>766.7</v>
      </c>
      <c r="M52" s="231">
        <v>37.058920000000001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237.7</v>
      </c>
      <c r="D53" s="232">
        <v>239.86666666666665</v>
      </c>
      <c r="E53" s="232">
        <v>234.8833333333333</v>
      </c>
      <c r="F53" s="232">
        <v>232.06666666666666</v>
      </c>
      <c r="G53" s="232">
        <v>227.08333333333331</v>
      </c>
      <c r="H53" s="232">
        <v>242.68333333333328</v>
      </c>
      <c r="I53" s="232">
        <v>247.66666666666663</v>
      </c>
      <c r="J53" s="232">
        <v>250.48333333333326</v>
      </c>
      <c r="K53" s="231">
        <v>244.85</v>
      </c>
      <c r="L53" s="231">
        <v>237.05</v>
      </c>
      <c r="M53" s="231">
        <v>16.76915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17408.099999999999</v>
      </c>
      <c r="D54" s="232">
        <v>17424.383333333331</v>
      </c>
      <c r="E54" s="232">
        <v>17193.766666666663</v>
      </c>
      <c r="F54" s="232">
        <v>16979.433333333331</v>
      </c>
      <c r="G54" s="232">
        <v>16748.816666666662</v>
      </c>
      <c r="H54" s="232">
        <v>17638.716666666664</v>
      </c>
      <c r="I54" s="232">
        <v>17869.333333333332</v>
      </c>
      <c r="J54" s="232">
        <v>18083.666666666664</v>
      </c>
      <c r="K54" s="231">
        <v>17655</v>
      </c>
      <c r="L54" s="231">
        <v>17210.05</v>
      </c>
      <c r="M54" s="231">
        <v>0.16189000000000001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4588</v>
      </c>
      <c r="D55" s="232">
        <v>4601</v>
      </c>
      <c r="E55" s="232">
        <v>4566</v>
      </c>
      <c r="F55" s="232">
        <v>4544</v>
      </c>
      <c r="G55" s="232">
        <v>4509</v>
      </c>
      <c r="H55" s="232">
        <v>4623</v>
      </c>
      <c r="I55" s="232">
        <v>4658</v>
      </c>
      <c r="J55" s="232">
        <v>4680</v>
      </c>
      <c r="K55" s="231">
        <v>4636</v>
      </c>
      <c r="L55" s="231">
        <v>4579</v>
      </c>
      <c r="M55" s="231">
        <v>1.8553599999999999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284.7</v>
      </c>
      <c r="D56" s="232">
        <v>288.11666666666667</v>
      </c>
      <c r="E56" s="232">
        <v>280.43333333333334</v>
      </c>
      <c r="F56" s="232">
        <v>276.16666666666669</v>
      </c>
      <c r="G56" s="232">
        <v>268.48333333333335</v>
      </c>
      <c r="H56" s="232">
        <v>292.38333333333333</v>
      </c>
      <c r="I56" s="232">
        <v>300.06666666666672</v>
      </c>
      <c r="J56" s="232">
        <v>304.33333333333331</v>
      </c>
      <c r="K56" s="231">
        <v>295.8</v>
      </c>
      <c r="L56" s="231">
        <v>283.85000000000002</v>
      </c>
      <c r="M56" s="231">
        <v>70.652339999999995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771.2</v>
      </c>
      <c r="D57" s="232">
        <v>773.36666666666679</v>
      </c>
      <c r="E57" s="232">
        <v>765.88333333333355</v>
      </c>
      <c r="F57" s="232">
        <v>760.56666666666672</v>
      </c>
      <c r="G57" s="232">
        <v>753.08333333333348</v>
      </c>
      <c r="H57" s="232">
        <v>778.68333333333362</v>
      </c>
      <c r="I57" s="232">
        <v>786.16666666666674</v>
      </c>
      <c r="J57" s="232">
        <v>791.48333333333369</v>
      </c>
      <c r="K57" s="231">
        <v>780.85</v>
      </c>
      <c r="L57" s="231">
        <v>768.05</v>
      </c>
      <c r="M57" s="231">
        <v>7.7075800000000001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1021.95</v>
      </c>
      <c r="D58" s="232">
        <v>1027.1833333333334</v>
      </c>
      <c r="E58" s="232">
        <v>1013.7666666666669</v>
      </c>
      <c r="F58" s="232">
        <v>1005.5833333333335</v>
      </c>
      <c r="G58" s="232">
        <v>992.16666666666697</v>
      </c>
      <c r="H58" s="232">
        <v>1035.3666666666668</v>
      </c>
      <c r="I58" s="232">
        <v>1048.7833333333333</v>
      </c>
      <c r="J58" s="232">
        <v>1056.9666666666667</v>
      </c>
      <c r="K58" s="231">
        <v>1040.5999999999999</v>
      </c>
      <c r="L58" s="231">
        <v>1019</v>
      </c>
      <c r="M58" s="231">
        <v>10.42379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1444.85</v>
      </c>
      <c r="D59" s="232">
        <v>1457.8333333333333</v>
      </c>
      <c r="E59" s="232">
        <v>1422.0166666666664</v>
      </c>
      <c r="F59" s="232">
        <v>1399.1833333333332</v>
      </c>
      <c r="G59" s="232">
        <v>1363.3666666666663</v>
      </c>
      <c r="H59" s="232">
        <v>1480.6666666666665</v>
      </c>
      <c r="I59" s="232">
        <v>1516.4833333333336</v>
      </c>
      <c r="J59" s="232">
        <v>1539.3166666666666</v>
      </c>
      <c r="K59" s="231">
        <v>1493.65</v>
      </c>
      <c r="L59" s="231">
        <v>1435</v>
      </c>
      <c r="M59" s="231">
        <v>0.38772000000000001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213.05</v>
      </c>
      <c r="D60" s="232">
        <v>211.96666666666667</v>
      </c>
      <c r="E60" s="232">
        <v>210.23333333333335</v>
      </c>
      <c r="F60" s="232">
        <v>207.41666666666669</v>
      </c>
      <c r="G60" s="232">
        <v>205.68333333333337</v>
      </c>
      <c r="H60" s="232">
        <v>214.78333333333333</v>
      </c>
      <c r="I60" s="232">
        <v>216.51666666666662</v>
      </c>
      <c r="J60" s="232">
        <v>219.33333333333331</v>
      </c>
      <c r="K60" s="231">
        <v>213.7</v>
      </c>
      <c r="L60" s="231">
        <v>209.15</v>
      </c>
      <c r="M60" s="231">
        <v>61.422080000000001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4032.25</v>
      </c>
      <c r="D61" s="232">
        <v>4052.4333333333329</v>
      </c>
      <c r="E61" s="232">
        <v>3980.1166666666659</v>
      </c>
      <c r="F61" s="232">
        <v>3927.9833333333331</v>
      </c>
      <c r="G61" s="232">
        <v>3855.6666666666661</v>
      </c>
      <c r="H61" s="232">
        <v>4104.5666666666657</v>
      </c>
      <c r="I61" s="232">
        <v>4176.8833333333323</v>
      </c>
      <c r="J61" s="232">
        <v>4229.0166666666655</v>
      </c>
      <c r="K61" s="231">
        <v>4124.75</v>
      </c>
      <c r="L61" s="231">
        <v>4000.3</v>
      </c>
      <c r="M61" s="231">
        <v>82.669759999999997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1453.9</v>
      </c>
      <c r="D62" s="232">
        <v>1458.5666666666666</v>
      </c>
      <c r="E62" s="232">
        <v>1445.3333333333333</v>
      </c>
      <c r="F62" s="232">
        <v>1436.7666666666667</v>
      </c>
      <c r="G62" s="232">
        <v>1423.5333333333333</v>
      </c>
      <c r="H62" s="232">
        <v>1467.1333333333332</v>
      </c>
      <c r="I62" s="232">
        <v>1480.3666666666668</v>
      </c>
      <c r="J62" s="232">
        <v>1488.9333333333332</v>
      </c>
      <c r="K62" s="231">
        <v>1471.8</v>
      </c>
      <c r="L62" s="231">
        <v>1450</v>
      </c>
      <c r="M62" s="231">
        <v>0.91759999999999997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615.79999999999995</v>
      </c>
      <c r="D63" s="232">
        <v>616.63333333333333</v>
      </c>
      <c r="E63" s="232">
        <v>608.26666666666665</v>
      </c>
      <c r="F63" s="232">
        <v>600.73333333333335</v>
      </c>
      <c r="G63" s="232">
        <v>592.36666666666667</v>
      </c>
      <c r="H63" s="232">
        <v>624.16666666666663</v>
      </c>
      <c r="I63" s="232">
        <v>632.53333333333319</v>
      </c>
      <c r="J63" s="232">
        <v>640.06666666666661</v>
      </c>
      <c r="K63" s="231">
        <v>625</v>
      </c>
      <c r="L63" s="231">
        <v>609.1</v>
      </c>
      <c r="M63" s="231">
        <v>12.95628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902.8</v>
      </c>
      <c r="D64" s="232">
        <v>911.18333333333339</v>
      </c>
      <c r="E64" s="232">
        <v>892.36666666666679</v>
      </c>
      <c r="F64" s="232">
        <v>881.93333333333339</v>
      </c>
      <c r="G64" s="232">
        <v>863.11666666666679</v>
      </c>
      <c r="H64" s="232">
        <v>921.61666666666679</v>
      </c>
      <c r="I64" s="232">
        <v>940.43333333333339</v>
      </c>
      <c r="J64" s="232">
        <v>950.86666666666679</v>
      </c>
      <c r="K64" s="231">
        <v>930</v>
      </c>
      <c r="L64" s="231">
        <v>900.75</v>
      </c>
      <c r="M64" s="231">
        <v>3.1635499999999999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308</v>
      </c>
      <c r="D65" s="232">
        <v>311.5333333333333</v>
      </c>
      <c r="E65" s="232">
        <v>303.66666666666663</v>
      </c>
      <c r="F65" s="232">
        <v>299.33333333333331</v>
      </c>
      <c r="G65" s="232">
        <v>291.46666666666664</v>
      </c>
      <c r="H65" s="232">
        <v>315.86666666666662</v>
      </c>
      <c r="I65" s="232">
        <v>323.73333333333329</v>
      </c>
      <c r="J65" s="232">
        <v>328.06666666666661</v>
      </c>
      <c r="K65" s="231">
        <v>319.39999999999998</v>
      </c>
      <c r="L65" s="231">
        <v>307.2</v>
      </c>
      <c r="M65" s="231">
        <v>15.79941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1595.25</v>
      </c>
      <c r="D66" s="232">
        <v>1597.1833333333334</v>
      </c>
      <c r="E66" s="232">
        <v>1580.0666666666668</v>
      </c>
      <c r="F66" s="232">
        <v>1564.8833333333334</v>
      </c>
      <c r="G66" s="232">
        <v>1547.7666666666669</v>
      </c>
      <c r="H66" s="232">
        <v>1612.3666666666668</v>
      </c>
      <c r="I66" s="232">
        <v>1629.4833333333336</v>
      </c>
      <c r="J66" s="232">
        <v>1644.6666666666667</v>
      </c>
      <c r="K66" s="231">
        <v>1614.3</v>
      </c>
      <c r="L66" s="231">
        <v>1582</v>
      </c>
      <c r="M66" s="231">
        <v>5.1938899999999997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357.9</v>
      </c>
      <c r="D67" s="232">
        <v>359.43333333333334</v>
      </c>
      <c r="E67" s="232">
        <v>353.2166666666667</v>
      </c>
      <c r="F67" s="232">
        <v>348.53333333333336</v>
      </c>
      <c r="G67" s="232">
        <v>342.31666666666672</v>
      </c>
      <c r="H67" s="232">
        <v>364.11666666666667</v>
      </c>
      <c r="I67" s="232">
        <v>370.33333333333326</v>
      </c>
      <c r="J67" s="232">
        <v>375.01666666666665</v>
      </c>
      <c r="K67" s="231">
        <v>365.65</v>
      </c>
      <c r="L67" s="231">
        <v>354.75</v>
      </c>
      <c r="M67" s="231">
        <v>30.309229999999999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534.45000000000005</v>
      </c>
      <c r="D68" s="232">
        <v>532.98333333333335</v>
      </c>
      <c r="E68" s="232">
        <v>530.4666666666667</v>
      </c>
      <c r="F68" s="232">
        <v>526.48333333333335</v>
      </c>
      <c r="G68" s="232">
        <v>523.9666666666667</v>
      </c>
      <c r="H68" s="232">
        <v>536.9666666666667</v>
      </c>
      <c r="I68" s="232">
        <v>539.48333333333335</v>
      </c>
      <c r="J68" s="232">
        <v>543.4666666666667</v>
      </c>
      <c r="K68" s="231">
        <v>535.5</v>
      </c>
      <c r="L68" s="231">
        <v>529</v>
      </c>
      <c r="M68" s="231">
        <v>13.791829999999999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1929.1</v>
      </c>
      <c r="D69" s="232">
        <v>1935.75</v>
      </c>
      <c r="E69" s="232">
        <v>1907.55</v>
      </c>
      <c r="F69" s="232">
        <v>1886</v>
      </c>
      <c r="G69" s="232">
        <v>1857.8</v>
      </c>
      <c r="H69" s="232">
        <v>1957.3</v>
      </c>
      <c r="I69" s="232">
        <v>1985.4999999999998</v>
      </c>
      <c r="J69" s="232">
        <v>2007.05</v>
      </c>
      <c r="K69" s="231">
        <v>1963.95</v>
      </c>
      <c r="L69" s="231">
        <v>1914.2</v>
      </c>
      <c r="M69" s="231">
        <v>1.2558499999999999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1762.55</v>
      </c>
      <c r="D70" s="232">
        <v>1770.8500000000001</v>
      </c>
      <c r="E70" s="232">
        <v>1741.7000000000003</v>
      </c>
      <c r="F70" s="232">
        <v>1720.8500000000001</v>
      </c>
      <c r="G70" s="232">
        <v>1691.7000000000003</v>
      </c>
      <c r="H70" s="232">
        <v>1791.7000000000003</v>
      </c>
      <c r="I70" s="232">
        <v>1820.8500000000004</v>
      </c>
      <c r="J70" s="232">
        <v>1841.7000000000003</v>
      </c>
      <c r="K70" s="231">
        <v>1800</v>
      </c>
      <c r="L70" s="231">
        <v>1750</v>
      </c>
      <c r="M70" s="231">
        <v>3.0642399999999999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318.5</v>
      </c>
      <c r="D71" s="232">
        <v>312.40000000000003</v>
      </c>
      <c r="E71" s="232">
        <v>304.20000000000005</v>
      </c>
      <c r="F71" s="232">
        <v>289.90000000000003</v>
      </c>
      <c r="G71" s="232">
        <v>281.70000000000005</v>
      </c>
      <c r="H71" s="232">
        <v>326.70000000000005</v>
      </c>
      <c r="I71" s="232">
        <v>334.9</v>
      </c>
      <c r="J71" s="232">
        <v>349.20000000000005</v>
      </c>
      <c r="K71" s="231">
        <v>320.60000000000002</v>
      </c>
      <c r="L71" s="231">
        <v>298.10000000000002</v>
      </c>
      <c r="M71" s="231">
        <v>35.070720000000001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2773.2</v>
      </c>
      <c r="D72" s="232">
        <v>2784.85</v>
      </c>
      <c r="E72" s="232">
        <v>2744.35</v>
      </c>
      <c r="F72" s="232">
        <v>2715.5</v>
      </c>
      <c r="G72" s="232">
        <v>2675</v>
      </c>
      <c r="H72" s="232">
        <v>2813.7</v>
      </c>
      <c r="I72" s="232">
        <v>2854.2</v>
      </c>
      <c r="J72" s="232">
        <v>2883.0499999999997</v>
      </c>
      <c r="K72" s="231">
        <v>2825.35</v>
      </c>
      <c r="L72" s="231">
        <v>2756</v>
      </c>
      <c r="M72" s="231">
        <v>4.7386499999999998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2665.5</v>
      </c>
      <c r="D73" s="232">
        <v>2672.0666666666666</v>
      </c>
      <c r="E73" s="232">
        <v>2615.4833333333331</v>
      </c>
      <c r="F73" s="232">
        <v>2565.4666666666667</v>
      </c>
      <c r="G73" s="232">
        <v>2508.8833333333332</v>
      </c>
      <c r="H73" s="232">
        <v>2722.083333333333</v>
      </c>
      <c r="I73" s="232">
        <v>2778.666666666667</v>
      </c>
      <c r="J73" s="232">
        <v>2828.6833333333329</v>
      </c>
      <c r="K73" s="231">
        <v>2728.65</v>
      </c>
      <c r="L73" s="231">
        <v>2622.05</v>
      </c>
      <c r="M73" s="231">
        <v>3.15713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1953.2</v>
      </c>
      <c r="D74" s="232">
        <v>1959.0999999999997</v>
      </c>
      <c r="E74" s="232">
        <v>1939.1999999999994</v>
      </c>
      <c r="F74" s="232">
        <v>1925.1999999999996</v>
      </c>
      <c r="G74" s="232">
        <v>1905.2999999999993</v>
      </c>
      <c r="H74" s="232">
        <v>1973.0999999999995</v>
      </c>
      <c r="I74" s="232">
        <v>1992.9999999999995</v>
      </c>
      <c r="J74" s="232">
        <v>2006.9999999999995</v>
      </c>
      <c r="K74" s="231">
        <v>1979</v>
      </c>
      <c r="L74" s="231">
        <v>1945.1</v>
      </c>
      <c r="M74" s="231">
        <v>0.84165000000000001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4524.7</v>
      </c>
      <c r="D75" s="232">
        <v>4527.3999999999996</v>
      </c>
      <c r="E75" s="232">
        <v>4497.3999999999996</v>
      </c>
      <c r="F75" s="232">
        <v>4470.1000000000004</v>
      </c>
      <c r="G75" s="232">
        <v>4440.1000000000004</v>
      </c>
      <c r="H75" s="232">
        <v>4554.6999999999989</v>
      </c>
      <c r="I75" s="232">
        <v>4584.6999999999989</v>
      </c>
      <c r="J75" s="232">
        <v>4611.9999999999982</v>
      </c>
      <c r="K75" s="231">
        <v>4557.3999999999996</v>
      </c>
      <c r="L75" s="231">
        <v>4500.1000000000004</v>
      </c>
      <c r="M75" s="231">
        <v>3.7455500000000002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3252.65</v>
      </c>
      <c r="D76" s="232">
        <v>3247.2833333333328</v>
      </c>
      <c r="E76" s="232">
        <v>3222.5666666666657</v>
      </c>
      <c r="F76" s="232">
        <v>3192.4833333333327</v>
      </c>
      <c r="G76" s="232">
        <v>3167.7666666666655</v>
      </c>
      <c r="H76" s="232">
        <v>3277.3666666666659</v>
      </c>
      <c r="I76" s="232">
        <v>3302.083333333333</v>
      </c>
      <c r="J76" s="232">
        <v>3332.1666666666661</v>
      </c>
      <c r="K76" s="231">
        <v>3272</v>
      </c>
      <c r="L76" s="231">
        <v>3217.2</v>
      </c>
      <c r="M76" s="231">
        <v>4.0513500000000002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399.05</v>
      </c>
      <c r="D77" s="232">
        <v>402.16666666666669</v>
      </c>
      <c r="E77" s="232">
        <v>394.88333333333338</v>
      </c>
      <c r="F77" s="232">
        <v>390.7166666666667</v>
      </c>
      <c r="G77" s="232">
        <v>383.43333333333339</v>
      </c>
      <c r="H77" s="232">
        <v>406.33333333333337</v>
      </c>
      <c r="I77" s="232">
        <v>413.61666666666667</v>
      </c>
      <c r="J77" s="232">
        <v>417.78333333333336</v>
      </c>
      <c r="K77" s="231">
        <v>409.45</v>
      </c>
      <c r="L77" s="231">
        <v>398</v>
      </c>
      <c r="M77" s="231">
        <v>2.6335299999999999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2079.6</v>
      </c>
      <c r="D78" s="232">
        <v>2078.8666666666663</v>
      </c>
      <c r="E78" s="232">
        <v>2051.7833333333328</v>
      </c>
      <c r="F78" s="232">
        <v>2023.9666666666667</v>
      </c>
      <c r="G78" s="232">
        <v>1996.8833333333332</v>
      </c>
      <c r="H78" s="232">
        <v>2106.6833333333325</v>
      </c>
      <c r="I78" s="232">
        <v>2133.7666666666655</v>
      </c>
      <c r="J78" s="232">
        <v>2161.5833333333321</v>
      </c>
      <c r="K78" s="231">
        <v>2105.9499999999998</v>
      </c>
      <c r="L78" s="231">
        <v>2051.0500000000002</v>
      </c>
      <c r="M78" s="231">
        <v>5.4704600000000001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150.19999999999999</v>
      </c>
      <c r="D79" s="232">
        <v>151.96666666666667</v>
      </c>
      <c r="E79" s="232">
        <v>147.53333333333333</v>
      </c>
      <c r="F79" s="232">
        <v>144.86666666666667</v>
      </c>
      <c r="G79" s="232">
        <v>140.43333333333334</v>
      </c>
      <c r="H79" s="232">
        <v>154.63333333333333</v>
      </c>
      <c r="I79" s="232">
        <v>159.06666666666666</v>
      </c>
      <c r="J79" s="232">
        <v>161.73333333333332</v>
      </c>
      <c r="K79" s="231">
        <v>156.4</v>
      </c>
      <c r="L79" s="231">
        <v>149.30000000000001</v>
      </c>
      <c r="M79" s="231">
        <v>75.418419999999998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130.4</v>
      </c>
      <c r="D80" s="232">
        <v>130.70000000000002</v>
      </c>
      <c r="E80" s="232">
        <v>129.50000000000003</v>
      </c>
      <c r="F80" s="232">
        <v>128.60000000000002</v>
      </c>
      <c r="G80" s="232">
        <v>127.40000000000003</v>
      </c>
      <c r="H80" s="232">
        <v>131.60000000000002</v>
      </c>
      <c r="I80" s="232">
        <v>132.80000000000001</v>
      </c>
      <c r="J80" s="232">
        <v>133.70000000000002</v>
      </c>
      <c r="K80" s="231">
        <v>131.9</v>
      </c>
      <c r="L80" s="231">
        <v>129.80000000000001</v>
      </c>
      <c r="M80" s="231">
        <v>43.846130000000002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272.25</v>
      </c>
      <c r="D81" s="232">
        <v>273.53333333333336</v>
      </c>
      <c r="E81" s="232">
        <v>269.06666666666672</v>
      </c>
      <c r="F81" s="232">
        <v>265.88333333333338</v>
      </c>
      <c r="G81" s="232">
        <v>261.41666666666674</v>
      </c>
      <c r="H81" s="232">
        <v>276.7166666666667</v>
      </c>
      <c r="I81" s="232">
        <v>281.18333333333328</v>
      </c>
      <c r="J81" s="232">
        <v>284.36666666666667</v>
      </c>
      <c r="K81" s="231">
        <v>278</v>
      </c>
      <c r="L81" s="231">
        <v>270.35000000000002</v>
      </c>
      <c r="M81" s="231">
        <v>7.1218700000000004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95.75</v>
      </c>
      <c r="D82" s="232">
        <v>95.866666666666674</v>
      </c>
      <c r="E82" s="232">
        <v>95.233333333333348</v>
      </c>
      <c r="F82" s="232">
        <v>94.716666666666669</v>
      </c>
      <c r="G82" s="232">
        <v>94.083333333333343</v>
      </c>
      <c r="H82" s="232">
        <v>96.383333333333354</v>
      </c>
      <c r="I82" s="232">
        <v>97.01666666666668</v>
      </c>
      <c r="J82" s="232">
        <v>97.53333333333336</v>
      </c>
      <c r="K82" s="231">
        <v>96.5</v>
      </c>
      <c r="L82" s="231">
        <v>95.35</v>
      </c>
      <c r="M82" s="231">
        <v>52.753219999999999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1365</v>
      </c>
      <c r="D83" s="232">
        <v>1353.5666666666666</v>
      </c>
      <c r="E83" s="232">
        <v>1329.7833333333333</v>
      </c>
      <c r="F83" s="232">
        <v>1294.5666666666666</v>
      </c>
      <c r="G83" s="232">
        <v>1270.7833333333333</v>
      </c>
      <c r="H83" s="232">
        <v>1388.7833333333333</v>
      </c>
      <c r="I83" s="232">
        <v>1412.5666666666666</v>
      </c>
      <c r="J83" s="232">
        <v>1447.7833333333333</v>
      </c>
      <c r="K83" s="231">
        <v>1377.35</v>
      </c>
      <c r="L83" s="231">
        <v>1318.35</v>
      </c>
      <c r="M83" s="231">
        <v>12.190440000000001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923.85</v>
      </c>
      <c r="D84" s="232">
        <v>928.68333333333339</v>
      </c>
      <c r="E84" s="232">
        <v>914.81666666666683</v>
      </c>
      <c r="F84" s="232">
        <v>905.78333333333342</v>
      </c>
      <c r="G84" s="232">
        <v>891.91666666666686</v>
      </c>
      <c r="H84" s="232">
        <v>937.71666666666681</v>
      </c>
      <c r="I84" s="232">
        <v>951.58333333333337</v>
      </c>
      <c r="J84" s="232">
        <v>960.61666666666679</v>
      </c>
      <c r="K84" s="231">
        <v>942.55</v>
      </c>
      <c r="L84" s="231">
        <v>919.65</v>
      </c>
      <c r="M84" s="231">
        <v>5.4662600000000001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1185.75</v>
      </c>
      <c r="D85" s="232">
        <v>1195.3333333333333</v>
      </c>
      <c r="E85" s="232">
        <v>1172.9166666666665</v>
      </c>
      <c r="F85" s="232">
        <v>1160.0833333333333</v>
      </c>
      <c r="G85" s="232">
        <v>1137.6666666666665</v>
      </c>
      <c r="H85" s="232">
        <v>1208.1666666666665</v>
      </c>
      <c r="I85" s="232">
        <v>1230.583333333333</v>
      </c>
      <c r="J85" s="232">
        <v>1243.4166666666665</v>
      </c>
      <c r="K85" s="231">
        <v>1217.75</v>
      </c>
      <c r="L85" s="231">
        <v>1182.5</v>
      </c>
      <c r="M85" s="231">
        <v>5.7418300000000002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1622.3</v>
      </c>
      <c r="D86" s="232">
        <v>1627.7</v>
      </c>
      <c r="E86" s="232">
        <v>1612.2</v>
      </c>
      <c r="F86" s="232">
        <v>1602.1</v>
      </c>
      <c r="G86" s="232">
        <v>1586.6</v>
      </c>
      <c r="H86" s="232">
        <v>1637.8000000000002</v>
      </c>
      <c r="I86" s="232">
        <v>1653.3000000000002</v>
      </c>
      <c r="J86" s="232">
        <v>1663.4000000000003</v>
      </c>
      <c r="K86" s="231">
        <v>1643.2</v>
      </c>
      <c r="L86" s="231">
        <v>1617.6</v>
      </c>
      <c r="M86" s="231">
        <v>2.4164400000000001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484.65</v>
      </c>
      <c r="D87" s="232">
        <v>484.18333333333334</v>
      </c>
      <c r="E87" s="232">
        <v>474.36666666666667</v>
      </c>
      <c r="F87" s="232">
        <v>464.08333333333331</v>
      </c>
      <c r="G87" s="232">
        <v>454.26666666666665</v>
      </c>
      <c r="H87" s="232">
        <v>494.4666666666667</v>
      </c>
      <c r="I87" s="232">
        <v>504.28333333333342</v>
      </c>
      <c r="J87" s="232">
        <v>514.56666666666672</v>
      </c>
      <c r="K87" s="231">
        <v>494</v>
      </c>
      <c r="L87" s="231">
        <v>473.9</v>
      </c>
      <c r="M87" s="231">
        <v>18.132829999999998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265.85000000000002</v>
      </c>
      <c r="D88" s="232">
        <v>264.23333333333335</v>
      </c>
      <c r="E88" s="232">
        <v>261.11666666666667</v>
      </c>
      <c r="F88" s="232">
        <v>256.38333333333333</v>
      </c>
      <c r="G88" s="232">
        <v>253.26666666666665</v>
      </c>
      <c r="H88" s="232">
        <v>268.9666666666667</v>
      </c>
      <c r="I88" s="232">
        <v>272.08333333333337</v>
      </c>
      <c r="J88" s="232">
        <v>276.81666666666672</v>
      </c>
      <c r="K88" s="231">
        <v>267.35000000000002</v>
      </c>
      <c r="L88" s="231">
        <v>259.5</v>
      </c>
      <c r="M88" s="231">
        <v>4.4928699999999999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1113</v>
      </c>
      <c r="D89" s="232">
        <v>1113.0833333333333</v>
      </c>
      <c r="E89" s="232">
        <v>1104.9166666666665</v>
      </c>
      <c r="F89" s="232">
        <v>1096.8333333333333</v>
      </c>
      <c r="G89" s="232">
        <v>1088.6666666666665</v>
      </c>
      <c r="H89" s="232">
        <v>1121.1666666666665</v>
      </c>
      <c r="I89" s="232">
        <v>1129.333333333333</v>
      </c>
      <c r="J89" s="232">
        <v>1137.4166666666665</v>
      </c>
      <c r="K89" s="231">
        <v>1121.25</v>
      </c>
      <c r="L89" s="231">
        <v>1105</v>
      </c>
      <c r="M89" s="231">
        <v>20.091850000000001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1889.3</v>
      </c>
      <c r="D90" s="232">
        <v>1900.1000000000001</v>
      </c>
      <c r="E90" s="232">
        <v>1874.2000000000003</v>
      </c>
      <c r="F90" s="232">
        <v>1859.1000000000001</v>
      </c>
      <c r="G90" s="232">
        <v>1833.2000000000003</v>
      </c>
      <c r="H90" s="232">
        <v>1915.2000000000003</v>
      </c>
      <c r="I90" s="232">
        <v>1941.1000000000004</v>
      </c>
      <c r="J90" s="232">
        <v>1956.2000000000003</v>
      </c>
      <c r="K90" s="231">
        <v>1926</v>
      </c>
      <c r="L90" s="231">
        <v>1885</v>
      </c>
      <c r="M90" s="231">
        <v>1.0421100000000001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1658.35</v>
      </c>
      <c r="D91" s="232">
        <v>1654.8833333333332</v>
      </c>
      <c r="E91" s="232">
        <v>1648.0166666666664</v>
      </c>
      <c r="F91" s="232">
        <v>1637.6833333333332</v>
      </c>
      <c r="G91" s="232">
        <v>1630.8166666666664</v>
      </c>
      <c r="H91" s="232">
        <v>1665.2166666666665</v>
      </c>
      <c r="I91" s="232">
        <v>1672.0833333333333</v>
      </c>
      <c r="J91" s="232">
        <v>1682.4166666666665</v>
      </c>
      <c r="K91" s="231">
        <v>1661.75</v>
      </c>
      <c r="L91" s="231">
        <v>1644.55</v>
      </c>
      <c r="M91" s="231">
        <v>28.684719999999999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514.5</v>
      </c>
      <c r="D92" s="232">
        <v>517.55000000000007</v>
      </c>
      <c r="E92" s="232">
        <v>509.10000000000014</v>
      </c>
      <c r="F92" s="232">
        <v>503.70000000000005</v>
      </c>
      <c r="G92" s="232">
        <v>495.25000000000011</v>
      </c>
      <c r="H92" s="232">
        <v>522.95000000000016</v>
      </c>
      <c r="I92" s="232">
        <v>531.4000000000002</v>
      </c>
      <c r="J92" s="232">
        <v>536.80000000000018</v>
      </c>
      <c r="K92" s="231">
        <v>526</v>
      </c>
      <c r="L92" s="231">
        <v>512.15</v>
      </c>
      <c r="M92" s="231">
        <v>30.63664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1183.5999999999999</v>
      </c>
      <c r="D93" s="232">
        <v>1184.8833333333334</v>
      </c>
      <c r="E93" s="232">
        <v>1167.8166666666668</v>
      </c>
      <c r="F93" s="232">
        <v>1152.0333333333333</v>
      </c>
      <c r="G93" s="232">
        <v>1134.9666666666667</v>
      </c>
      <c r="H93" s="232">
        <v>1200.666666666667</v>
      </c>
      <c r="I93" s="232">
        <v>1217.7333333333336</v>
      </c>
      <c r="J93" s="232">
        <v>1233.5166666666671</v>
      </c>
      <c r="K93" s="231">
        <v>1201.95</v>
      </c>
      <c r="L93" s="231">
        <v>1169.0999999999999</v>
      </c>
      <c r="M93" s="231">
        <v>12.62978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2561.5500000000002</v>
      </c>
      <c r="D94" s="232">
        <v>2572.8666666666668</v>
      </c>
      <c r="E94" s="232">
        <v>2543.7333333333336</v>
      </c>
      <c r="F94" s="232">
        <v>2525.916666666667</v>
      </c>
      <c r="G94" s="232">
        <v>2496.7833333333338</v>
      </c>
      <c r="H94" s="232">
        <v>2590.6833333333334</v>
      </c>
      <c r="I94" s="232">
        <v>2619.8166666666666</v>
      </c>
      <c r="J94" s="232">
        <v>2637.6333333333332</v>
      </c>
      <c r="K94" s="231">
        <v>2602</v>
      </c>
      <c r="L94" s="231">
        <v>2555.0500000000002</v>
      </c>
      <c r="M94" s="231">
        <v>3.27921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427.7</v>
      </c>
      <c r="D95" s="232">
        <v>431.34999999999997</v>
      </c>
      <c r="E95" s="232">
        <v>422.89999999999992</v>
      </c>
      <c r="F95" s="232">
        <v>418.09999999999997</v>
      </c>
      <c r="G95" s="232">
        <v>409.64999999999992</v>
      </c>
      <c r="H95" s="232">
        <v>436.14999999999992</v>
      </c>
      <c r="I95" s="232">
        <v>444.59999999999997</v>
      </c>
      <c r="J95" s="232">
        <v>449.39999999999992</v>
      </c>
      <c r="K95" s="231">
        <v>439.8</v>
      </c>
      <c r="L95" s="231">
        <v>426.55</v>
      </c>
      <c r="M95" s="231">
        <v>64.374750000000006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2446.9</v>
      </c>
      <c r="D96" s="232">
        <v>2439.7166666666667</v>
      </c>
      <c r="E96" s="232">
        <v>2409.7833333333333</v>
      </c>
      <c r="F96" s="232">
        <v>2372.6666666666665</v>
      </c>
      <c r="G96" s="232">
        <v>2342.7333333333331</v>
      </c>
      <c r="H96" s="232">
        <v>2476.8333333333335</v>
      </c>
      <c r="I96" s="232">
        <v>2506.7666666666669</v>
      </c>
      <c r="J96" s="232">
        <v>2543.8833333333337</v>
      </c>
      <c r="K96" s="231">
        <v>2469.65</v>
      </c>
      <c r="L96" s="231">
        <v>2402.6</v>
      </c>
      <c r="M96" s="231">
        <v>11.28674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231.2</v>
      </c>
      <c r="D97" s="232">
        <v>232.01666666666665</v>
      </c>
      <c r="E97" s="232">
        <v>229.23333333333329</v>
      </c>
      <c r="F97" s="232">
        <v>227.26666666666665</v>
      </c>
      <c r="G97" s="232">
        <v>224.48333333333329</v>
      </c>
      <c r="H97" s="232">
        <v>233.98333333333329</v>
      </c>
      <c r="I97" s="232">
        <v>236.76666666666665</v>
      </c>
      <c r="J97" s="232">
        <v>238.73333333333329</v>
      </c>
      <c r="K97" s="231">
        <v>234.8</v>
      </c>
      <c r="L97" s="231">
        <v>230.05</v>
      </c>
      <c r="M97" s="231">
        <v>29.913869999999999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2581</v>
      </c>
      <c r="D98" s="232">
        <v>2573.9166666666665</v>
      </c>
      <c r="E98" s="232">
        <v>2557.083333333333</v>
      </c>
      <c r="F98" s="232">
        <v>2533.1666666666665</v>
      </c>
      <c r="G98" s="232">
        <v>2516.333333333333</v>
      </c>
      <c r="H98" s="232">
        <v>2597.833333333333</v>
      </c>
      <c r="I98" s="232">
        <v>2614.6666666666661</v>
      </c>
      <c r="J98" s="232">
        <v>2638.583333333333</v>
      </c>
      <c r="K98" s="231">
        <v>2590.75</v>
      </c>
      <c r="L98" s="231">
        <v>2550</v>
      </c>
      <c r="M98" s="231">
        <v>11.465249999999999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325.95</v>
      </c>
      <c r="D99" s="232">
        <v>326.95</v>
      </c>
      <c r="E99" s="232">
        <v>324</v>
      </c>
      <c r="F99" s="232">
        <v>322.05</v>
      </c>
      <c r="G99" s="232">
        <v>319.10000000000002</v>
      </c>
      <c r="H99" s="232">
        <v>328.9</v>
      </c>
      <c r="I99" s="232">
        <v>331.84999999999991</v>
      </c>
      <c r="J99" s="232">
        <v>333.79999999999995</v>
      </c>
      <c r="K99" s="231">
        <v>329.9</v>
      </c>
      <c r="L99" s="231">
        <v>325</v>
      </c>
      <c r="M99" s="231">
        <v>2.7610600000000001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38657.199999999997</v>
      </c>
      <c r="D100" s="232">
        <v>38491.383333333331</v>
      </c>
      <c r="E100" s="232">
        <v>38199.766666666663</v>
      </c>
      <c r="F100" s="232">
        <v>37742.333333333328</v>
      </c>
      <c r="G100" s="232">
        <v>37450.71666666666</v>
      </c>
      <c r="H100" s="232">
        <v>38948.816666666666</v>
      </c>
      <c r="I100" s="232">
        <v>39240.433333333334</v>
      </c>
      <c r="J100" s="232">
        <v>39697.866666666669</v>
      </c>
      <c r="K100" s="231">
        <v>38783</v>
      </c>
      <c r="L100" s="231">
        <v>38033.949999999997</v>
      </c>
      <c r="M100" s="231">
        <v>3.8679999999999999E-2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2699.85</v>
      </c>
      <c r="D101" s="232">
        <v>2689.5166666666669</v>
      </c>
      <c r="E101" s="232">
        <v>2676.1333333333337</v>
      </c>
      <c r="F101" s="232">
        <v>2652.416666666667</v>
      </c>
      <c r="G101" s="232">
        <v>2639.0333333333338</v>
      </c>
      <c r="H101" s="232">
        <v>2713.2333333333336</v>
      </c>
      <c r="I101" s="232">
        <v>2726.6166666666668</v>
      </c>
      <c r="J101" s="232">
        <v>2750.3333333333335</v>
      </c>
      <c r="K101" s="231">
        <v>2702.9</v>
      </c>
      <c r="L101" s="231">
        <v>2665.8</v>
      </c>
      <c r="M101" s="231">
        <v>26.097490000000001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850.65</v>
      </c>
      <c r="D102" s="232">
        <v>853.09999999999991</v>
      </c>
      <c r="E102" s="232">
        <v>846.89999999999986</v>
      </c>
      <c r="F102" s="232">
        <v>843.15</v>
      </c>
      <c r="G102" s="232">
        <v>836.94999999999993</v>
      </c>
      <c r="H102" s="232">
        <v>856.8499999999998</v>
      </c>
      <c r="I102" s="232">
        <v>863.04999999999984</v>
      </c>
      <c r="J102" s="232">
        <v>866.79999999999973</v>
      </c>
      <c r="K102" s="231">
        <v>859.3</v>
      </c>
      <c r="L102" s="231">
        <v>849.35</v>
      </c>
      <c r="M102" s="231">
        <v>93.943650000000005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1143.1500000000001</v>
      </c>
      <c r="D103" s="232">
        <v>1145.8</v>
      </c>
      <c r="E103" s="232">
        <v>1136.5999999999999</v>
      </c>
      <c r="F103" s="232">
        <v>1130.05</v>
      </c>
      <c r="G103" s="232">
        <v>1120.8499999999999</v>
      </c>
      <c r="H103" s="232">
        <v>1152.3499999999999</v>
      </c>
      <c r="I103" s="232">
        <v>1161.5500000000002</v>
      </c>
      <c r="J103" s="232">
        <v>1168.0999999999999</v>
      </c>
      <c r="K103" s="231">
        <v>1155</v>
      </c>
      <c r="L103" s="231">
        <v>1139.25</v>
      </c>
      <c r="M103" s="231">
        <v>1.9514800000000001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437.4</v>
      </c>
      <c r="D104" s="232">
        <v>436.13333333333338</v>
      </c>
      <c r="E104" s="232">
        <v>432.51666666666677</v>
      </c>
      <c r="F104" s="232">
        <v>427.63333333333338</v>
      </c>
      <c r="G104" s="232">
        <v>424.01666666666677</v>
      </c>
      <c r="H104" s="232">
        <v>441.01666666666677</v>
      </c>
      <c r="I104" s="232">
        <v>444.63333333333344</v>
      </c>
      <c r="J104" s="232">
        <v>449.51666666666677</v>
      </c>
      <c r="K104" s="231">
        <v>439.75</v>
      </c>
      <c r="L104" s="231">
        <v>431.25</v>
      </c>
      <c r="M104" s="231">
        <v>24.016500000000001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466.05</v>
      </c>
      <c r="D105" s="232">
        <v>465.2833333333333</v>
      </c>
      <c r="E105" s="232">
        <v>461.01666666666659</v>
      </c>
      <c r="F105" s="232">
        <v>455.98333333333329</v>
      </c>
      <c r="G105" s="232">
        <v>451.71666666666658</v>
      </c>
      <c r="H105" s="232">
        <v>470.31666666666661</v>
      </c>
      <c r="I105" s="232">
        <v>474.58333333333326</v>
      </c>
      <c r="J105" s="232">
        <v>479.61666666666662</v>
      </c>
      <c r="K105" s="231">
        <v>469.55</v>
      </c>
      <c r="L105" s="231">
        <v>460.25</v>
      </c>
      <c r="M105" s="231">
        <v>1.8886000000000001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57.45</v>
      </c>
      <c r="D106" s="232">
        <v>57.616666666666667</v>
      </c>
      <c r="E106" s="232">
        <v>56.983333333333334</v>
      </c>
      <c r="F106" s="232">
        <v>56.516666666666666</v>
      </c>
      <c r="G106" s="232">
        <v>55.883333333333333</v>
      </c>
      <c r="H106" s="232">
        <v>58.083333333333336</v>
      </c>
      <c r="I106" s="232">
        <v>58.716666666666676</v>
      </c>
      <c r="J106" s="232">
        <v>59.183333333333337</v>
      </c>
      <c r="K106" s="231">
        <v>58.25</v>
      </c>
      <c r="L106" s="231">
        <v>57.15</v>
      </c>
      <c r="M106" s="231">
        <v>201.35551000000001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374.2</v>
      </c>
      <c r="D107" s="232">
        <v>373.11666666666662</v>
      </c>
      <c r="E107" s="232">
        <v>371.08333333333326</v>
      </c>
      <c r="F107" s="232">
        <v>367.96666666666664</v>
      </c>
      <c r="G107" s="232">
        <v>365.93333333333328</v>
      </c>
      <c r="H107" s="232">
        <v>376.23333333333323</v>
      </c>
      <c r="I107" s="232">
        <v>378.26666666666665</v>
      </c>
      <c r="J107" s="232">
        <v>381.38333333333321</v>
      </c>
      <c r="K107" s="231">
        <v>375.15</v>
      </c>
      <c r="L107" s="231">
        <v>370</v>
      </c>
      <c r="M107" s="231">
        <v>99.011480000000006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4684.7</v>
      </c>
      <c r="D108" s="232">
        <v>4713.95</v>
      </c>
      <c r="E108" s="232">
        <v>4627.8999999999996</v>
      </c>
      <c r="F108" s="232">
        <v>4571.0999999999995</v>
      </c>
      <c r="G108" s="232">
        <v>4485.0499999999993</v>
      </c>
      <c r="H108" s="232">
        <v>4770.75</v>
      </c>
      <c r="I108" s="232">
        <v>4856.8000000000011</v>
      </c>
      <c r="J108" s="232">
        <v>4913.6000000000004</v>
      </c>
      <c r="K108" s="231">
        <v>4800</v>
      </c>
      <c r="L108" s="231">
        <v>4657.1499999999996</v>
      </c>
      <c r="M108" s="231">
        <v>0.52232999999999996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282.35000000000002</v>
      </c>
      <c r="D109" s="232">
        <v>284.5</v>
      </c>
      <c r="E109" s="232">
        <v>278.5</v>
      </c>
      <c r="F109" s="232">
        <v>274.64999999999998</v>
      </c>
      <c r="G109" s="232">
        <v>268.64999999999998</v>
      </c>
      <c r="H109" s="232">
        <v>288.35000000000002</v>
      </c>
      <c r="I109" s="232">
        <v>294.35000000000002</v>
      </c>
      <c r="J109" s="232">
        <v>298.20000000000005</v>
      </c>
      <c r="K109" s="231">
        <v>290.5</v>
      </c>
      <c r="L109" s="231">
        <v>280.64999999999998</v>
      </c>
      <c r="M109" s="231">
        <v>4.2482899999999999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133.85</v>
      </c>
      <c r="D110" s="232">
        <v>135.1</v>
      </c>
      <c r="E110" s="232">
        <v>132.19999999999999</v>
      </c>
      <c r="F110" s="232">
        <v>130.54999999999998</v>
      </c>
      <c r="G110" s="232">
        <v>127.64999999999998</v>
      </c>
      <c r="H110" s="232">
        <v>136.75</v>
      </c>
      <c r="I110" s="232">
        <v>139.65000000000003</v>
      </c>
      <c r="J110" s="232">
        <v>141.30000000000001</v>
      </c>
      <c r="K110" s="231">
        <v>138</v>
      </c>
      <c r="L110" s="231">
        <v>133.44999999999999</v>
      </c>
      <c r="M110" s="231">
        <v>33.239820000000002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317.39999999999998</v>
      </c>
      <c r="D111" s="232">
        <v>319.11666666666662</v>
      </c>
      <c r="E111" s="232">
        <v>314.33333333333326</v>
      </c>
      <c r="F111" s="232">
        <v>311.26666666666665</v>
      </c>
      <c r="G111" s="232">
        <v>306.48333333333329</v>
      </c>
      <c r="H111" s="232">
        <v>322.18333333333322</v>
      </c>
      <c r="I111" s="232">
        <v>326.96666666666664</v>
      </c>
      <c r="J111" s="232">
        <v>330.03333333333319</v>
      </c>
      <c r="K111" s="231">
        <v>323.89999999999998</v>
      </c>
      <c r="L111" s="231">
        <v>316.05</v>
      </c>
      <c r="M111" s="231">
        <v>15.521979999999999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79.5</v>
      </c>
      <c r="D112" s="232">
        <v>79.666666666666671</v>
      </c>
      <c r="E112" s="232">
        <v>79.083333333333343</v>
      </c>
      <c r="F112" s="232">
        <v>78.666666666666671</v>
      </c>
      <c r="G112" s="232">
        <v>78.083333333333343</v>
      </c>
      <c r="H112" s="232">
        <v>80.083333333333343</v>
      </c>
      <c r="I112" s="232">
        <v>80.666666666666686</v>
      </c>
      <c r="J112" s="232">
        <v>81.083333333333343</v>
      </c>
      <c r="K112" s="231">
        <v>80.25</v>
      </c>
      <c r="L112" s="231">
        <v>79.25</v>
      </c>
      <c r="M112" s="231">
        <v>64.708259999999996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640.1</v>
      </c>
      <c r="D113" s="232">
        <v>639.91666666666663</v>
      </c>
      <c r="E113" s="232">
        <v>633.68333333333328</v>
      </c>
      <c r="F113" s="232">
        <v>627.26666666666665</v>
      </c>
      <c r="G113" s="232">
        <v>621.0333333333333</v>
      </c>
      <c r="H113" s="232">
        <v>646.33333333333326</v>
      </c>
      <c r="I113" s="232">
        <v>652.56666666666661</v>
      </c>
      <c r="J113" s="232">
        <v>658.98333333333323</v>
      </c>
      <c r="K113" s="231">
        <v>646.15</v>
      </c>
      <c r="L113" s="231">
        <v>633.5</v>
      </c>
      <c r="M113" s="231">
        <v>8.59178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433.85</v>
      </c>
      <c r="D114" s="232">
        <v>436.13333333333338</v>
      </c>
      <c r="E114" s="232">
        <v>429.16666666666674</v>
      </c>
      <c r="F114" s="232">
        <v>424.48333333333335</v>
      </c>
      <c r="G114" s="232">
        <v>417.51666666666671</v>
      </c>
      <c r="H114" s="232">
        <v>440.81666666666678</v>
      </c>
      <c r="I114" s="232">
        <v>447.78333333333336</v>
      </c>
      <c r="J114" s="232">
        <v>452.46666666666681</v>
      </c>
      <c r="K114" s="231">
        <v>443.1</v>
      </c>
      <c r="L114" s="231">
        <v>431.45</v>
      </c>
      <c r="M114" s="231">
        <v>24.053999999999998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164.65</v>
      </c>
      <c r="D115" s="232">
        <v>165.28333333333333</v>
      </c>
      <c r="E115" s="232">
        <v>161.91666666666666</v>
      </c>
      <c r="F115" s="232">
        <v>159.18333333333334</v>
      </c>
      <c r="G115" s="232">
        <v>155.81666666666666</v>
      </c>
      <c r="H115" s="232">
        <v>168.01666666666665</v>
      </c>
      <c r="I115" s="232">
        <v>171.38333333333333</v>
      </c>
      <c r="J115" s="232">
        <v>174.11666666666665</v>
      </c>
      <c r="K115" s="231">
        <v>168.65</v>
      </c>
      <c r="L115" s="231">
        <v>162.55000000000001</v>
      </c>
      <c r="M115" s="231">
        <v>63.219279999999998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1157.3499999999999</v>
      </c>
      <c r="D116" s="232">
        <v>1158.6499999999999</v>
      </c>
      <c r="E116" s="232">
        <v>1147.2999999999997</v>
      </c>
      <c r="F116" s="232">
        <v>1137.2499999999998</v>
      </c>
      <c r="G116" s="232">
        <v>1125.8999999999996</v>
      </c>
      <c r="H116" s="232">
        <v>1168.6999999999998</v>
      </c>
      <c r="I116" s="232">
        <v>1180.0499999999997</v>
      </c>
      <c r="J116" s="232">
        <v>1190.0999999999999</v>
      </c>
      <c r="K116" s="231">
        <v>1170</v>
      </c>
      <c r="L116" s="231">
        <v>1148.5999999999999</v>
      </c>
      <c r="M116" s="231">
        <v>21.12106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3463.85</v>
      </c>
      <c r="D117" s="232">
        <v>3521.9666666666667</v>
      </c>
      <c r="E117" s="232">
        <v>3292.8833333333332</v>
      </c>
      <c r="F117" s="232">
        <v>3121.9166666666665</v>
      </c>
      <c r="G117" s="232">
        <v>2892.833333333333</v>
      </c>
      <c r="H117" s="232">
        <v>3692.9333333333334</v>
      </c>
      <c r="I117" s="232">
        <v>3922.0166666666664</v>
      </c>
      <c r="J117" s="232">
        <v>4092.9833333333336</v>
      </c>
      <c r="K117" s="231">
        <v>3751.05</v>
      </c>
      <c r="L117" s="231">
        <v>3351</v>
      </c>
      <c r="M117" s="231">
        <v>25.818210000000001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1567.45</v>
      </c>
      <c r="D118" s="232">
        <v>1576.8166666666666</v>
      </c>
      <c r="E118" s="232">
        <v>1556.6333333333332</v>
      </c>
      <c r="F118" s="232">
        <v>1545.8166666666666</v>
      </c>
      <c r="G118" s="232">
        <v>1525.6333333333332</v>
      </c>
      <c r="H118" s="232">
        <v>1587.6333333333332</v>
      </c>
      <c r="I118" s="232">
        <v>1607.8166666666666</v>
      </c>
      <c r="J118" s="232">
        <v>1618.6333333333332</v>
      </c>
      <c r="K118" s="231">
        <v>1597</v>
      </c>
      <c r="L118" s="231">
        <v>1566</v>
      </c>
      <c r="M118" s="231">
        <v>40.011989999999997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2048.5500000000002</v>
      </c>
      <c r="D119" s="232">
        <v>2047.0833333333333</v>
      </c>
      <c r="E119" s="232">
        <v>2037.3166666666666</v>
      </c>
      <c r="F119" s="232">
        <v>2026.0833333333333</v>
      </c>
      <c r="G119" s="232">
        <v>2016.3166666666666</v>
      </c>
      <c r="H119" s="232">
        <v>2058.3166666666666</v>
      </c>
      <c r="I119" s="232">
        <v>2068.0833333333335</v>
      </c>
      <c r="J119" s="232">
        <v>2079.3166666666666</v>
      </c>
      <c r="K119" s="231">
        <v>2056.85</v>
      </c>
      <c r="L119" s="231">
        <v>2035.85</v>
      </c>
      <c r="M119" s="231">
        <v>4.2087199999999996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856.55</v>
      </c>
      <c r="D120" s="232">
        <v>861.51666666666677</v>
      </c>
      <c r="E120" s="232">
        <v>847.03333333333353</v>
      </c>
      <c r="F120" s="232">
        <v>837.51666666666677</v>
      </c>
      <c r="G120" s="232">
        <v>823.03333333333353</v>
      </c>
      <c r="H120" s="232">
        <v>871.03333333333353</v>
      </c>
      <c r="I120" s="232">
        <v>885.51666666666688</v>
      </c>
      <c r="J120" s="232">
        <v>895.03333333333353</v>
      </c>
      <c r="K120" s="231">
        <v>876</v>
      </c>
      <c r="L120" s="231">
        <v>852</v>
      </c>
      <c r="M120" s="231">
        <v>1.50637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224.55</v>
      </c>
      <c r="D121" s="232">
        <v>226.73333333333335</v>
      </c>
      <c r="E121" s="232">
        <v>221.81666666666669</v>
      </c>
      <c r="F121" s="232">
        <v>219.08333333333334</v>
      </c>
      <c r="G121" s="232">
        <v>214.16666666666669</v>
      </c>
      <c r="H121" s="232">
        <v>229.4666666666667</v>
      </c>
      <c r="I121" s="232">
        <v>234.38333333333333</v>
      </c>
      <c r="J121" s="232">
        <v>237.1166666666667</v>
      </c>
      <c r="K121" s="231">
        <v>231.65</v>
      </c>
      <c r="L121" s="231">
        <v>224</v>
      </c>
      <c r="M121" s="231">
        <v>2.6522899999999998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718.05</v>
      </c>
      <c r="D122" s="232">
        <v>720.25</v>
      </c>
      <c r="E122" s="232">
        <v>712.8</v>
      </c>
      <c r="F122" s="232">
        <v>707.55</v>
      </c>
      <c r="G122" s="232">
        <v>700.09999999999991</v>
      </c>
      <c r="H122" s="232">
        <v>725.5</v>
      </c>
      <c r="I122" s="232">
        <v>732.95</v>
      </c>
      <c r="J122" s="232">
        <v>738.2</v>
      </c>
      <c r="K122" s="231">
        <v>727.7</v>
      </c>
      <c r="L122" s="231">
        <v>715</v>
      </c>
      <c r="M122" s="231">
        <v>8.6343800000000002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584.9</v>
      </c>
      <c r="D123" s="232">
        <v>585.86666666666667</v>
      </c>
      <c r="E123" s="232">
        <v>577.0333333333333</v>
      </c>
      <c r="F123" s="232">
        <v>569.16666666666663</v>
      </c>
      <c r="G123" s="232">
        <v>560.33333333333326</v>
      </c>
      <c r="H123" s="232">
        <v>593.73333333333335</v>
      </c>
      <c r="I123" s="232">
        <v>602.56666666666661</v>
      </c>
      <c r="J123" s="232">
        <v>610.43333333333339</v>
      </c>
      <c r="K123" s="231">
        <v>594.70000000000005</v>
      </c>
      <c r="L123" s="231">
        <v>578</v>
      </c>
      <c r="M123" s="231">
        <v>19.638490000000001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458.55</v>
      </c>
      <c r="D124" s="232">
        <v>458.88333333333338</v>
      </c>
      <c r="E124" s="232">
        <v>453.81666666666678</v>
      </c>
      <c r="F124" s="232">
        <v>449.08333333333337</v>
      </c>
      <c r="G124" s="232">
        <v>444.01666666666677</v>
      </c>
      <c r="H124" s="232">
        <v>463.61666666666679</v>
      </c>
      <c r="I124" s="232">
        <v>468.68333333333339</v>
      </c>
      <c r="J124" s="232">
        <v>473.4166666666668</v>
      </c>
      <c r="K124" s="231">
        <v>463.95</v>
      </c>
      <c r="L124" s="231">
        <v>454.15</v>
      </c>
      <c r="M124" s="231">
        <v>10.528090000000001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1773.8</v>
      </c>
      <c r="D125" s="232">
        <v>1773.3</v>
      </c>
      <c r="E125" s="232">
        <v>1762.1499999999999</v>
      </c>
      <c r="F125" s="232">
        <v>1750.5</v>
      </c>
      <c r="G125" s="232">
        <v>1739.35</v>
      </c>
      <c r="H125" s="232">
        <v>1784.9499999999998</v>
      </c>
      <c r="I125" s="232">
        <v>1796.1</v>
      </c>
      <c r="J125" s="232">
        <v>1807.7499999999998</v>
      </c>
      <c r="K125" s="231">
        <v>1784.45</v>
      </c>
      <c r="L125" s="231">
        <v>1761.65</v>
      </c>
      <c r="M125" s="231">
        <v>23.89142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93.4</v>
      </c>
      <c r="D126" s="232">
        <v>94.116666666666674</v>
      </c>
      <c r="E126" s="232">
        <v>92.033333333333346</v>
      </c>
      <c r="F126" s="232">
        <v>90.666666666666671</v>
      </c>
      <c r="G126" s="232">
        <v>88.583333333333343</v>
      </c>
      <c r="H126" s="232">
        <v>95.483333333333348</v>
      </c>
      <c r="I126" s="232">
        <v>97.566666666666663</v>
      </c>
      <c r="J126" s="232">
        <v>98.933333333333351</v>
      </c>
      <c r="K126" s="231">
        <v>96.2</v>
      </c>
      <c r="L126" s="231">
        <v>92.75</v>
      </c>
      <c r="M126" s="231">
        <v>47.874119999999998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3581.85</v>
      </c>
      <c r="D127" s="232">
        <v>3582.9333333333329</v>
      </c>
      <c r="E127" s="232">
        <v>3545.9166666666661</v>
      </c>
      <c r="F127" s="232">
        <v>3509.9833333333331</v>
      </c>
      <c r="G127" s="232">
        <v>3472.9666666666662</v>
      </c>
      <c r="H127" s="232">
        <v>3618.8666666666659</v>
      </c>
      <c r="I127" s="232">
        <v>3655.8833333333332</v>
      </c>
      <c r="J127" s="232">
        <v>3691.8166666666657</v>
      </c>
      <c r="K127" s="231">
        <v>3619.95</v>
      </c>
      <c r="L127" s="231">
        <v>3547</v>
      </c>
      <c r="M127" s="231">
        <v>1.22987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369.9</v>
      </c>
      <c r="D128" s="232">
        <v>372.65000000000003</v>
      </c>
      <c r="E128" s="232">
        <v>365.95000000000005</v>
      </c>
      <c r="F128" s="232">
        <v>362</v>
      </c>
      <c r="G128" s="232">
        <v>355.3</v>
      </c>
      <c r="H128" s="232">
        <v>376.60000000000008</v>
      </c>
      <c r="I128" s="232">
        <v>383.3</v>
      </c>
      <c r="J128" s="232">
        <v>387.25000000000011</v>
      </c>
      <c r="K128" s="231">
        <v>379.35</v>
      </c>
      <c r="L128" s="231">
        <v>368.7</v>
      </c>
      <c r="M128" s="231">
        <v>20.713719999999999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4621</v>
      </c>
      <c r="D129" s="232">
        <v>4622</v>
      </c>
      <c r="E129" s="232">
        <v>4551</v>
      </c>
      <c r="F129" s="232">
        <v>4481</v>
      </c>
      <c r="G129" s="232">
        <v>4410</v>
      </c>
      <c r="H129" s="232">
        <v>4692</v>
      </c>
      <c r="I129" s="232">
        <v>4763</v>
      </c>
      <c r="J129" s="232">
        <v>4833</v>
      </c>
      <c r="K129" s="231">
        <v>4693</v>
      </c>
      <c r="L129" s="231">
        <v>4552</v>
      </c>
      <c r="M129" s="231">
        <v>2.53166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2203.3000000000002</v>
      </c>
      <c r="D130" s="232">
        <v>2191.3000000000002</v>
      </c>
      <c r="E130" s="232">
        <v>2172.2000000000003</v>
      </c>
      <c r="F130" s="232">
        <v>2141.1</v>
      </c>
      <c r="G130" s="232">
        <v>2122</v>
      </c>
      <c r="H130" s="232">
        <v>2222.4000000000005</v>
      </c>
      <c r="I130" s="232">
        <v>2241.5000000000009</v>
      </c>
      <c r="J130" s="232">
        <v>2272.6000000000008</v>
      </c>
      <c r="K130" s="231">
        <v>2210.4</v>
      </c>
      <c r="L130" s="231">
        <v>2160.1999999999998</v>
      </c>
      <c r="M130" s="231">
        <v>29.789380000000001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333.35</v>
      </c>
      <c r="D131" s="232">
        <v>335.51666666666671</v>
      </c>
      <c r="E131" s="232">
        <v>329.23333333333341</v>
      </c>
      <c r="F131" s="232">
        <v>325.11666666666667</v>
      </c>
      <c r="G131" s="232">
        <v>318.83333333333337</v>
      </c>
      <c r="H131" s="232">
        <v>339.63333333333344</v>
      </c>
      <c r="I131" s="232">
        <v>345.91666666666674</v>
      </c>
      <c r="J131" s="232">
        <v>350.03333333333347</v>
      </c>
      <c r="K131" s="231">
        <v>341.8</v>
      </c>
      <c r="L131" s="231">
        <v>331.4</v>
      </c>
      <c r="M131" s="231">
        <v>9.0033300000000001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606.70000000000005</v>
      </c>
      <c r="D132" s="232">
        <v>611.9</v>
      </c>
      <c r="E132" s="232">
        <v>600.15</v>
      </c>
      <c r="F132" s="232">
        <v>593.6</v>
      </c>
      <c r="G132" s="232">
        <v>581.85</v>
      </c>
      <c r="H132" s="232">
        <v>618.44999999999993</v>
      </c>
      <c r="I132" s="232">
        <v>630.19999999999993</v>
      </c>
      <c r="J132" s="232">
        <v>636.74999999999989</v>
      </c>
      <c r="K132" s="231">
        <v>623.65</v>
      </c>
      <c r="L132" s="231">
        <v>605.35</v>
      </c>
      <c r="M132" s="231">
        <v>13.156420000000001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3467.5</v>
      </c>
      <c r="D133" s="232">
        <v>3466.85</v>
      </c>
      <c r="E133" s="232">
        <v>3425.7</v>
      </c>
      <c r="F133" s="232">
        <v>3383.9</v>
      </c>
      <c r="G133" s="232">
        <v>3342.75</v>
      </c>
      <c r="H133" s="232">
        <v>3508.6499999999996</v>
      </c>
      <c r="I133" s="232">
        <v>3549.8</v>
      </c>
      <c r="J133" s="232">
        <v>3591.5999999999995</v>
      </c>
      <c r="K133" s="231">
        <v>3508</v>
      </c>
      <c r="L133" s="231">
        <v>3425.05</v>
      </c>
      <c r="M133" s="231">
        <v>0.52349000000000001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675.15</v>
      </c>
      <c r="D134" s="232">
        <v>688.93333333333339</v>
      </c>
      <c r="E134" s="232">
        <v>657.86666666666679</v>
      </c>
      <c r="F134" s="232">
        <v>640.58333333333337</v>
      </c>
      <c r="G134" s="232">
        <v>609.51666666666677</v>
      </c>
      <c r="H134" s="232">
        <v>706.21666666666681</v>
      </c>
      <c r="I134" s="232">
        <v>737.28333333333342</v>
      </c>
      <c r="J134" s="232">
        <v>754.56666666666683</v>
      </c>
      <c r="K134" s="231">
        <v>720</v>
      </c>
      <c r="L134" s="231">
        <v>671.65</v>
      </c>
      <c r="M134" s="231">
        <v>49.855829999999997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88803.9</v>
      </c>
      <c r="D135" s="232">
        <v>88803.966666666674</v>
      </c>
      <c r="E135" s="232">
        <v>88199.933333333349</v>
      </c>
      <c r="F135" s="232">
        <v>87595.966666666674</v>
      </c>
      <c r="G135" s="232">
        <v>86991.933333333349</v>
      </c>
      <c r="H135" s="232">
        <v>89407.933333333349</v>
      </c>
      <c r="I135" s="232">
        <v>90011.966666666674</v>
      </c>
      <c r="J135" s="232">
        <v>90615.933333333349</v>
      </c>
      <c r="K135" s="231">
        <v>89408</v>
      </c>
      <c r="L135" s="231">
        <v>88200</v>
      </c>
      <c r="M135" s="231">
        <v>7.3639999999999997E-2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260.75</v>
      </c>
      <c r="D136" s="232">
        <v>261.75</v>
      </c>
      <c r="E136" s="232">
        <v>258.2</v>
      </c>
      <c r="F136" s="232">
        <v>255.64999999999998</v>
      </c>
      <c r="G136" s="232">
        <v>252.09999999999997</v>
      </c>
      <c r="H136" s="232">
        <v>264.3</v>
      </c>
      <c r="I136" s="232">
        <v>267.84999999999997</v>
      </c>
      <c r="J136" s="232">
        <v>270.40000000000003</v>
      </c>
      <c r="K136" s="231">
        <v>265.3</v>
      </c>
      <c r="L136" s="231">
        <v>259.2</v>
      </c>
      <c r="M136" s="231">
        <v>35.498739999999998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1353</v>
      </c>
      <c r="D137" s="232">
        <v>1354.0166666666667</v>
      </c>
      <c r="E137" s="232">
        <v>1324.0333333333333</v>
      </c>
      <c r="F137" s="232">
        <v>1295.0666666666666</v>
      </c>
      <c r="G137" s="232">
        <v>1265.0833333333333</v>
      </c>
      <c r="H137" s="232">
        <v>1382.9833333333333</v>
      </c>
      <c r="I137" s="232">
        <v>1412.9666666666665</v>
      </c>
      <c r="J137" s="232">
        <v>1441.9333333333334</v>
      </c>
      <c r="K137" s="231">
        <v>1384</v>
      </c>
      <c r="L137" s="231">
        <v>1325.05</v>
      </c>
      <c r="M137" s="231">
        <v>44.012189999999997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492</v>
      </c>
      <c r="D138" s="232">
        <v>493.76666666666665</v>
      </c>
      <c r="E138" s="232">
        <v>488.88333333333333</v>
      </c>
      <c r="F138" s="232">
        <v>485.76666666666665</v>
      </c>
      <c r="G138" s="232">
        <v>480.88333333333333</v>
      </c>
      <c r="H138" s="232">
        <v>496.88333333333333</v>
      </c>
      <c r="I138" s="232">
        <v>501.76666666666665</v>
      </c>
      <c r="J138" s="232">
        <v>504.88333333333333</v>
      </c>
      <c r="K138" s="231">
        <v>498.65</v>
      </c>
      <c r="L138" s="231">
        <v>490.65</v>
      </c>
      <c r="M138" s="231">
        <v>7.3106299999999997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8809.4500000000007</v>
      </c>
      <c r="D139" s="232">
        <v>8809.85</v>
      </c>
      <c r="E139" s="232">
        <v>8755.3000000000011</v>
      </c>
      <c r="F139" s="232">
        <v>8701.1500000000015</v>
      </c>
      <c r="G139" s="232">
        <v>8646.6000000000022</v>
      </c>
      <c r="H139" s="232">
        <v>8864</v>
      </c>
      <c r="I139" s="232">
        <v>8918.5499999999993</v>
      </c>
      <c r="J139" s="232">
        <v>8972.6999999999989</v>
      </c>
      <c r="K139" s="231">
        <v>8864.4</v>
      </c>
      <c r="L139" s="231">
        <v>8755.7000000000007</v>
      </c>
      <c r="M139" s="231">
        <v>2.53037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737.45</v>
      </c>
      <c r="D140" s="232">
        <v>739.7833333333333</v>
      </c>
      <c r="E140" s="232">
        <v>733.16666666666663</v>
      </c>
      <c r="F140" s="232">
        <v>728.88333333333333</v>
      </c>
      <c r="G140" s="232">
        <v>722.26666666666665</v>
      </c>
      <c r="H140" s="232">
        <v>744.06666666666661</v>
      </c>
      <c r="I140" s="232">
        <v>750.68333333333339</v>
      </c>
      <c r="J140" s="232">
        <v>754.96666666666658</v>
      </c>
      <c r="K140" s="231">
        <v>746.4</v>
      </c>
      <c r="L140" s="231">
        <v>735.5</v>
      </c>
      <c r="M140" s="231">
        <v>4.5039699999999998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430.6</v>
      </c>
      <c r="D141" s="232">
        <v>432</v>
      </c>
      <c r="E141" s="232">
        <v>425.25</v>
      </c>
      <c r="F141" s="232">
        <v>419.9</v>
      </c>
      <c r="G141" s="232">
        <v>413.15</v>
      </c>
      <c r="H141" s="232">
        <v>437.35</v>
      </c>
      <c r="I141" s="232">
        <v>444.1</v>
      </c>
      <c r="J141" s="232">
        <v>449.45000000000005</v>
      </c>
      <c r="K141" s="231">
        <v>438.75</v>
      </c>
      <c r="L141" s="231">
        <v>426.65</v>
      </c>
      <c r="M141" s="231">
        <v>14.54979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52.4</v>
      </c>
      <c r="D142" s="232">
        <v>52.583333333333336</v>
      </c>
      <c r="E142" s="232">
        <v>51.31666666666667</v>
      </c>
      <c r="F142" s="232">
        <v>50.233333333333334</v>
      </c>
      <c r="G142" s="232">
        <v>48.966666666666669</v>
      </c>
      <c r="H142" s="232">
        <v>53.666666666666671</v>
      </c>
      <c r="I142" s="232">
        <v>54.933333333333337</v>
      </c>
      <c r="J142" s="232">
        <v>56.016666666666673</v>
      </c>
      <c r="K142" s="231">
        <v>53.85</v>
      </c>
      <c r="L142" s="231">
        <v>51.5</v>
      </c>
      <c r="M142" s="231">
        <v>42.61101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2128.6</v>
      </c>
      <c r="D143" s="232">
        <v>2130.8833333333332</v>
      </c>
      <c r="E143" s="232">
        <v>2097.6166666666663</v>
      </c>
      <c r="F143" s="232">
        <v>2066.6333333333332</v>
      </c>
      <c r="G143" s="232">
        <v>2033.3666666666663</v>
      </c>
      <c r="H143" s="232">
        <v>2161.8666666666663</v>
      </c>
      <c r="I143" s="232">
        <v>2195.1333333333328</v>
      </c>
      <c r="J143" s="232">
        <v>2226.1166666666663</v>
      </c>
      <c r="K143" s="231">
        <v>2164.15</v>
      </c>
      <c r="L143" s="231">
        <v>2099.9</v>
      </c>
      <c r="M143" s="231">
        <v>2.4374699999999998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1001.05</v>
      </c>
      <c r="D144" s="232">
        <v>1006.3166666666666</v>
      </c>
      <c r="E144" s="232">
        <v>994.73333333333323</v>
      </c>
      <c r="F144" s="232">
        <v>988.41666666666663</v>
      </c>
      <c r="G144" s="232">
        <v>976.83333333333326</v>
      </c>
      <c r="H144" s="232">
        <v>1012.6333333333332</v>
      </c>
      <c r="I144" s="232">
        <v>1024.2166666666667</v>
      </c>
      <c r="J144" s="232">
        <v>1030.5333333333333</v>
      </c>
      <c r="K144" s="231">
        <v>1017.9</v>
      </c>
      <c r="L144" s="231">
        <v>1000</v>
      </c>
      <c r="M144" s="231">
        <v>2.1375099999999998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167.85</v>
      </c>
      <c r="D145" s="232">
        <v>166.95</v>
      </c>
      <c r="E145" s="232">
        <v>165.7</v>
      </c>
      <c r="F145" s="232">
        <v>163.55000000000001</v>
      </c>
      <c r="G145" s="232">
        <v>162.30000000000001</v>
      </c>
      <c r="H145" s="232">
        <v>169.09999999999997</v>
      </c>
      <c r="I145" s="232">
        <v>170.34999999999997</v>
      </c>
      <c r="J145" s="232">
        <v>172.49999999999994</v>
      </c>
      <c r="K145" s="231">
        <v>168.2</v>
      </c>
      <c r="L145" s="231">
        <v>164.8</v>
      </c>
      <c r="M145" s="231">
        <v>98.291520000000006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78.900000000000006</v>
      </c>
      <c r="D146" s="232">
        <v>78.13333333333334</v>
      </c>
      <c r="E146" s="232">
        <v>76.866666666666674</v>
      </c>
      <c r="F146" s="232">
        <v>74.833333333333329</v>
      </c>
      <c r="G146" s="232">
        <v>73.566666666666663</v>
      </c>
      <c r="H146" s="232">
        <v>80.166666666666686</v>
      </c>
      <c r="I146" s="232">
        <v>81.433333333333366</v>
      </c>
      <c r="J146" s="232">
        <v>83.466666666666697</v>
      </c>
      <c r="K146" s="231">
        <v>79.400000000000006</v>
      </c>
      <c r="L146" s="231">
        <v>76.099999999999994</v>
      </c>
      <c r="M146" s="231">
        <v>182.45506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4256.8500000000004</v>
      </c>
      <c r="D147" s="232">
        <v>4287.95</v>
      </c>
      <c r="E147" s="232">
        <v>4198.8999999999996</v>
      </c>
      <c r="F147" s="232">
        <v>4140.95</v>
      </c>
      <c r="G147" s="232">
        <v>4051.8999999999996</v>
      </c>
      <c r="H147" s="232">
        <v>4345.8999999999996</v>
      </c>
      <c r="I147" s="232">
        <v>4434.9500000000007</v>
      </c>
      <c r="J147" s="232">
        <v>4492.8999999999996</v>
      </c>
      <c r="K147" s="231">
        <v>4377</v>
      </c>
      <c r="L147" s="231">
        <v>4230</v>
      </c>
      <c r="M147" s="231">
        <v>2.9536799999999999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19026.8</v>
      </c>
      <c r="D148" s="232">
        <v>19058.583333333332</v>
      </c>
      <c r="E148" s="232">
        <v>18918.166666666664</v>
      </c>
      <c r="F148" s="232">
        <v>18809.533333333333</v>
      </c>
      <c r="G148" s="232">
        <v>18669.116666666665</v>
      </c>
      <c r="H148" s="232">
        <v>19167.216666666664</v>
      </c>
      <c r="I148" s="232">
        <v>19307.633333333328</v>
      </c>
      <c r="J148" s="232">
        <v>19416.266666666663</v>
      </c>
      <c r="K148" s="231">
        <v>19199</v>
      </c>
      <c r="L148" s="231">
        <v>18949.95</v>
      </c>
      <c r="M148" s="231">
        <v>0.32489000000000001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222</v>
      </c>
      <c r="D149" s="232">
        <v>222.46666666666667</v>
      </c>
      <c r="E149" s="232">
        <v>220.23333333333335</v>
      </c>
      <c r="F149" s="232">
        <v>218.46666666666667</v>
      </c>
      <c r="G149" s="232">
        <v>216.23333333333335</v>
      </c>
      <c r="H149" s="232">
        <v>224.23333333333335</v>
      </c>
      <c r="I149" s="232">
        <v>226.46666666666664</v>
      </c>
      <c r="J149" s="232">
        <v>228.23333333333335</v>
      </c>
      <c r="K149" s="231">
        <v>224.7</v>
      </c>
      <c r="L149" s="231">
        <v>220.7</v>
      </c>
      <c r="M149" s="231">
        <v>3.3384299999999998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857.45</v>
      </c>
      <c r="D150" s="232">
        <v>862.68333333333339</v>
      </c>
      <c r="E150" s="232">
        <v>845.51666666666677</v>
      </c>
      <c r="F150" s="232">
        <v>833.58333333333337</v>
      </c>
      <c r="G150" s="232">
        <v>816.41666666666674</v>
      </c>
      <c r="H150" s="232">
        <v>874.61666666666679</v>
      </c>
      <c r="I150" s="232">
        <v>891.7833333333333</v>
      </c>
      <c r="J150" s="232">
        <v>903.71666666666681</v>
      </c>
      <c r="K150" s="231">
        <v>879.85</v>
      </c>
      <c r="L150" s="231">
        <v>850.75</v>
      </c>
      <c r="M150" s="231">
        <v>7.1077300000000001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148.15</v>
      </c>
      <c r="D151" s="232">
        <v>147.85000000000002</v>
      </c>
      <c r="E151" s="232">
        <v>146.90000000000003</v>
      </c>
      <c r="F151" s="232">
        <v>145.65</v>
      </c>
      <c r="G151" s="232">
        <v>144.70000000000002</v>
      </c>
      <c r="H151" s="232">
        <v>149.10000000000005</v>
      </c>
      <c r="I151" s="232">
        <v>150.05000000000004</v>
      </c>
      <c r="J151" s="232">
        <v>151.30000000000007</v>
      </c>
      <c r="K151" s="231">
        <v>148.80000000000001</v>
      </c>
      <c r="L151" s="231">
        <v>146.6</v>
      </c>
      <c r="M151" s="231">
        <v>65.630179999999996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241</v>
      </c>
      <c r="D152" s="232">
        <v>239.04999999999998</v>
      </c>
      <c r="E152" s="232">
        <v>235.09999999999997</v>
      </c>
      <c r="F152" s="232">
        <v>229.2</v>
      </c>
      <c r="G152" s="232">
        <v>225.24999999999997</v>
      </c>
      <c r="H152" s="232">
        <v>244.94999999999996</v>
      </c>
      <c r="I152" s="232">
        <v>248.89999999999995</v>
      </c>
      <c r="J152" s="232">
        <v>254.79999999999995</v>
      </c>
      <c r="K152" s="231">
        <v>243</v>
      </c>
      <c r="L152" s="231">
        <v>233.15</v>
      </c>
      <c r="M152" s="231">
        <v>100.54388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654</v>
      </c>
      <c r="D153" s="232">
        <v>660.13333333333333</v>
      </c>
      <c r="E153" s="232">
        <v>641.56666666666661</v>
      </c>
      <c r="F153" s="232">
        <v>629.13333333333333</v>
      </c>
      <c r="G153" s="232">
        <v>610.56666666666661</v>
      </c>
      <c r="H153" s="232">
        <v>672.56666666666661</v>
      </c>
      <c r="I153" s="232">
        <v>691.13333333333344</v>
      </c>
      <c r="J153" s="232">
        <v>703.56666666666661</v>
      </c>
      <c r="K153" s="231">
        <v>678.7</v>
      </c>
      <c r="L153" s="231">
        <v>647.70000000000005</v>
      </c>
      <c r="M153" s="231">
        <v>99.235349999999997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3123.05</v>
      </c>
      <c r="D154" s="232">
        <v>3134.2166666666667</v>
      </c>
      <c r="E154" s="232">
        <v>3091.4333333333334</v>
      </c>
      <c r="F154" s="232">
        <v>3059.8166666666666</v>
      </c>
      <c r="G154" s="232">
        <v>3017.0333333333333</v>
      </c>
      <c r="H154" s="232">
        <v>3165.8333333333335</v>
      </c>
      <c r="I154" s="232">
        <v>3208.6166666666672</v>
      </c>
      <c r="J154" s="232">
        <v>3240.2333333333336</v>
      </c>
      <c r="K154" s="231">
        <v>3177</v>
      </c>
      <c r="L154" s="231">
        <v>3102.6</v>
      </c>
      <c r="M154" s="231">
        <v>0.63299000000000005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526.15</v>
      </c>
      <c r="D155" s="232">
        <v>527.7833333333333</v>
      </c>
      <c r="E155" s="232">
        <v>509.66666666666663</v>
      </c>
      <c r="F155" s="232">
        <v>493.18333333333334</v>
      </c>
      <c r="G155" s="232">
        <v>475.06666666666666</v>
      </c>
      <c r="H155" s="232">
        <v>544.26666666666665</v>
      </c>
      <c r="I155" s="232">
        <v>562.38333333333344</v>
      </c>
      <c r="J155" s="232">
        <v>578.86666666666656</v>
      </c>
      <c r="K155" s="231">
        <v>545.9</v>
      </c>
      <c r="L155" s="231">
        <v>511.3</v>
      </c>
      <c r="M155" s="231">
        <v>77.857789999999994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3114.55</v>
      </c>
      <c r="D156" s="232">
        <v>3123.15</v>
      </c>
      <c r="E156" s="232">
        <v>3067.9500000000003</v>
      </c>
      <c r="F156" s="232">
        <v>3021.3500000000004</v>
      </c>
      <c r="G156" s="232">
        <v>2966.1500000000005</v>
      </c>
      <c r="H156" s="232">
        <v>3169.75</v>
      </c>
      <c r="I156" s="232">
        <v>3224.95</v>
      </c>
      <c r="J156" s="232">
        <v>3271.5499999999997</v>
      </c>
      <c r="K156" s="231">
        <v>3178.35</v>
      </c>
      <c r="L156" s="231">
        <v>3076.55</v>
      </c>
      <c r="M156" s="231">
        <v>2.0287199999999999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38458.25</v>
      </c>
      <c r="D157" s="232">
        <v>38647.616666666669</v>
      </c>
      <c r="E157" s="232">
        <v>37841.233333333337</v>
      </c>
      <c r="F157" s="232">
        <v>37224.216666666667</v>
      </c>
      <c r="G157" s="232">
        <v>36417.833333333336</v>
      </c>
      <c r="H157" s="232">
        <v>39264.633333333339</v>
      </c>
      <c r="I157" s="232">
        <v>40071.01666666667</v>
      </c>
      <c r="J157" s="232">
        <v>40688.03333333334</v>
      </c>
      <c r="K157" s="231">
        <v>39454</v>
      </c>
      <c r="L157" s="231">
        <v>38030.6</v>
      </c>
      <c r="M157" s="231">
        <v>0.19519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939.1</v>
      </c>
      <c r="D158" s="232">
        <v>941.75</v>
      </c>
      <c r="E158" s="232">
        <v>925.5</v>
      </c>
      <c r="F158" s="232">
        <v>911.9</v>
      </c>
      <c r="G158" s="232">
        <v>895.65</v>
      </c>
      <c r="H158" s="232">
        <v>955.35</v>
      </c>
      <c r="I158" s="232">
        <v>971.6</v>
      </c>
      <c r="J158" s="232">
        <v>985.2</v>
      </c>
      <c r="K158" s="231">
        <v>958</v>
      </c>
      <c r="L158" s="231">
        <v>928.15</v>
      </c>
      <c r="M158" s="231">
        <v>2.6178699999999999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4721.8</v>
      </c>
      <c r="D159" s="232">
        <v>4770.2</v>
      </c>
      <c r="E159" s="232">
        <v>4647.3999999999996</v>
      </c>
      <c r="F159" s="232">
        <v>4573</v>
      </c>
      <c r="G159" s="232">
        <v>4450.2</v>
      </c>
      <c r="H159" s="232">
        <v>4844.5999999999995</v>
      </c>
      <c r="I159" s="232">
        <v>4967.4000000000005</v>
      </c>
      <c r="J159" s="232">
        <v>5041.7999999999993</v>
      </c>
      <c r="K159" s="231">
        <v>4893</v>
      </c>
      <c r="L159" s="231">
        <v>4695.8</v>
      </c>
      <c r="M159" s="231">
        <v>3.6044999999999998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220.45</v>
      </c>
      <c r="D160" s="232">
        <v>221.46666666666667</v>
      </c>
      <c r="E160" s="232">
        <v>218.68333333333334</v>
      </c>
      <c r="F160" s="232">
        <v>216.91666666666666</v>
      </c>
      <c r="G160" s="232">
        <v>214.13333333333333</v>
      </c>
      <c r="H160" s="232">
        <v>223.23333333333335</v>
      </c>
      <c r="I160" s="232">
        <v>226.01666666666671</v>
      </c>
      <c r="J160" s="232">
        <v>227.78333333333336</v>
      </c>
      <c r="K160" s="231">
        <v>224.25</v>
      </c>
      <c r="L160" s="231">
        <v>219.7</v>
      </c>
      <c r="M160" s="231">
        <v>8.7086299999999994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2301.9499999999998</v>
      </c>
      <c r="D161" s="232">
        <v>2303.35</v>
      </c>
      <c r="E161" s="232">
        <v>2288.6</v>
      </c>
      <c r="F161" s="232">
        <v>2275.25</v>
      </c>
      <c r="G161" s="232">
        <v>2260.5</v>
      </c>
      <c r="H161" s="232">
        <v>2316.6999999999998</v>
      </c>
      <c r="I161" s="232">
        <v>2331.4499999999998</v>
      </c>
      <c r="J161" s="232">
        <v>2344.7999999999997</v>
      </c>
      <c r="K161" s="231">
        <v>2318.1</v>
      </c>
      <c r="L161" s="231">
        <v>2290</v>
      </c>
      <c r="M161" s="231">
        <v>1.8158000000000001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2947.55</v>
      </c>
      <c r="D162" s="232">
        <v>2946.7666666666664</v>
      </c>
      <c r="E162" s="232">
        <v>2905.5333333333328</v>
      </c>
      <c r="F162" s="232">
        <v>2863.5166666666664</v>
      </c>
      <c r="G162" s="232">
        <v>2822.2833333333328</v>
      </c>
      <c r="H162" s="232">
        <v>2988.7833333333328</v>
      </c>
      <c r="I162" s="232">
        <v>3030.0166666666664</v>
      </c>
      <c r="J162" s="232">
        <v>3072.0333333333328</v>
      </c>
      <c r="K162" s="231">
        <v>2988</v>
      </c>
      <c r="L162" s="231">
        <v>2904.75</v>
      </c>
      <c r="M162" s="231">
        <v>1.9625900000000001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302.14999999999998</v>
      </c>
      <c r="D163" s="232">
        <v>302.48333333333335</v>
      </c>
      <c r="E163" s="232">
        <v>299.9666666666667</v>
      </c>
      <c r="F163" s="232">
        <v>297.78333333333336</v>
      </c>
      <c r="G163" s="232">
        <v>295.26666666666671</v>
      </c>
      <c r="H163" s="232">
        <v>304.66666666666669</v>
      </c>
      <c r="I163" s="232">
        <v>307.18333333333334</v>
      </c>
      <c r="J163" s="232">
        <v>309.36666666666667</v>
      </c>
      <c r="K163" s="231">
        <v>305</v>
      </c>
      <c r="L163" s="231">
        <v>300.3</v>
      </c>
      <c r="M163" s="231">
        <v>18.66527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141.35</v>
      </c>
      <c r="D164" s="232">
        <v>142.44999999999999</v>
      </c>
      <c r="E164" s="232">
        <v>138.44999999999999</v>
      </c>
      <c r="F164" s="232">
        <v>135.55000000000001</v>
      </c>
      <c r="G164" s="232">
        <v>131.55000000000001</v>
      </c>
      <c r="H164" s="232">
        <v>145.34999999999997</v>
      </c>
      <c r="I164" s="232">
        <v>149.34999999999997</v>
      </c>
      <c r="J164" s="232">
        <v>152.24999999999994</v>
      </c>
      <c r="K164" s="231">
        <v>146.44999999999999</v>
      </c>
      <c r="L164" s="231">
        <v>139.55000000000001</v>
      </c>
      <c r="M164" s="231">
        <v>77.302989999999994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216</v>
      </c>
      <c r="D165" s="232">
        <v>215.5</v>
      </c>
      <c r="E165" s="232">
        <v>214.5</v>
      </c>
      <c r="F165" s="232">
        <v>213</v>
      </c>
      <c r="G165" s="232">
        <v>212</v>
      </c>
      <c r="H165" s="232">
        <v>217</v>
      </c>
      <c r="I165" s="232">
        <v>218</v>
      </c>
      <c r="J165" s="232">
        <v>219.5</v>
      </c>
      <c r="K165" s="231">
        <v>216.5</v>
      </c>
      <c r="L165" s="231">
        <v>214</v>
      </c>
      <c r="M165" s="231">
        <v>57.826000000000001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400.95</v>
      </c>
      <c r="D166" s="232">
        <v>404.98333333333335</v>
      </c>
      <c r="E166" s="232">
        <v>395.9666666666667</v>
      </c>
      <c r="F166" s="232">
        <v>390.98333333333335</v>
      </c>
      <c r="G166" s="232">
        <v>381.9666666666667</v>
      </c>
      <c r="H166" s="232">
        <v>409.9666666666667</v>
      </c>
      <c r="I166" s="232">
        <v>418.98333333333335</v>
      </c>
      <c r="J166" s="232">
        <v>423.9666666666667</v>
      </c>
      <c r="K166" s="231">
        <v>414</v>
      </c>
      <c r="L166" s="231">
        <v>400</v>
      </c>
      <c r="M166" s="231">
        <v>2.02576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13679</v>
      </c>
      <c r="D167" s="232">
        <v>13709.666666666666</v>
      </c>
      <c r="E167" s="232">
        <v>13589.333333333332</v>
      </c>
      <c r="F167" s="232">
        <v>13499.666666666666</v>
      </c>
      <c r="G167" s="232">
        <v>13379.333333333332</v>
      </c>
      <c r="H167" s="232">
        <v>13799.333333333332</v>
      </c>
      <c r="I167" s="232">
        <v>13919.666666666664</v>
      </c>
      <c r="J167" s="232">
        <v>14009.333333333332</v>
      </c>
      <c r="K167" s="231">
        <v>13830</v>
      </c>
      <c r="L167" s="231">
        <v>13620</v>
      </c>
      <c r="M167" s="231">
        <v>1.6840000000000001E-2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50.2</v>
      </c>
      <c r="D168" s="232">
        <v>50.533333333333339</v>
      </c>
      <c r="E168" s="232">
        <v>49.466666666666676</v>
      </c>
      <c r="F168" s="232">
        <v>48.733333333333334</v>
      </c>
      <c r="G168" s="232">
        <v>47.666666666666671</v>
      </c>
      <c r="H168" s="232">
        <v>51.26666666666668</v>
      </c>
      <c r="I168" s="232">
        <v>52.333333333333343</v>
      </c>
      <c r="J168" s="232">
        <v>53.066666666666684</v>
      </c>
      <c r="K168" s="231">
        <v>51.6</v>
      </c>
      <c r="L168" s="231">
        <v>49.8</v>
      </c>
      <c r="M168" s="231">
        <v>536.78758000000005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114.05</v>
      </c>
      <c r="D169" s="232">
        <v>114.88333333333333</v>
      </c>
      <c r="E169" s="232">
        <v>112.51666666666665</v>
      </c>
      <c r="F169" s="232">
        <v>110.98333333333332</v>
      </c>
      <c r="G169" s="232">
        <v>108.61666666666665</v>
      </c>
      <c r="H169" s="232">
        <v>116.41666666666666</v>
      </c>
      <c r="I169" s="232">
        <v>118.78333333333333</v>
      </c>
      <c r="J169" s="232">
        <v>120.31666666666666</v>
      </c>
      <c r="K169" s="231">
        <v>117.25</v>
      </c>
      <c r="L169" s="231">
        <v>113.35</v>
      </c>
      <c r="M169" s="231">
        <v>59.26426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2323.35</v>
      </c>
      <c r="D170" s="232">
        <v>2328.9666666666667</v>
      </c>
      <c r="E170" s="232">
        <v>2307.9333333333334</v>
      </c>
      <c r="F170" s="232">
        <v>2292.5166666666669</v>
      </c>
      <c r="G170" s="232">
        <v>2271.4833333333336</v>
      </c>
      <c r="H170" s="232">
        <v>2344.3833333333332</v>
      </c>
      <c r="I170" s="232">
        <v>2365.416666666667</v>
      </c>
      <c r="J170" s="232">
        <v>2380.833333333333</v>
      </c>
      <c r="K170" s="231">
        <v>2350</v>
      </c>
      <c r="L170" s="231">
        <v>2313.5500000000002</v>
      </c>
      <c r="M170" s="231">
        <v>47.776739999999997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742.5</v>
      </c>
      <c r="D171" s="232">
        <v>747.36666666666667</v>
      </c>
      <c r="E171" s="232">
        <v>735.73333333333335</v>
      </c>
      <c r="F171" s="232">
        <v>728.9666666666667</v>
      </c>
      <c r="G171" s="232">
        <v>717.33333333333337</v>
      </c>
      <c r="H171" s="232">
        <v>754.13333333333333</v>
      </c>
      <c r="I171" s="232">
        <v>765.76666666666677</v>
      </c>
      <c r="J171" s="232">
        <v>772.5333333333333</v>
      </c>
      <c r="K171" s="231">
        <v>759</v>
      </c>
      <c r="L171" s="231">
        <v>740.6</v>
      </c>
      <c r="M171" s="231">
        <v>9.2961200000000002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1179.0999999999999</v>
      </c>
      <c r="D172" s="232">
        <v>1180.0333333333335</v>
      </c>
      <c r="E172" s="232">
        <v>1172.116666666667</v>
      </c>
      <c r="F172" s="232">
        <v>1165.1333333333334</v>
      </c>
      <c r="G172" s="232">
        <v>1157.2166666666669</v>
      </c>
      <c r="H172" s="232">
        <v>1187.0166666666671</v>
      </c>
      <c r="I172" s="232">
        <v>1194.9333333333336</v>
      </c>
      <c r="J172" s="232">
        <v>1201.9166666666672</v>
      </c>
      <c r="K172" s="231">
        <v>1187.95</v>
      </c>
      <c r="L172" s="231">
        <v>1173.05</v>
      </c>
      <c r="M172" s="231">
        <v>8.1265900000000002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2216.4</v>
      </c>
      <c r="D173" s="232">
        <v>2240.7333333333336</v>
      </c>
      <c r="E173" s="232">
        <v>2185.666666666667</v>
      </c>
      <c r="F173" s="232">
        <v>2154.9333333333334</v>
      </c>
      <c r="G173" s="232">
        <v>2099.8666666666668</v>
      </c>
      <c r="H173" s="232">
        <v>2271.4666666666672</v>
      </c>
      <c r="I173" s="232">
        <v>2326.5333333333338</v>
      </c>
      <c r="J173" s="232">
        <v>2357.2666666666673</v>
      </c>
      <c r="K173" s="231">
        <v>2295.8000000000002</v>
      </c>
      <c r="L173" s="231">
        <v>2210</v>
      </c>
      <c r="M173" s="231">
        <v>5.5672300000000003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79.55</v>
      </c>
      <c r="D174" s="232">
        <v>79.816666666666663</v>
      </c>
      <c r="E174" s="232">
        <v>78.833333333333329</v>
      </c>
      <c r="F174" s="232">
        <v>78.11666666666666</v>
      </c>
      <c r="G174" s="232">
        <v>77.133333333333326</v>
      </c>
      <c r="H174" s="232">
        <v>80.533333333333331</v>
      </c>
      <c r="I174" s="232">
        <v>81.51666666666668</v>
      </c>
      <c r="J174" s="232">
        <v>82.233333333333334</v>
      </c>
      <c r="K174" s="231">
        <v>80.8</v>
      </c>
      <c r="L174" s="231">
        <v>79.099999999999994</v>
      </c>
      <c r="M174" s="231">
        <v>84.943529999999996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24194.400000000001</v>
      </c>
      <c r="D175" s="232">
        <v>24185.600000000002</v>
      </c>
      <c r="E175" s="232">
        <v>23821.200000000004</v>
      </c>
      <c r="F175" s="232">
        <v>23448.000000000004</v>
      </c>
      <c r="G175" s="232">
        <v>23083.600000000006</v>
      </c>
      <c r="H175" s="232">
        <v>24558.800000000003</v>
      </c>
      <c r="I175" s="232">
        <v>24923.200000000004</v>
      </c>
      <c r="J175" s="232">
        <v>25296.400000000001</v>
      </c>
      <c r="K175" s="231">
        <v>24550</v>
      </c>
      <c r="L175" s="231">
        <v>23812.400000000001</v>
      </c>
      <c r="M175" s="231">
        <v>0.77436000000000005</v>
      </c>
      <c r="N175" s="1"/>
      <c r="O175" s="1"/>
    </row>
    <row r="176" spans="1:15" ht="12.75" customHeight="1">
      <c r="A176" s="214">
        <v>167</v>
      </c>
      <c r="B176" t="s">
        <v>876</v>
      </c>
      <c r="C176" s="314" t="e">
        <v>#N/A</v>
      </c>
      <c r="D176" s="315" t="e">
        <v>#N/A</v>
      </c>
      <c r="E176" s="315" t="e">
        <v>#N/A</v>
      </c>
      <c r="F176" s="315" t="e">
        <v>#N/A</v>
      </c>
      <c r="G176" s="315" t="e">
        <v>#N/A</v>
      </c>
      <c r="H176" s="315" t="e">
        <v>#N/A</v>
      </c>
      <c r="I176" s="315" t="e">
        <v>#N/A</v>
      </c>
      <c r="J176" s="315" t="e">
        <v>#N/A</v>
      </c>
      <c r="K176" s="314" t="e">
        <v>#N/A</v>
      </c>
      <c r="L176" s="314" t="e">
        <v>#N/A</v>
      </c>
      <c r="M176" s="314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3129.4</v>
      </c>
      <c r="D177" s="232">
        <v>3124.2333333333336</v>
      </c>
      <c r="E177" s="232">
        <v>3083.4666666666672</v>
      </c>
      <c r="F177" s="232">
        <v>3037.5333333333338</v>
      </c>
      <c r="G177" s="232">
        <v>2996.7666666666673</v>
      </c>
      <c r="H177" s="232">
        <v>3170.166666666667</v>
      </c>
      <c r="I177" s="232">
        <v>3210.9333333333334</v>
      </c>
      <c r="J177" s="232">
        <v>3256.8666666666668</v>
      </c>
      <c r="K177" s="231">
        <v>3165</v>
      </c>
      <c r="L177" s="231">
        <v>3078.3</v>
      </c>
      <c r="M177" s="231">
        <v>2.9792200000000002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452.7</v>
      </c>
      <c r="D178" s="232">
        <v>456.48333333333335</v>
      </c>
      <c r="E178" s="232">
        <v>446.2166666666667</v>
      </c>
      <c r="F178" s="232">
        <v>439.73333333333335</v>
      </c>
      <c r="G178" s="232">
        <v>429.4666666666667</v>
      </c>
      <c r="H178" s="232">
        <v>462.9666666666667</v>
      </c>
      <c r="I178" s="232">
        <v>473.23333333333335</v>
      </c>
      <c r="J178" s="232">
        <v>479.7166666666667</v>
      </c>
      <c r="K178" s="231">
        <v>466.75</v>
      </c>
      <c r="L178" s="231">
        <v>450</v>
      </c>
      <c r="M178" s="231">
        <v>4.7717299999999998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537.5</v>
      </c>
      <c r="D179" s="232">
        <v>542.56666666666672</v>
      </c>
      <c r="E179" s="232">
        <v>528.23333333333346</v>
      </c>
      <c r="F179" s="232">
        <v>518.9666666666667</v>
      </c>
      <c r="G179" s="232">
        <v>504.63333333333344</v>
      </c>
      <c r="H179" s="232">
        <v>551.83333333333348</v>
      </c>
      <c r="I179" s="232">
        <v>566.16666666666674</v>
      </c>
      <c r="J179" s="232">
        <v>575.43333333333351</v>
      </c>
      <c r="K179" s="231">
        <v>556.9</v>
      </c>
      <c r="L179" s="231">
        <v>533.29999999999995</v>
      </c>
      <c r="M179" s="231">
        <v>184.88731999999999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83.35</v>
      </c>
      <c r="D180" s="232">
        <v>83.86666666666666</v>
      </c>
      <c r="E180" s="232">
        <v>82.48333333333332</v>
      </c>
      <c r="F180" s="232">
        <v>81.61666666666666</v>
      </c>
      <c r="G180" s="232">
        <v>80.23333333333332</v>
      </c>
      <c r="H180" s="232">
        <v>84.73333333333332</v>
      </c>
      <c r="I180" s="232">
        <v>86.116666666666674</v>
      </c>
      <c r="J180" s="232">
        <v>86.98333333333332</v>
      </c>
      <c r="K180" s="231">
        <v>85.25</v>
      </c>
      <c r="L180" s="231">
        <v>83</v>
      </c>
      <c r="M180" s="231">
        <v>112.54227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1015.25</v>
      </c>
      <c r="D181" s="232">
        <v>1011.5333333333333</v>
      </c>
      <c r="E181" s="232">
        <v>1005.7166666666666</v>
      </c>
      <c r="F181" s="232">
        <v>996.18333333333328</v>
      </c>
      <c r="G181" s="232">
        <v>990.36666666666656</v>
      </c>
      <c r="H181" s="232">
        <v>1021.0666666666666</v>
      </c>
      <c r="I181" s="232">
        <v>1026.8833333333332</v>
      </c>
      <c r="J181" s="232">
        <v>1036.4166666666665</v>
      </c>
      <c r="K181" s="231">
        <v>1017.35</v>
      </c>
      <c r="L181" s="231">
        <v>1002</v>
      </c>
      <c r="M181" s="231">
        <v>13.55766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448.25</v>
      </c>
      <c r="D182" s="232">
        <v>451.90000000000003</v>
      </c>
      <c r="E182" s="232">
        <v>443.05000000000007</v>
      </c>
      <c r="F182" s="232">
        <v>437.85</v>
      </c>
      <c r="G182" s="232">
        <v>429.00000000000006</v>
      </c>
      <c r="H182" s="232">
        <v>457.10000000000008</v>
      </c>
      <c r="I182" s="232">
        <v>465.9500000000001</v>
      </c>
      <c r="J182" s="232">
        <v>471.15000000000009</v>
      </c>
      <c r="K182" s="231">
        <v>460.75</v>
      </c>
      <c r="L182" s="231">
        <v>446.7</v>
      </c>
      <c r="M182" s="231">
        <v>4.1665000000000001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563.35</v>
      </c>
      <c r="D183" s="232">
        <v>564.23333333333335</v>
      </c>
      <c r="E183" s="232">
        <v>559.91666666666674</v>
      </c>
      <c r="F183" s="232">
        <v>556.48333333333335</v>
      </c>
      <c r="G183" s="232">
        <v>552.16666666666674</v>
      </c>
      <c r="H183" s="232">
        <v>567.66666666666674</v>
      </c>
      <c r="I183" s="232">
        <v>571.98333333333335</v>
      </c>
      <c r="J183" s="232">
        <v>575.41666666666674</v>
      </c>
      <c r="K183" s="231">
        <v>568.54999999999995</v>
      </c>
      <c r="L183" s="231">
        <v>560.79999999999995</v>
      </c>
      <c r="M183" s="231">
        <v>1.59158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1069.1500000000001</v>
      </c>
      <c r="D184" s="232">
        <v>1073.1833333333334</v>
      </c>
      <c r="E184" s="232">
        <v>1060.6666666666667</v>
      </c>
      <c r="F184" s="232">
        <v>1052.1833333333334</v>
      </c>
      <c r="G184" s="232">
        <v>1039.6666666666667</v>
      </c>
      <c r="H184" s="232">
        <v>1081.6666666666667</v>
      </c>
      <c r="I184" s="232">
        <v>1094.1833333333332</v>
      </c>
      <c r="J184" s="232">
        <v>1102.6666666666667</v>
      </c>
      <c r="K184" s="231">
        <v>1085.7</v>
      </c>
      <c r="L184" s="231">
        <v>1064.7</v>
      </c>
      <c r="M184" s="231">
        <v>7.1087899999999999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1017.3</v>
      </c>
      <c r="D185" s="232">
        <v>1018.2166666666667</v>
      </c>
      <c r="E185" s="232">
        <v>1008.4333333333334</v>
      </c>
      <c r="F185" s="232">
        <v>999.56666666666672</v>
      </c>
      <c r="G185" s="232">
        <v>989.78333333333342</v>
      </c>
      <c r="H185" s="232">
        <v>1027.0833333333335</v>
      </c>
      <c r="I185" s="232">
        <v>1036.8666666666668</v>
      </c>
      <c r="J185" s="232">
        <v>1045.7333333333333</v>
      </c>
      <c r="K185" s="231">
        <v>1028</v>
      </c>
      <c r="L185" s="231">
        <v>1009.35</v>
      </c>
      <c r="M185" s="231">
        <v>5.6014699999999999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1221.9000000000001</v>
      </c>
      <c r="D186" s="232">
        <v>1229.0333333333335</v>
      </c>
      <c r="E186" s="232">
        <v>1212.0666666666671</v>
      </c>
      <c r="F186" s="232">
        <v>1202.2333333333336</v>
      </c>
      <c r="G186" s="232">
        <v>1185.2666666666671</v>
      </c>
      <c r="H186" s="232">
        <v>1238.866666666667</v>
      </c>
      <c r="I186" s="232">
        <v>1255.8333333333337</v>
      </c>
      <c r="J186" s="232">
        <v>1265.666666666667</v>
      </c>
      <c r="K186" s="231">
        <v>1246</v>
      </c>
      <c r="L186" s="231">
        <v>1219.2</v>
      </c>
      <c r="M186" s="231">
        <v>1.59507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3482.4</v>
      </c>
      <c r="D187" s="232">
        <v>3501.6</v>
      </c>
      <c r="E187" s="232">
        <v>3454.2</v>
      </c>
      <c r="F187" s="232">
        <v>3426</v>
      </c>
      <c r="G187" s="232">
        <v>3378.6</v>
      </c>
      <c r="H187" s="232">
        <v>3529.7999999999997</v>
      </c>
      <c r="I187" s="232">
        <v>3577.2000000000003</v>
      </c>
      <c r="J187" s="232">
        <v>3605.3999999999996</v>
      </c>
      <c r="K187" s="231">
        <v>3549</v>
      </c>
      <c r="L187" s="231">
        <v>3473.4</v>
      </c>
      <c r="M187" s="231">
        <v>10.879390000000001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717.8</v>
      </c>
      <c r="D188" s="232">
        <v>721.1</v>
      </c>
      <c r="E188" s="232">
        <v>712.7</v>
      </c>
      <c r="F188" s="232">
        <v>707.6</v>
      </c>
      <c r="G188" s="232">
        <v>699.2</v>
      </c>
      <c r="H188" s="232">
        <v>726.2</v>
      </c>
      <c r="I188" s="232">
        <v>734.59999999999991</v>
      </c>
      <c r="J188" s="232">
        <v>739.7</v>
      </c>
      <c r="K188" s="231">
        <v>729.5</v>
      </c>
      <c r="L188" s="231">
        <v>716</v>
      </c>
      <c r="M188" s="231">
        <v>5.99763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6571.95</v>
      </c>
      <c r="D189" s="232">
        <v>6607.3166666666666</v>
      </c>
      <c r="E189" s="232">
        <v>6514.6333333333332</v>
      </c>
      <c r="F189" s="232">
        <v>6457.3166666666666</v>
      </c>
      <c r="G189" s="232">
        <v>6364.6333333333332</v>
      </c>
      <c r="H189" s="232">
        <v>6664.6333333333332</v>
      </c>
      <c r="I189" s="232">
        <v>6757.3166666666657</v>
      </c>
      <c r="J189" s="232">
        <v>6814.6333333333332</v>
      </c>
      <c r="K189" s="231">
        <v>6700</v>
      </c>
      <c r="L189" s="231">
        <v>6550</v>
      </c>
      <c r="M189" s="231">
        <v>0.69535999999999998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441.05</v>
      </c>
      <c r="D190" s="232">
        <v>442.2833333333333</v>
      </c>
      <c r="E190" s="232">
        <v>437.66666666666663</v>
      </c>
      <c r="F190" s="232">
        <v>434.2833333333333</v>
      </c>
      <c r="G190" s="232">
        <v>429.66666666666663</v>
      </c>
      <c r="H190" s="232">
        <v>445.66666666666663</v>
      </c>
      <c r="I190" s="232">
        <v>450.2833333333333</v>
      </c>
      <c r="J190" s="232">
        <v>453.66666666666663</v>
      </c>
      <c r="K190" s="231">
        <v>446.9</v>
      </c>
      <c r="L190" s="231">
        <v>438.9</v>
      </c>
      <c r="M190" s="231">
        <v>83.337670000000003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203.6</v>
      </c>
      <c r="D191" s="232">
        <v>204.05000000000004</v>
      </c>
      <c r="E191" s="232">
        <v>201.85000000000008</v>
      </c>
      <c r="F191" s="232">
        <v>200.10000000000005</v>
      </c>
      <c r="G191" s="232">
        <v>197.90000000000009</v>
      </c>
      <c r="H191" s="232">
        <v>205.80000000000007</v>
      </c>
      <c r="I191" s="232">
        <v>208.00000000000006</v>
      </c>
      <c r="J191" s="232">
        <v>209.75000000000006</v>
      </c>
      <c r="K191" s="231">
        <v>206.25</v>
      </c>
      <c r="L191" s="231">
        <v>202.3</v>
      </c>
      <c r="M191" s="231">
        <v>68.443600000000004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108.75</v>
      </c>
      <c r="D192" s="232">
        <v>109.25</v>
      </c>
      <c r="E192" s="232">
        <v>107.9</v>
      </c>
      <c r="F192" s="232">
        <v>107.05000000000001</v>
      </c>
      <c r="G192" s="232">
        <v>105.70000000000002</v>
      </c>
      <c r="H192" s="232">
        <v>110.1</v>
      </c>
      <c r="I192" s="232">
        <v>111.44999999999999</v>
      </c>
      <c r="J192" s="232">
        <v>112.29999999999998</v>
      </c>
      <c r="K192" s="231">
        <v>110.6</v>
      </c>
      <c r="L192" s="231">
        <v>108.4</v>
      </c>
      <c r="M192" s="231">
        <v>561.86469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69.8</v>
      </c>
      <c r="D193" s="232">
        <v>68.916666666666671</v>
      </c>
      <c r="E193" s="232">
        <v>65.63333333333334</v>
      </c>
      <c r="F193" s="232">
        <v>61.466666666666669</v>
      </c>
      <c r="G193" s="232">
        <v>58.183333333333337</v>
      </c>
      <c r="H193" s="232">
        <v>73.083333333333343</v>
      </c>
      <c r="I193" s="232">
        <v>76.366666666666674</v>
      </c>
      <c r="J193" s="232">
        <v>80.533333333333346</v>
      </c>
      <c r="K193" s="231">
        <v>72.2</v>
      </c>
      <c r="L193" s="231">
        <v>64.75</v>
      </c>
      <c r="M193" s="231">
        <v>48.151870000000002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1002.5</v>
      </c>
      <c r="D194" s="232">
        <v>1006.9333333333334</v>
      </c>
      <c r="E194" s="232">
        <v>996.06666666666683</v>
      </c>
      <c r="F194" s="232">
        <v>989.63333333333344</v>
      </c>
      <c r="G194" s="232">
        <v>978.76666666666688</v>
      </c>
      <c r="H194" s="232">
        <v>1013.3666666666668</v>
      </c>
      <c r="I194" s="232">
        <v>1024.2333333333333</v>
      </c>
      <c r="J194" s="232">
        <v>1030.6666666666667</v>
      </c>
      <c r="K194" s="231">
        <v>1017.8</v>
      </c>
      <c r="L194" s="231">
        <v>1000.5</v>
      </c>
      <c r="M194" s="231">
        <v>16.823119999999999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730.4</v>
      </c>
      <c r="D195" s="232">
        <v>731.30000000000007</v>
      </c>
      <c r="E195" s="232">
        <v>719.25000000000011</v>
      </c>
      <c r="F195" s="232">
        <v>708.1</v>
      </c>
      <c r="G195" s="232">
        <v>696.05000000000007</v>
      </c>
      <c r="H195" s="232">
        <v>742.45000000000016</v>
      </c>
      <c r="I195" s="232">
        <v>754.50000000000011</v>
      </c>
      <c r="J195" s="232">
        <v>765.6500000000002</v>
      </c>
      <c r="K195" s="231">
        <v>743.35</v>
      </c>
      <c r="L195" s="231">
        <v>720.15</v>
      </c>
      <c r="M195" s="231">
        <v>5.2337800000000003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2519.0500000000002</v>
      </c>
      <c r="D196" s="232">
        <v>2506.3833333333332</v>
      </c>
      <c r="E196" s="232">
        <v>2488.8166666666666</v>
      </c>
      <c r="F196" s="232">
        <v>2458.5833333333335</v>
      </c>
      <c r="G196" s="232">
        <v>2441.0166666666669</v>
      </c>
      <c r="H196" s="232">
        <v>2536.6166666666663</v>
      </c>
      <c r="I196" s="232">
        <v>2554.1833333333329</v>
      </c>
      <c r="J196" s="232">
        <v>2584.4166666666661</v>
      </c>
      <c r="K196" s="231">
        <v>2523.9499999999998</v>
      </c>
      <c r="L196" s="231">
        <v>2476.15</v>
      </c>
      <c r="M196" s="231">
        <v>18.56317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1514.85</v>
      </c>
      <c r="D197" s="232">
        <v>1517.8166666666666</v>
      </c>
      <c r="E197" s="232">
        <v>1508.0333333333333</v>
      </c>
      <c r="F197" s="232">
        <v>1501.2166666666667</v>
      </c>
      <c r="G197" s="232">
        <v>1491.4333333333334</v>
      </c>
      <c r="H197" s="232">
        <v>1524.6333333333332</v>
      </c>
      <c r="I197" s="232">
        <v>1534.4166666666665</v>
      </c>
      <c r="J197" s="232">
        <v>1541.2333333333331</v>
      </c>
      <c r="K197" s="231">
        <v>1527.6</v>
      </c>
      <c r="L197" s="231">
        <v>1511</v>
      </c>
      <c r="M197" s="231">
        <v>1.03613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457.4</v>
      </c>
      <c r="D198" s="232">
        <v>455.11666666666662</v>
      </c>
      <c r="E198" s="232">
        <v>451.28333333333325</v>
      </c>
      <c r="F198" s="232">
        <v>445.16666666666663</v>
      </c>
      <c r="G198" s="232">
        <v>441.33333333333326</v>
      </c>
      <c r="H198" s="232">
        <v>461.23333333333323</v>
      </c>
      <c r="I198" s="232">
        <v>465.06666666666661</v>
      </c>
      <c r="J198" s="232">
        <v>471.18333333333322</v>
      </c>
      <c r="K198" s="231">
        <v>458.95</v>
      </c>
      <c r="L198" s="231">
        <v>449</v>
      </c>
      <c r="M198" s="231">
        <v>3.8840499999999998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1306.45</v>
      </c>
      <c r="D199" s="232">
        <v>1314.5</v>
      </c>
      <c r="E199" s="232">
        <v>1294</v>
      </c>
      <c r="F199" s="232">
        <v>1281.55</v>
      </c>
      <c r="G199" s="232">
        <v>1261.05</v>
      </c>
      <c r="H199" s="232">
        <v>1326.95</v>
      </c>
      <c r="I199" s="232">
        <v>1347.45</v>
      </c>
      <c r="J199" s="232">
        <v>1359.9</v>
      </c>
      <c r="K199" s="231">
        <v>1335</v>
      </c>
      <c r="L199" s="231">
        <v>1302.05</v>
      </c>
      <c r="M199" s="231">
        <v>3.3829199999999999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31.85</v>
      </c>
      <c r="D200" s="232">
        <v>31.966666666666669</v>
      </c>
      <c r="E200" s="232">
        <v>31.63333333333334</v>
      </c>
      <c r="F200" s="232">
        <v>31.416666666666671</v>
      </c>
      <c r="G200" s="232">
        <v>31.083333333333343</v>
      </c>
      <c r="H200" s="232">
        <v>32.183333333333337</v>
      </c>
      <c r="I200" s="232">
        <v>32.516666666666666</v>
      </c>
      <c r="J200" s="232">
        <v>32.733333333333334</v>
      </c>
      <c r="K200" s="231">
        <v>32.299999999999997</v>
      </c>
      <c r="L200" s="231">
        <v>31.75</v>
      </c>
      <c r="M200" s="231">
        <v>32.595390000000002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2527.1</v>
      </c>
      <c r="D201" s="232">
        <v>2527</v>
      </c>
      <c r="E201" s="232">
        <v>2484.1</v>
      </c>
      <c r="F201" s="232">
        <v>2441.1</v>
      </c>
      <c r="G201" s="232">
        <v>2398.1999999999998</v>
      </c>
      <c r="H201" s="232">
        <v>2570</v>
      </c>
      <c r="I201" s="232">
        <v>2612.8999999999996</v>
      </c>
      <c r="J201" s="232">
        <v>2655.9</v>
      </c>
      <c r="K201" s="231">
        <v>2569.9</v>
      </c>
      <c r="L201" s="231">
        <v>2484</v>
      </c>
      <c r="M201" s="231">
        <v>1.4455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733.8</v>
      </c>
      <c r="D202" s="232">
        <v>731.73333333333323</v>
      </c>
      <c r="E202" s="232">
        <v>727.06666666666649</v>
      </c>
      <c r="F202" s="232">
        <v>720.33333333333326</v>
      </c>
      <c r="G202" s="232">
        <v>715.66666666666652</v>
      </c>
      <c r="H202" s="232">
        <v>738.46666666666647</v>
      </c>
      <c r="I202" s="232">
        <v>743.13333333333321</v>
      </c>
      <c r="J202" s="232">
        <v>749.86666666666645</v>
      </c>
      <c r="K202" s="231">
        <v>736.4</v>
      </c>
      <c r="L202" s="231">
        <v>725</v>
      </c>
      <c r="M202" s="231">
        <v>12.65376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7179.25</v>
      </c>
      <c r="D203" s="232">
        <v>7194.75</v>
      </c>
      <c r="E203" s="232">
        <v>7139.5</v>
      </c>
      <c r="F203" s="232">
        <v>7099.75</v>
      </c>
      <c r="G203" s="232">
        <v>7044.5</v>
      </c>
      <c r="H203" s="232">
        <v>7234.5</v>
      </c>
      <c r="I203" s="232">
        <v>7289.75</v>
      </c>
      <c r="J203" s="232">
        <v>7329.5</v>
      </c>
      <c r="K203" s="231">
        <v>7250</v>
      </c>
      <c r="L203" s="231">
        <v>7155</v>
      </c>
      <c r="M203" s="231">
        <v>3.2323599999999999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71.5</v>
      </c>
      <c r="D204" s="232">
        <v>72.13333333333334</v>
      </c>
      <c r="E204" s="232">
        <v>70.26666666666668</v>
      </c>
      <c r="F204" s="232">
        <v>69.033333333333346</v>
      </c>
      <c r="G204" s="232">
        <v>67.166666666666686</v>
      </c>
      <c r="H204" s="232">
        <v>73.366666666666674</v>
      </c>
      <c r="I204" s="232">
        <v>75.23333333333332</v>
      </c>
      <c r="J204" s="232">
        <v>76.466666666666669</v>
      </c>
      <c r="K204" s="231">
        <v>74</v>
      </c>
      <c r="L204" s="231">
        <v>70.900000000000006</v>
      </c>
      <c r="M204" s="231">
        <v>61.071109999999997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1459.75</v>
      </c>
      <c r="D205" s="232">
        <v>1466.4000000000003</v>
      </c>
      <c r="E205" s="232">
        <v>1445.0000000000007</v>
      </c>
      <c r="F205" s="232">
        <v>1430.2500000000005</v>
      </c>
      <c r="G205" s="232">
        <v>1408.8500000000008</v>
      </c>
      <c r="H205" s="232">
        <v>1481.1500000000005</v>
      </c>
      <c r="I205" s="232">
        <v>1502.5500000000002</v>
      </c>
      <c r="J205" s="232">
        <v>1517.3000000000004</v>
      </c>
      <c r="K205" s="231">
        <v>1487.8</v>
      </c>
      <c r="L205" s="231">
        <v>1451.65</v>
      </c>
      <c r="M205" s="231">
        <v>2.24987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777.75</v>
      </c>
      <c r="D206" s="232">
        <v>780.55000000000007</v>
      </c>
      <c r="E206" s="232">
        <v>772.20000000000016</v>
      </c>
      <c r="F206" s="232">
        <v>766.65000000000009</v>
      </c>
      <c r="G206" s="232">
        <v>758.30000000000018</v>
      </c>
      <c r="H206" s="232">
        <v>786.10000000000014</v>
      </c>
      <c r="I206" s="232">
        <v>794.45</v>
      </c>
      <c r="J206" s="232">
        <v>800.00000000000011</v>
      </c>
      <c r="K206" s="231">
        <v>788.9</v>
      </c>
      <c r="L206" s="231">
        <v>775</v>
      </c>
      <c r="M206" s="231">
        <v>8.33249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1284.05</v>
      </c>
      <c r="D207" s="232">
        <v>1281.75</v>
      </c>
      <c r="E207" s="232">
        <v>1256.3</v>
      </c>
      <c r="F207" s="232">
        <v>1228.55</v>
      </c>
      <c r="G207" s="232">
        <v>1203.0999999999999</v>
      </c>
      <c r="H207" s="232">
        <v>1309.5</v>
      </c>
      <c r="I207" s="232">
        <v>1334.9499999999998</v>
      </c>
      <c r="J207" s="232">
        <v>1362.7</v>
      </c>
      <c r="K207" s="231">
        <v>1307.2</v>
      </c>
      <c r="L207" s="231">
        <v>1254</v>
      </c>
      <c r="M207" s="231">
        <v>10.87945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308.75</v>
      </c>
      <c r="D208" s="232">
        <v>310.51666666666665</v>
      </c>
      <c r="E208" s="232">
        <v>306.23333333333329</v>
      </c>
      <c r="F208" s="232">
        <v>303.71666666666664</v>
      </c>
      <c r="G208" s="232">
        <v>299.43333333333328</v>
      </c>
      <c r="H208" s="232">
        <v>313.0333333333333</v>
      </c>
      <c r="I208" s="232">
        <v>317.31666666666661</v>
      </c>
      <c r="J208" s="232">
        <v>319.83333333333331</v>
      </c>
      <c r="K208" s="231">
        <v>314.8</v>
      </c>
      <c r="L208" s="231">
        <v>308</v>
      </c>
      <c r="M208" s="231">
        <v>51.885950000000001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7.85</v>
      </c>
      <c r="D209" s="232">
        <v>7.8833333333333329</v>
      </c>
      <c r="E209" s="232">
        <v>7.7666666666666657</v>
      </c>
      <c r="F209" s="232">
        <v>7.6833333333333327</v>
      </c>
      <c r="G209" s="232">
        <v>7.5666666666666655</v>
      </c>
      <c r="H209" s="232">
        <v>7.9666666666666659</v>
      </c>
      <c r="I209" s="232">
        <v>8.0833333333333321</v>
      </c>
      <c r="J209" s="232">
        <v>8.1666666666666661</v>
      </c>
      <c r="K209" s="231">
        <v>8</v>
      </c>
      <c r="L209" s="231">
        <v>7.8</v>
      </c>
      <c r="M209" s="231">
        <v>504.07661000000002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848.55</v>
      </c>
      <c r="D210" s="232">
        <v>846.5</v>
      </c>
      <c r="E210" s="232">
        <v>837.75</v>
      </c>
      <c r="F210" s="232">
        <v>826.95</v>
      </c>
      <c r="G210" s="232">
        <v>818.2</v>
      </c>
      <c r="H210" s="232">
        <v>857.3</v>
      </c>
      <c r="I210" s="232">
        <v>866.05</v>
      </c>
      <c r="J210" s="232">
        <v>876.84999999999991</v>
      </c>
      <c r="K210" s="231">
        <v>855.25</v>
      </c>
      <c r="L210" s="231">
        <v>835.7</v>
      </c>
      <c r="M210" s="231">
        <v>12.600199999999999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1290.05</v>
      </c>
      <c r="D211" s="232">
        <v>1292.4833333333333</v>
      </c>
      <c r="E211" s="232">
        <v>1276.3166666666666</v>
      </c>
      <c r="F211" s="232">
        <v>1262.5833333333333</v>
      </c>
      <c r="G211" s="232">
        <v>1246.4166666666665</v>
      </c>
      <c r="H211" s="232">
        <v>1306.2166666666667</v>
      </c>
      <c r="I211" s="232">
        <v>1322.3833333333332</v>
      </c>
      <c r="J211" s="232">
        <v>1336.1166666666668</v>
      </c>
      <c r="K211" s="231">
        <v>1308.6500000000001</v>
      </c>
      <c r="L211" s="231">
        <v>1278.75</v>
      </c>
      <c r="M211" s="231">
        <v>1.03935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400.6</v>
      </c>
      <c r="D212" s="232">
        <v>401.81666666666666</v>
      </c>
      <c r="E212" s="232">
        <v>397.98333333333335</v>
      </c>
      <c r="F212" s="232">
        <v>395.36666666666667</v>
      </c>
      <c r="G212" s="232">
        <v>391.53333333333336</v>
      </c>
      <c r="H212" s="232">
        <v>404.43333333333334</v>
      </c>
      <c r="I212" s="232">
        <v>408.26666666666671</v>
      </c>
      <c r="J212" s="232">
        <v>410.88333333333333</v>
      </c>
      <c r="K212" s="231">
        <v>405.65</v>
      </c>
      <c r="L212" s="231">
        <v>399.2</v>
      </c>
      <c r="M212" s="231">
        <v>24.12678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16.7</v>
      </c>
      <c r="D213" s="232">
        <v>16.799999999999997</v>
      </c>
      <c r="E213" s="232">
        <v>16.449999999999996</v>
      </c>
      <c r="F213" s="232">
        <v>16.2</v>
      </c>
      <c r="G213" s="232">
        <v>15.849999999999998</v>
      </c>
      <c r="H213" s="232">
        <v>17.049999999999994</v>
      </c>
      <c r="I213" s="232">
        <v>17.399999999999995</v>
      </c>
      <c r="J213" s="232">
        <v>17.649999999999991</v>
      </c>
      <c r="K213" s="231">
        <v>17.149999999999999</v>
      </c>
      <c r="L213" s="231">
        <v>16.55</v>
      </c>
      <c r="M213" s="231">
        <v>1776.48359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218.35</v>
      </c>
      <c r="D214" s="232">
        <v>221.08333333333334</v>
      </c>
      <c r="E214" s="232">
        <v>214.66666666666669</v>
      </c>
      <c r="F214" s="232">
        <v>210.98333333333335</v>
      </c>
      <c r="G214" s="232">
        <v>204.56666666666669</v>
      </c>
      <c r="H214" s="232">
        <v>224.76666666666668</v>
      </c>
      <c r="I214" s="232">
        <v>231.18333333333337</v>
      </c>
      <c r="J214" s="232">
        <v>234.86666666666667</v>
      </c>
      <c r="K214" s="231">
        <v>227.5</v>
      </c>
      <c r="L214" s="231">
        <v>217.4</v>
      </c>
      <c r="M214" s="231">
        <v>33.908670000000001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51.8</v>
      </c>
      <c r="D215" s="232">
        <v>52.25</v>
      </c>
      <c r="E215" s="232">
        <v>50.8</v>
      </c>
      <c r="F215" s="232">
        <v>49.8</v>
      </c>
      <c r="G215" s="232">
        <v>48.349999999999994</v>
      </c>
      <c r="H215" s="232">
        <v>53.25</v>
      </c>
      <c r="I215" s="232">
        <v>54.7</v>
      </c>
      <c r="J215" s="232">
        <v>55.7</v>
      </c>
      <c r="K215" s="231">
        <v>53.7</v>
      </c>
      <c r="L215" s="231">
        <v>51.25</v>
      </c>
      <c r="M215" s="231">
        <v>861.62275999999997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471.45</v>
      </c>
      <c r="D216" s="232">
        <v>471.48333333333329</v>
      </c>
      <c r="E216" s="232">
        <v>466.11666666666656</v>
      </c>
      <c r="F216" s="232">
        <v>460.78333333333325</v>
      </c>
      <c r="G216" s="232">
        <v>455.41666666666652</v>
      </c>
      <c r="H216" s="232">
        <v>476.81666666666661</v>
      </c>
      <c r="I216" s="232">
        <v>482.18333333333328</v>
      </c>
      <c r="J216" s="232">
        <v>487.51666666666665</v>
      </c>
      <c r="K216" s="231">
        <v>476.85</v>
      </c>
      <c r="L216" s="231">
        <v>466.15</v>
      </c>
      <c r="M216" s="231">
        <v>5.5498399999999997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E18" sqref="E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4"/>
      <c r="B1" s="38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44971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7" t="s">
        <v>16</v>
      </c>
      <c r="B9" s="379" t="s">
        <v>18</v>
      </c>
      <c r="C9" s="383" t="s">
        <v>20</v>
      </c>
      <c r="D9" s="383" t="s">
        <v>21</v>
      </c>
      <c r="E9" s="374" t="s">
        <v>22</v>
      </c>
      <c r="F9" s="375"/>
      <c r="G9" s="376"/>
      <c r="H9" s="374" t="s">
        <v>23</v>
      </c>
      <c r="I9" s="375"/>
      <c r="J9" s="376"/>
      <c r="K9" s="23"/>
      <c r="L9" s="24"/>
      <c r="M9" s="50"/>
      <c r="N9" s="1"/>
      <c r="O9" s="1"/>
    </row>
    <row r="10" spans="1:15" ht="42.75" customHeight="1">
      <c r="A10" s="381"/>
      <c r="B10" s="382"/>
      <c r="C10" s="382"/>
      <c r="D10" s="38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22956.95</v>
      </c>
      <c r="D11" s="232">
        <v>23063.433333333334</v>
      </c>
      <c r="E11" s="232">
        <v>22706.566666666669</v>
      </c>
      <c r="F11" s="232">
        <v>22456.183333333334</v>
      </c>
      <c r="G11" s="232">
        <v>22099.316666666669</v>
      </c>
      <c r="H11" s="232">
        <v>23313.816666666669</v>
      </c>
      <c r="I11" s="232">
        <v>23670.683333333338</v>
      </c>
      <c r="J11" s="232">
        <v>23921.066666666669</v>
      </c>
      <c r="K11" s="231">
        <v>23420.3</v>
      </c>
      <c r="L11" s="231">
        <v>22813.05</v>
      </c>
      <c r="M11" s="231">
        <v>1.2789999999999999E-2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3079.65</v>
      </c>
      <c r="D12" s="232">
        <v>3098.4</v>
      </c>
      <c r="E12" s="232">
        <v>2986.8</v>
      </c>
      <c r="F12" s="232">
        <v>2893.9500000000003</v>
      </c>
      <c r="G12" s="232">
        <v>2782.3500000000004</v>
      </c>
      <c r="H12" s="232">
        <v>3191.25</v>
      </c>
      <c r="I12" s="232">
        <v>3302.8499999999995</v>
      </c>
      <c r="J12" s="232">
        <v>3395.7</v>
      </c>
      <c r="K12" s="231">
        <v>3210</v>
      </c>
      <c r="L12" s="231">
        <v>3005.55</v>
      </c>
      <c r="M12" s="231">
        <v>12.55147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1823.15</v>
      </c>
      <c r="D13" s="232">
        <v>1841.25</v>
      </c>
      <c r="E13" s="232">
        <v>1779.05</v>
      </c>
      <c r="F13" s="232">
        <v>1734.95</v>
      </c>
      <c r="G13" s="232">
        <v>1672.75</v>
      </c>
      <c r="H13" s="232">
        <v>1885.35</v>
      </c>
      <c r="I13" s="232">
        <v>1947.5499999999997</v>
      </c>
      <c r="J13" s="232">
        <v>1991.6499999999999</v>
      </c>
      <c r="K13" s="231">
        <v>1903.45</v>
      </c>
      <c r="L13" s="231">
        <v>1797.15</v>
      </c>
      <c r="M13" s="231">
        <v>11.45107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2797.55</v>
      </c>
      <c r="D14" s="232">
        <v>2798.4500000000003</v>
      </c>
      <c r="E14" s="232">
        <v>2781.1000000000004</v>
      </c>
      <c r="F14" s="232">
        <v>2764.65</v>
      </c>
      <c r="G14" s="232">
        <v>2747.3</v>
      </c>
      <c r="H14" s="232">
        <v>2814.9000000000005</v>
      </c>
      <c r="I14" s="232">
        <v>2832.25</v>
      </c>
      <c r="J14" s="232">
        <v>2848.7000000000007</v>
      </c>
      <c r="K14" s="231">
        <v>2815.8</v>
      </c>
      <c r="L14" s="231">
        <v>2782</v>
      </c>
      <c r="M14" s="231">
        <v>0.41698000000000002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1201.8</v>
      </c>
      <c r="D15" s="232">
        <v>1201.9666666666667</v>
      </c>
      <c r="E15" s="232">
        <v>1184.9333333333334</v>
      </c>
      <c r="F15" s="232">
        <v>1168.0666666666666</v>
      </c>
      <c r="G15" s="232">
        <v>1151.0333333333333</v>
      </c>
      <c r="H15" s="232">
        <v>1218.8333333333335</v>
      </c>
      <c r="I15" s="232">
        <v>1235.8666666666668</v>
      </c>
      <c r="J15" s="232">
        <v>1252.7333333333336</v>
      </c>
      <c r="K15" s="231">
        <v>1219</v>
      </c>
      <c r="L15" s="231">
        <v>1185.0999999999999</v>
      </c>
      <c r="M15" s="231">
        <v>4.8463099999999999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634.70000000000005</v>
      </c>
      <c r="D16" s="232">
        <v>640.35</v>
      </c>
      <c r="E16" s="232">
        <v>627.95000000000005</v>
      </c>
      <c r="F16" s="232">
        <v>621.20000000000005</v>
      </c>
      <c r="G16" s="232">
        <v>608.80000000000007</v>
      </c>
      <c r="H16" s="232">
        <v>647.1</v>
      </c>
      <c r="I16" s="232">
        <v>659.49999999999989</v>
      </c>
      <c r="J16" s="232">
        <v>666.25</v>
      </c>
      <c r="K16" s="231">
        <v>652.75</v>
      </c>
      <c r="L16" s="231">
        <v>633.6</v>
      </c>
      <c r="M16" s="231">
        <v>10.50676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383</v>
      </c>
      <c r="D17" s="232">
        <v>384.7833333333333</v>
      </c>
      <c r="E17" s="232">
        <v>377.21666666666658</v>
      </c>
      <c r="F17" s="232">
        <v>371.43333333333328</v>
      </c>
      <c r="G17" s="232">
        <v>363.86666666666656</v>
      </c>
      <c r="H17" s="232">
        <v>390.56666666666661</v>
      </c>
      <c r="I17" s="232">
        <v>398.13333333333333</v>
      </c>
      <c r="J17" s="232">
        <v>403.91666666666663</v>
      </c>
      <c r="K17" s="231">
        <v>392.35</v>
      </c>
      <c r="L17" s="231">
        <v>379</v>
      </c>
      <c r="M17" s="231">
        <v>1.1968300000000001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2015.15</v>
      </c>
      <c r="D18" s="232">
        <v>2015.2166666666665</v>
      </c>
      <c r="E18" s="232">
        <v>1984.9333333333329</v>
      </c>
      <c r="F18" s="232">
        <v>1954.7166666666665</v>
      </c>
      <c r="G18" s="232">
        <v>1924.4333333333329</v>
      </c>
      <c r="H18" s="232">
        <v>2045.4333333333329</v>
      </c>
      <c r="I18" s="232">
        <v>2075.7166666666662</v>
      </c>
      <c r="J18" s="232">
        <v>2105.9333333333329</v>
      </c>
      <c r="K18" s="231">
        <v>2045.5</v>
      </c>
      <c r="L18" s="231">
        <v>1985</v>
      </c>
      <c r="M18" s="231">
        <v>4.0698999999999996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20272.150000000001</v>
      </c>
      <c r="D19" s="232">
        <v>20286.399999999998</v>
      </c>
      <c r="E19" s="232">
        <v>19887.799999999996</v>
      </c>
      <c r="F19" s="232">
        <v>19503.449999999997</v>
      </c>
      <c r="G19" s="232">
        <v>19104.849999999995</v>
      </c>
      <c r="H19" s="232">
        <v>20670.749999999996</v>
      </c>
      <c r="I19" s="232">
        <v>21069.349999999995</v>
      </c>
      <c r="J19" s="232">
        <v>21453.699999999997</v>
      </c>
      <c r="K19" s="231">
        <v>20685</v>
      </c>
      <c r="L19" s="231">
        <v>19902.05</v>
      </c>
      <c r="M19" s="231">
        <v>0.33650999999999998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1717.65</v>
      </c>
      <c r="D20" s="232">
        <v>1767.2</v>
      </c>
      <c r="E20" s="232">
        <v>1612.7</v>
      </c>
      <c r="F20" s="232">
        <v>1507.75</v>
      </c>
      <c r="G20" s="232">
        <v>1353.25</v>
      </c>
      <c r="H20" s="232">
        <v>1872.15</v>
      </c>
      <c r="I20" s="232">
        <v>2026.65</v>
      </c>
      <c r="J20" s="232">
        <v>2131.6000000000004</v>
      </c>
      <c r="K20" s="231">
        <v>1921.7</v>
      </c>
      <c r="L20" s="231">
        <v>1662.25</v>
      </c>
      <c r="M20" s="231">
        <v>122.10939999999999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688.05</v>
      </c>
      <c r="D21" s="232">
        <v>688.04999999999984</v>
      </c>
      <c r="E21" s="232">
        <v>688.04999999999973</v>
      </c>
      <c r="F21" s="232">
        <v>688.04999999999984</v>
      </c>
      <c r="G21" s="232">
        <v>688.04999999999973</v>
      </c>
      <c r="H21" s="232">
        <v>688.04999999999973</v>
      </c>
      <c r="I21" s="232">
        <v>688.05</v>
      </c>
      <c r="J21" s="232">
        <v>688.04999999999973</v>
      </c>
      <c r="K21" s="231">
        <v>688.05</v>
      </c>
      <c r="L21" s="231">
        <v>688.05</v>
      </c>
      <c r="M21" s="231">
        <v>2.9478200000000001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553.70000000000005</v>
      </c>
      <c r="D22" s="232">
        <v>562.40000000000009</v>
      </c>
      <c r="E22" s="232">
        <v>528.70000000000016</v>
      </c>
      <c r="F22" s="232">
        <v>503.70000000000005</v>
      </c>
      <c r="G22" s="232">
        <v>470.00000000000011</v>
      </c>
      <c r="H22" s="232">
        <v>587.4000000000002</v>
      </c>
      <c r="I22" s="232">
        <v>621.1</v>
      </c>
      <c r="J22" s="232">
        <v>646.10000000000025</v>
      </c>
      <c r="K22" s="231">
        <v>596.1</v>
      </c>
      <c r="L22" s="231">
        <v>537.4</v>
      </c>
      <c r="M22" s="231">
        <v>195.28545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1192.6500000000001</v>
      </c>
      <c r="D23" s="232">
        <v>1192.6500000000001</v>
      </c>
      <c r="E23" s="232">
        <v>1192.6500000000001</v>
      </c>
      <c r="F23" s="232">
        <v>1192.6500000000001</v>
      </c>
      <c r="G23" s="232">
        <v>1192.6500000000001</v>
      </c>
      <c r="H23" s="232">
        <v>1192.6500000000001</v>
      </c>
      <c r="I23" s="232">
        <v>1192.6500000000001</v>
      </c>
      <c r="J23" s="232">
        <v>1192.6500000000001</v>
      </c>
      <c r="K23" s="231">
        <v>1192.6500000000001</v>
      </c>
      <c r="L23" s="231">
        <v>1192.6500000000001</v>
      </c>
      <c r="M23" s="231">
        <v>0.44996999999999998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1127.3499999999999</v>
      </c>
      <c r="D24" s="232">
        <v>1127.3499999999999</v>
      </c>
      <c r="E24" s="232">
        <v>1127.3499999999999</v>
      </c>
      <c r="F24" s="232">
        <v>1127.3499999999999</v>
      </c>
      <c r="G24" s="232">
        <v>1127.3499999999999</v>
      </c>
      <c r="H24" s="232">
        <v>1127.3499999999999</v>
      </c>
      <c r="I24" s="232">
        <v>1127.3499999999999</v>
      </c>
      <c r="J24" s="232">
        <v>1127.3499999999999</v>
      </c>
      <c r="K24" s="231">
        <v>1127.3499999999999</v>
      </c>
      <c r="L24" s="231">
        <v>1127.3499999999999</v>
      </c>
      <c r="M24" s="231">
        <v>0.30886000000000002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414.1</v>
      </c>
      <c r="D25" s="232">
        <v>423.8</v>
      </c>
      <c r="E25" s="232">
        <v>404.40000000000003</v>
      </c>
      <c r="F25" s="232">
        <v>394.70000000000005</v>
      </c>
      <c r="G25" s="232">
        <v>375.30000000000007</v>
      </c>
      <c r="H25" s="232">
        <v>433.5</v>
      </c>
      <c r="I25" s="232">
        <v>452.9</v>
      </c>
      <c r="J25" s="232">
        <v>462.59999999999997</v>
      </c>
      <c r="K25" s="231">
        <v>443.2</v>
      </c>
      <c r="L25" s="231">
        <v>414.1</v>
      </c>
      <c r="M25" s="231">
        <v>34.99118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143.94999999999999</v>
      </c>
      <c r="D26" s="232">
        <v>144.78333333333333</v>
      </c>
      <c r="E26" s="232">
        <v>141.96666666666667</v>
      </c>
      <c r="F26" s="232">
        <v>139.98333333333335</v>
      </c>
      <c r="G26" s="232">
        <v>137.16666666666669</v>
      </c>
      <c r="H26" s="232">
        <v>146.76666666666665</v>
      </c>
      <c r="I26" s="232">
        <v>149.58333333333331</v>
      </c>
      <c r="J26" s="232">
        <v>151.56666666666663</v>
      </c>
      <c r="K26" s="231">
        <v>147.6</v>
      </c>
      <c r="L26" s="231">
        <v>142.80000000000001</v>
      </c>
      <c r="M26" s="231">
        <v>14.50507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248.3</v>
      </c>
      <c r="D27" s="232">
        <v>250.91666666666666</v>
      </c>
      <c r="E27" s="232">
        <v>244.58333333333331</v>
      </c>
      <c r="F27" s="232">
        <v>240.86666666666665</v>
      </c>
      <c r="G27" s="232">
        <v>234.5333333333333</v>
      </c>
      <c r="H27" s="232">
        <v>254.63333333333333</v>
      </c>
      <c r="I27" s="232">
        <v>260.96666666666664</v>
      </c>
      <c r="J27" s="232">
        <v>264.68333333333334</v>
      </c>
      <c r="K27" s="231">
        <v>257.25</v>
      </c>
      <c r="L27" s="231">
        <v>247.2</v>
      </c>
      <c r="M27" s="231">
        <v>21.68092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400.25</v>
      </c>
      <c r="D28" s="232">
        <v>401.40000000000003</v>
      </c>
      <c r="E28" s="232">
        <v>397.90000000000009</v>
      </c>
      <c r="F28" s="232">
        <v>395.55000000000007</v>
      </c>
      <c r="G28" s="232">
        <v>392.05000000000013</v>
      </c>
      <c r="H28" s="232">
        <v>403.75000000000006</v>
      </c>
      <c r="I28" s="232">
        <v>407.24999999999994</v>
      </c>
      <c r="J28" s="232">
        <v>409.6</v>
      </c>
      <c r="K28" s="231">
        <v>404.9</v>
      </c>
      <c r="L28" s="231">
        <v>399.05</v>
      </c>
      <c r="M28" s="231">
        <v>0.43896000000000002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354.9</v>
      </c>
      <c r="D29" s="232">
        <v>354.26666666666665</v>
      </c>
      <c r="E29" s="232">
        <v>350.68333333333328</v>
      </c>
      <c r="F29" s="232">
        <v>346.46666666666664</v>
      </c>
      <c r="G29" s="232">
        <v>342.88333333333327</v>
      </c>
      <c r="H29" s="232">
        <v>358.48333333333329</v>
      </c>
      <c r="I29" s="232">
        <v>362.06666666666666</v>
      </c>
      <c r="J29" s="232">
        <v>366.2833333333333</v>
      </c>
      <c r="K29" s="231">
        <v>357.85</v>
      </c>
      <c r="L29" s="231">
        <v>350.05</v>
      </c>
      <c r="M29" s="231">
        <v>1.5727199999999999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878.95</v>
      </c>
      <c r="D30" s="232">
        <v>883.31666666666661</v>
      </c>
      <c r="E30" s="232">
        <v>868.63333333333321</v>
      </c>
      <c r="F30" s="232">
        <v>858.31666666666661</v>
      </c>
      <c r="G30" s="232">
        <v>843.63333333333321</v>
      </c>
      <c r="H30" s="232">
        <v>893.63333333333321</v>
      </c>
      <c r="I30" s="232">
        <v>908.31666666666661</v>
      </c>
      <c r="J30" s="232">
        <v>918.63333333333321</v>
      </c>
      <c r="K30" s="231">
        <v>898</v>
      </c>
      <c r="L30" s="231">
        <v>873</v>
      </c>
      <c r="M30" s="231">
        <v>0.21049999999999999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1030.55</v>
      </c>
      <c r="D31" s="232">
        <v>1039.4833333333333</v>
      </c>
      <c r="E31" s="232">
        <v>1019.0666666666666</v>
      </c>
      <c r="F31" s="232">
        <v>1007.5833333333333</v>
      </c>
      <c r="G31" s="232">
        <v>987.16666666666652</v>
      </c>
      <c r="H31" s="232">
        <v>1050.9666666666667</v>
      </c>
      <c r="I31" s="232">
        <v>1071.3833333333332</v>
      </c>
      <c r="J31" s="232">
        <v>1082.8666666666668</v>
      </c>
      <c r="K31" s="231">
        <v>1059.9000000000001</v>
      </c>
      <c r="L31" s="231">
        <v>1028</v>
      </c>
      <c r="M31" s="231">
        <v>0.86345000000000005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1235.3</v>
      </c>
      <c r="D32" s="232">
        <v>1227.9666666666667</v>
      </c>
      <c r="E32" s="232">
        <v>1201.9333333333334</v>
      </c>
      <c r="F32" s="232">
        <v>1168.5666666666666</v>
      </c>
      <c r="G32" s="232">
        <v>1142.5333333333333</v>
      </c>
      <c r="H32" s="232">
        <v>1261.3333333333335</v>
      </c>
      <c r="I32" s="232">
        <v>1287.3666666666668</v>
      </c>
      <c r="J32" s="232">
        <v>1320.7333333333336</v>
      </c>
      <c r="K32" s="231">
        <v>1254</v>
      </c>
      <c r="L32" s="231">
        <v>1194.5999999999999</v>
      </c>
      <c r="M32" s="231">
        <v>0.76632999999999996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514.9</v>
      </c>
      <c r="D33" s="232">
        <v>517.35</v>
      </c>
      <c r="E33" s="232">
        <v>509.75</v>
      </c>
      <c r="F33" s="232">
        <v>504.6</v>
      </c>
      <c r="G33" s="232">
        <v>497</v>
      </c>
      <c r="H33" s="232">
        <v>522.5</v>
      </c>
      <c r="I33" s="232">
        <v>530.10000000000014</v>
      </c>
      <c r="J33" s="232">
        <v>535.25</v>
      </c>
      <c r="K33" s="231">
        <v>524.95000000000005</v>
      </c>
      <c r="L33" s="231">
        <v>512.20000000000005</v>
      </c>
      <c r="M33" s="231">
        <v>0.54901999999999995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3266.05</v>
      </c>
      <c r="D34" s="232">
        <v>3255.1666666666665</v>
      </c>
      <c r="E34" s="232">
        <v>3201.8833333333332</v>
      </c>
      <c r="F34" s="232">
        <v>3137.7166666666667</v>
      </c>
      <c r="G34" s="232">
        <v>3084.4333333333334</v>
      </c>
      <c r="H34" s="232">
        <v>3319.333333333333</v>
      </c>
      <c r="I34" s="232">
        <v>3372.6166666666668</v>
      </c>
      <c r="J34" s="232">
        <v>3436.7833333333328</v>
      </c>
      <c r="K34" s="231">
        <v>3308.45</v>
      </c>
      <c r="L34" s="231">
        <v>3191</v>
      </c>
      <c r="M34" s="231">
        <v>2.02942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2561.0500000000002</v>
      </c>
      <c r="D35" s="232">
        <v>2572.1333333333332</v>
      </c>
      <c r="E35" s="232">
        <v>2538.9166666666665</v>
      </c>
      <c r="F35" s="232">
        <v>2516.7833333333333</v>
      </c>
      <c r="G35" s="232">
        <v>2483.5666666666666</v>
      </c>
      <c r="H35" s="232">
        <v>2594.2666666666664</v>
      </c>
      <c r="I35" s="232">
        <v>2627.4833333333336</v>
      </c>
      <c r="J35" s="232">
        <v>2649.6166666666663</v>
      </c>
      <c r="K35" s="231">
        <v>2605.35</v>
      </c>
      <c r="L35" s="231">
        <v>2550</v>
      </c>
      <c r="M35" s="231">
        <v>0.19009000000000001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405.85</v>
      </c>
      <c r="D36" s="232">
        <v>407.7</v>
      </c>
      <c r="E36" s="232">
        <v>399.7</v>
      </c>
      <c r="F36" s="232">
        <v>393.55</v>
      </c>
      <c r="G36" s="232">
        <v>385.55</v>
      </c>
      <c r="H36" s="232">
        <v>413.84999999999997</v>
      </c>
      <c r="I36" s="232">
        <v>421.84999999999997</v>
      </c>
      <c r="J36" s="232">
        <v>427.99999999999994</v>
      </c>
      <c r="K36" s="231">
        <v>415.7</v>
      </c>
      <c r="L36" s="231">
        <v>401.55</v>
      </c>
      <c r="M36" s="231">
        <v>1.37286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12.65</v>
      </c>
      <c r="D37" s="232">
        <v>12.733333333333334</v>
      </c>
      <c r="E37" s="232">
        <v>12.516666666666669</v>
      </c>
      <c r="F37" s="232">
        <v>12.383333333333335</v>
      </c>
      <c r="G37" s="232">
        <v>12.16666666666667</v>
      </c>
      <c r="H37" s="232">
        <v>12.866666666666669</v>
      </c>
      <c r="I37" s="232">
        <v>13.083333333333334</v>
      </c>
      <c r="J37" s="232">
        <v>13.216666666666669</v>
      </c>
      <c r="K37" s="231">
        <v>12.95</v>
      </c>
      <c r="L37" s="231">
        <v>12.6</v>
      </c>
      <c r="M37" s="231">
        <v>10.5235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601.65</v>
      </c>
      <c r="D38" s="232">
        <v>606.4666666666667</v>
      </c>
      <c r="E38" s="232">
        <v>593.68333333333339</v>
      </c>
      <c r="F38" s="232">
        <v>585.7166666666667</v>
      </c>
      <c r="G38" s="232">
        <v>572.93333333333339</v>
      </c>
      <c r="H38" s="232">
        <v>614.43333333333339</v>
      </c>
      <c r="I38" s="232">
        <v>627.2166666666667</v>
      </c>
      <c r="J38" s="232">
        <v>635.18333333333339</v>
      </c>
      <c r="K38" s="231">
        <v>619.25</v>
      </c>
      <c r="L38" s="231">
        <v>598.5</v>
      </c>
      <c r="M38" s="231">
        <v>4.7203999999999997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1894.55</v>
      </c>
      <c r="D39" s="232">
        <v>1907.3666666666668</v>
      </c>
      <c r="E39" s="232">
        <v>1869.2833333333335</v>
      </c>
      <c r="F39" s="232">
        <v>1844.0166666666667</v>
      </c>
      <c r="G39" s="232">
        <v>1805.9333333333334</v>
      </c>
      <c r="H39" s="232">
        <v>1932.6333333333337</v>
      </c>
      <c r="I39" s="232">
        <v>1970.7166666666667</v>
      </c>
      <c r="J39" s="232">
        <v>1995.9833333333338</v>
      </c>
      <c r="K39" s="231">
        <v>1945.45</v>
      </c>
      <c r="L39" s="231">
        <v>1882.1</v>
      </c>
      <c r="M39" s="231">
        <v>0.42934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342.45</v>
      </c>
      <c r="D40" s="232">
        <v>348.63333333333327</v>
      </c>
      <c r="E40" s="232">
        <v>330.36666666666656</v>
      </c>
      <c r="F40" s="232">
        <v>318.2833333333333</v>
      </c>
      <c r="G40" s="232">
        <v>300.01666666666659</v>
      </c>
      <c r="H40" s="232">
        <v>360.71666666666653</v>
      </c>
      <c r="I40" s="232">
        <v>378.98333333333329</v>
      </c>
      <c r="J40" s="232">
        <v>391.06666666666649</v>
      </c>
      <c r="K40" s="231">
        <v>366.9</v>
      </c>
      <c r="L40" s="231">
        <v>336.55</v>
      </c>
      <c r="M40" s="231">
        <v>202.02357000000001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1134.8499999999999</v>
      </c>
      <c r="D41" s="232">
        <v>1135.3999999999999</v>
      </c>
      <c r="E41" s="232">
        <v>1123.8999999999996</v>
      </c>
      <c r="F41" s="232">
        <v>1112.9499999999998</v>
      </c>
      <c r="G41" s="232">
        <v>1101.4499999999996</v>
      </c>
      <c r="H41" s="232">
        <v>1146.3499999999997</v>
      </c>
      <c r="I41" s="232">
        <v>1157.8500000000001</v>
      </c>
      <c r="J41" s="232">
        <v>1168.7999999999997</v>
      </c>
      <c r="K41" s="231">
        <v>1146.9000000000001</v>
      </c>
      <c r="L41" s="231">
        <v>1124.45</v>
      </c>
      <c r="M41" s="231">
        <v>1.2297899999999999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619.29999999999995</v>
      </c>
      <c r="D42" s="232">
        <v>621.33333333333337</v>
      </c>
      <c r="E42" s="232">
        <v>614.9666666666667</v>
      </c>
      <c r="F42" s="232">
        <v>610.63333333333333</v>
      </c>
      <c r="G42" s="232">
        <v>604.26666666666665</v>
      </c>
      <c r="H42" s="232">
        <v>625.66666666666674</v>
      </c>
      <c r="I42" s="232">
        <v>632.0333333333333</v>
      </c>
      <c r="J42" s="232">
        <v>636.36666666666679</v>
      </c>
      <c r="K42" s="231">
        <v>627.70000000000005</v>
      </c>
      <c r="L42" s="231">
        <v>617</v>
      </c>
      <c r="M42" s="231">
        <v>0.92213999999999996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4358.6499999999996</v>
      </c>
      <c r="D43" s="232">
        <v>4375.416666666667</v>
      </c>
      <c r="E43" s="232">
        <v>4311.2333333333336</v>
      </c>
      <c r="F43" s="232">
        <v>4263.8166666666666</v>
      </c>
      <c r="G43" s="232">
        <v>4199.6333333333332</v>
      </c>
      <c r="H43" s="232">
        <v>4422.8333333333339</v>
      </c>
      <c r="I43" s="232">
        <v>4487.0166666666664</v>
      </c>
      <c r="J43" s="232">
        <v>4534.4333333333343</v>
      </c>
      <c r="K43" s="231">
        <v>4439.6000000000004</v>
      </c>
      <c r="L43" s="231">
        <v>4328</v>
      </c>
      <c r="M43" s="231">
        <v>2.7293500000000002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331.15</v>
      </c>
      <c r="D44" s="232">
        <v>330.46666666666664</v>
      </c>
      <c r="E44" s="232">
        <v>328.08333333333326</v>
      </c>
      <c r="F44" s="232">
        <v>325.01666666666659</v>
      </c>
      <c r="G44" s="232">
        <v>322.63333333333321</v>
      </c>
      <c r="H44" s="232">
        <v>333.5333333333333</v>
      </c>
      <c r="I44" s="232">
        <v>335.91666666666663</v>
      </c>
      <c r="J44" s="232">
        <v>338.98333333333335</v>
      </c>
      <c r="K44" s="231">
        <v>332.85</v>
      </c>
      <c r="L44" s="231">
        <v>327.39999999999998</v>
      </c>
      <c r="M44" s="231">
        <v>12.870430000000001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261.89999999999998</v>
      </c>
      <c r="D45" s="232">
        <v>263</v>
      </c>
      <c r="E45" s="232">
        <v>259</v>
      </c>
      <c r="F45" s="232">
        <v>256.10000000000002</v>
      </c>
      <c r="G45" s="232">
        <v>252.10000000000002</v>
      </c>
      <c r="H45" s="232">
        <v>265.89999999999998</v>
      </c>
      <c r="I45" s="232">
        <v>269.89999999999998</v>
      </c>
      <c r="J45" s="232">
        <v>272.79999999999995</v>
      </c>
      <c r="K45" s="231">
        <v>267</v>
      </c>
      <c r="L45" s="231">
        <v>260.10000000000002</v>
      </c>
      <c r="M45" s="231">
        <v>1.1568700000000001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505.9</v>
      </c>
      <c r="D46" s="232">
        <v>507.06666666666666</v>
      </c>
      <c r="E46" s="232">
        <v>501.88333333333333</v>
      </c>
      <c r="F46" s="232">
        <v>497.86666666666667</v>
      </c>
      <c r="G46" s="232">
        <v>492.68333333333334</v>
      </c>
      <c r="H46" s="232">
        <v>511.08333333333331</v>
      </c>
      <c r="I46" s="232">
        <v>516.26666666666665</v>
      </c>
      <c r="J46" s="232">
        <v>520.2833333333333</v>
      </c>
      <c r="K46" s="231">
        <v>512.25</v>
      </c>
      <c r="L46" s="231">
        <v>503.05</v>
      </c>
      <c r="M46" s="231">
        <v>0.30169000000000001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149.15</v>
      </c>
      <c r="D47" s="232">
        <v>148.73333333333332</v>
      </c>
      <c r="E47" s="232">
        <v>146.96666666666664</v>
      </c>
      <c r="F47" s="232">
        <v>144.78333333333333</v>
      </c>
      <c r="G47" s="232">
        <v>143.01666666666665</v>
      </c>
      <c r="H47" s="232">
        <v>150.91666666666663</v>
      </c>
      <c r="I47" s="232">
        <v>152.68333333333334</v>
      </c>
      <c r="J47" s="232">
        <v>154.86666666666662</v>
      </c>
      <c r="K47" s="231">
        <v>150.5</v>
      </c>
      <c r="L47" s="231">
        <v>146.55000000000001</v>
      </c>
      <c r="M47" s="231">
        <v>87.70438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2790.75</v>
      </c>
      <c r="D48" s="232">
        <v>2799.9166666666665</v>
      </c>
      <c r="E48" s="232">
        <v>2770.833333333333</v>
      </c>
      <c r="F48" s="232">
        <v>2750.9166666666665</v>
      </c>
      <c r="G48" s="232">
        <v>2721.833333333333</v>
      </c>
      <c r="H48" s="232">
        <v>2819.833333333333</v>
      </c>
      <c r="I48" s="232">
        <v>2848.9166666666661</v>
      </c>
      <c r="J48" s="232">
        <v>2868.833333333333</v>
      </c>
      <c r="K48" s="231">
        <v>2829</v>
      </c>
      <c r="L48" s="231">
        <v>2780</v>
      </c>
      <c r="M48" s="231">
        <v>4.6722799999999998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209.55</v>
      </c>
      <c r="D49" s="232">
        <v>209.85</v>
      </c>
      <c r="E49" s="232">
        <v>206.95</v>
      </c>
      <c r="F49" s="232">
        <v>204.35</v>
      </c>
      <c r="G49" s="232">
        <v>201.45</v>
      </c>
      <c r="H49" s="232">
        <v>212.45</v>
      </c>
      <c r="I49" s="232">
        <v>215.35000000000002</v>
      </c>
      <c r="J49" s="232">
        <v>217.95</v>
      </c>
      <c r="K49" s="231">
        <v>212.75</v>
      </c>
      <c r="L49" s="231">
        <v>207.25</v>
      </c>
      <c r="M49" s="231">
        <v>0.99070999999999998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3313.5</v>
      </c>
      <c r="D50" s="232">
        <v>3324.1</v>
      </c>
      <c r="E50" s="232">
        <v>3279.3999999999996</v>
      </c>
      <c r="F50" s="232">
        <v>3245.2999999999997</v>
      </c>
      <c r="G50" s="232">
        <v>3200.5999999999995</v>
      </c>
      <c r="H50" s="232">
        <v>3358.2</v>
      </c>
      <c r="I50" s="232">
        <v>3402.8999999999996</v>
      </c>
      <c r="J50" s="232">
        <v>3437</v>
      </c>
      <c r="K50" s="231">
        <v>3368.8</v>
      </c>
      <c r="L50" s="231">
        <v>3290</v>
      </c>
      <c r="M50" s="231">
        <v>7.9280000000000003E-2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1902.6</v>
      </c>
      <c r="D51" s="232">
        <v>1911.5666666666668</v>
      </c>
      <c r="E51" s="232">
        <v>1886.1833333333336</v>
      </c>
      <c r="F51" s="232">
        <v>1869.7666666666669</v>
      </c>
      <c r="G51" s="232">
        <v>1844.3833333333337</v>
      </c>
      <c r="H51" s="232">
        <v>1927.9833333333336</v>
      </c>
      <c r="I51" s="232">
        <v>1953.3666666666668</v>
      </c>
      <c r="J51" s="232">
        <v>1969.7833333333335</v>
      </c>
      <c r="K51" s="231">
        <v>1936.95</v>
      </c>
      <c r="L51" s="231">
        <v>1895.15</v>
      </c>
      <c r="M51" s="231">
        <v>5.4133599999999999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7070.75</v>
      </c>
      <c r="D52" s="232">
        <v>7098.25</v>
      </c>
      <c r="E52" s="232">
        <v>7006.55</v>
      </c>
      <c r="F52" s="232">
        <v>6942.35</v>
      </c>
      <c r="G52" s="232">
        <v>6850.6500000000005</v>
      </c>
      <c r="H52" s="232">
        <v>7162.45</v>
      </c>
      <c r="I52" s="232">
        <v>7254.1500000000005</v>
      </c>
      <c r="J52" s="232">
        <v>7318.3499999999995</v>
      </c>
      <c r="K52" s="231">
        <v>7189.95</v>
      </c>
      <c r="L52" s="231">
        <v>7034.05</v>
      </c>
      <c r="M52" s="231">
        <v>0.15891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472.65</v>
      </c>
      <c r="D53" s="232">
        <v>471.38333333333338</v>
      </c>
      <c r="E53" s="232">
        <v>466.26666666666677</v>
      </c>
      <c r="F53" s="232">
        <v>459.88333333333338</v>
      </c>
      <c r="G53" s="232">
        <v>454.76666666666677</v>
      </c>
      <c r="H53" s="232">
        <v>477.76666666666677</v>
      </c>
      <c r="I53" s="232">
        <v>482.88333333333344</v>
      </c>
      <c r="J53" s="232">
        <v>489.26666666666677</v>
      </c>
      <c r="K53" s="231">
        <v>476.5</v>
      </c>
      <c r="L53" s="231">
        <v>465</v>
      </c>
      <c r="M53" s="231">
        <v>28.695969999999999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389.05</v>
      </c>
      <c r="D54" s="232">
        <v>392.18333333333334</v>
      </c>
      <c r="E54" s="232">
        <v>384.36666666666667</v>
      </c>
      <c r="F54" s="232">
        <v>379.68333333333334</v>
      </c>
      <c r="G54" s="232">
        <v>371.86666666666667</v>
      </c>
      <c r="H54" s="232">
        <v>396.86666666666667</v>
      </c>
      <c r="I54" s="232">
        <v>404.68333333333339</v>
      </c>
      <c r="J54" s="232">
        <v>409.36666666666667</v>
      </c>
      <c r="K54" s="231">
        <v>400</v>
      </c>
      <c r="L54" s="231">
        <v>387.5</v>
      </c>
      <c r="M54" s="231">
        <v>1.83518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3495.2</v>
      </c>
      <c r="D55" s="232">
        <v>3496.0666666666671</v>
      </c>
      <c r="E55" s="232">
        <v>3482.1333333333341</v>
      </c>
      <c r="F55" s="232">
        <v>3469.0666666666671</v>
      </c>
      <c r="G55" s="232">
        <v>3455.1333333333341</v>
      </c>
      <c r="H55" s="232">
        <v>3509.1333333333341</v>
      </c>
      <c r="I55" s="232">
        <v>3523.0666666666675</v>
      </c>
      <c r="J55" s="232">
        <v>3536.1333333333341</v>
      </c>
      <c r="K55" s="231">
        <v>3510</v>
      </c>
      <c r="L55" s="231">
        <v>3483</v>
      </c>
      <c r="M55" s="231">
        <v>2.5248400000000002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859.1</v>
      </c>
      <c r="D56" s="232">
        <v>862.01666666666677</v>
      </c>
      <c r="E56" s="232">
        <v>853.58333333333348</v>
      </c>
      <c r="F56" s="232">
        <v>848.06666666666672</v>
      </c>
      <c r="G56" s="232">
        <v>839.63333333333344</v>
      </c>
      <c r="H56" s="232">
        <v>867.53333333333353</v>
      </c>
      <c r="I56" s="232">
        <v>875.9666666666667</v>
      </c>
      <c r="J56" s="232">
        <v>881.48333333333358</v>
      </c>
      <c r="K56" s="231">
        <v>870.45</v>
      </c>
      <c r="L56" s="231">
        <v>856.5</v>
      </c>
      <c r="M56" s="231">
        <v>57.071939999999998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2300.1</v>
      </c>
      <c r="D57" s="232">
        <v>2312.85</v>
      </c>
      <c r="E57" s="232">
        <v>2276.6999999999998</v>
      </c>
      <c r="F57" s="232">
        <v>2253.2999999999997</v>
      </c>
      <c r="G57" s="232">
        <v>2217.1499999999996</v>
      </c>
      <c r="H57" s="232">
        <v>2336.25</v>
      </c>
      <c r="I57" s="232">
        <v>2372.4000000000005</v>
      </c>
      <c r="J57" s="232">
        <v>2395.8000000000002</v>
      </c>
      <c r="K57" s="231">
        <v>2349</v>
      </c>
      <c r="L57" s="231">
        <v>2289.4499999999998</v>
      </c>
      <c r="M57" s="231">
        <v>0.20283000000000001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489.05</v>
      </c>
      <c r="D58" s="232">
        <v>492.31666666666666</v>
      </c>
      <c r="E58" s="232">
        <v>484.73333333333335</v>
      </c>
      <c r="F58" s="232">
        <v>480.41666666666669</v>
      </c>
      <c r="G58" s="232">
        <v>472.83333333333337</v>
      </c>
      <c r="H58" s="232">
        <v>496.63333333333333</v>
      </c>
      <c r="I58" s="232">
        <v>504.2166666666667</v>
      </c>
      <c r="J58" s="232">
        <v>508.5333333333333</v>
      </c>
      <c r="K58" s="231">
        <v>499.9</v>
      </c>
      <c r="L58" s="231">
        <v>488</v>
      </c>
      <c r="M58" s="231">
        <v>3.7430400000000001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3883.5</v>
      </c>
      <c r="D59" s="232">
        <v>3873.3666666666668</v>
      </c>
      <c r="E59" s="232">
        <v>3834.1333333333337</v>
      </c>
      <c r="F59" s="232">
        <v>3784.7666666666669</v>
      </c>
      <c r="G59" s="232">
        <v>3745.5333333333338</v>
      </c>
      <c r="H59" s="232">
        <v>3922.7333333333336</v>
      </c>
      <c r="I59" s="232">
        <v>3961.9666666666672</v>
      </c>
      <c r="J59" s="232">
        <v>4011.3333333333335</v>
      </c>
      <c r="K59" s="231">
        <v>3912.6</v>
      </c>
      <c r="L59" s="231">
        <v>3824</v>
      </c>
      <c r="M59" s="231">
        <v>3.7286199999999998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1173.55</v>
      </c>
      <c r="D60" s="232">
        <v>1181.8833333333332</v>
      </c>
      <c r="E60" s="232">
        <v>1157.1666666666665</v>
      </c>
      <c r="F60" s="232">
        <v>1140.7833333333333</v>
      </c>
      <c r="G60" s="232">
        <v>1116.0666666666666</v>
      </c>
      <c r="H60" s="232">
        <v>1198.2666666666664</v>
      </c>
      <c r="I60" s="232">
        <v>1222.9833333333331</v>
      </c>
      <c r="J60" s="232">
        <v>1239.3666666666663</v>
      </c>
      <c r="K60" s="231">
        <v>1206.5999999999999</v>
      </c>
      <c r="L60" s="231">
        <v>1165.5</v>
      </c>
      <c r="M60" s="231">
        <v>0.48249999999999998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6345.5</v>
      </c>
      <c r="D61" s="232">
        <v>6371.9000000000005</v>
      </c>
      <c r="E61" s="232">
        <v>6270.6500000000015</v>
      </c>
      <c r="F61" s="232">
        <v>6195.8000000000011</v>
      </c>
      <c r="G61" s="232">
        <v>6094.550000000002</v>
      </c>
      <c r="H61" s="232">
        <v>6446.7500000000009</v>
      </c>
      <c r="I61" s="232">
        <v>6547.9999999999991</v>
      </c>
      <c r="J61" s="232">
        <v>6622.85</v>
      </c>
      <c r="K61" s="231">
        <v>6473.15</v>
      </c>
      <c r="L61" s="231">
        <v>6297.05</v>
      </c>
      <c r="M61" s="231">
        <v>7.36557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1388.55</v>
      </c>
      <c r="D62" s="232">
        <v>1395.1000000000001</v>
      </c>
      <c r="E62" s="232">
        <v>1375.2000000000003</v>
      </c>
      <c r="F62" s="232">
        <v>1361.8500000000001</v>
      </c>
      <c r="G62" s="232">
        <v>1341.9500000000003</v>
      </c>
      <c r="H62" s="232">
        <v>1408.4500000000003</v>
      </c>
      <c r="I62" s="232">
        <v>1428.3500000000004</v>
      </c>
      <c r="J62" s="232">
        <v>1441.7000000000003</v>
      </c>
      <c r="K62" s="231">
        <v>1415</v>
      </c>
      <c r="L62" s="231">
        <v>1381.75</v>
      </c>
      <c r="M62" s="231">
        <v>14.67695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6031</v>
      </c>
      <c r="D63" s="232">
        <v>6045.333333333333</v>
      </c>
      <c r="E63" s="232">
        <v>5940.6666666666661</v>
      </c>
      <c r="F63" s="232">
        <v>5850.333333333333</v>
      </c>
      <c r="G63" s="232">
        <v>5745.6666666666661</v>
      </c>
      <c r="H63" s="232">
        <v>6135.6666666666661</v>
      </c>
      <c r="I63" s="232">
        <v>6240.3333333333321</v>
      </c>
      <c r="J63" s="232">
        <v>6330.6666666666661</v>
      </c>
      <c r="K63" s="231">
        <v>6150</v>
      </c>
      <c r="L63" s="231">
        <v>5955</v>
      </c>
      <c r="M63" s="231">
        <v>0.15021000000000001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2185.4499999999998</v>
      </c>
      <c r="D64" s="232">
        <v>2192.1666666666665</v>
      </c>
      <c r="E64" s="232">
        <v>2160.333333333333</v>
      </c>
      <c r="F64" s="232">
        <v>2135.2166666666667</v>
      </c>
      <c r="G64" s="232">
        <v>2103.3833333333332</v>
      </c>
      <c r="H64" s="232">
        <v>2217.2833333333328</v>
      </c>
      <c r="I64" s="232">
        <v>2249.1166666666659</v>
      </c>
      <c r="J64" s="232">
        <v>2274.2333333333327</v>
      </c>
      <c r="K64" s="231">
        <v>2224</v>
      </c>
      <c r="L64" s="231">
        <v>2167.0500000000002</v>
      </c>
      <c r="M64" s="231">
        <v>0.43389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2052.25</v>
      </c>
      <c r="D65" s="232">
        <v>2082.6</v>
      </c>
      <c r="E65" s="232">
        <v>2005.25</v>
      </c>
      <c r="F65" s="232">
        <v>1958.25</v>
      </c>
      <c r="G65" s="232">
        <v>1880.9</v>
      </c>
      <c r="H65" s="232">
        <v>2129.6</v>
      </c>
      <c r="I65" s="232">
        <v>2206.9499999999994</v>
      </c>
      <c r="J65" s="232">
        <v>2253.9499999999998</v>
      </c>
      <c r="K65" s="231">
        <v>2159.9499999999998</v>
      </c>
      <c r="L65" s="231">
        <v>2035.6</v>
      </c>
      <c r="M65" s="231">
        <v>21.113869999999999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361.4</v>
      </c>
      <c r="D66" s="232">
        <v>363.58333333333331</v>
      </c>
      <c r="E66" s="232">
        <v>354.26666666666665</v>
      </c>
      <c r="F66" s="232">
        <v>347.13333333333333</v>
      </c>
      <c r="G66" s="232">
        <v>337.81666666666666</v>
      </c>
      <c r="H66" s="232">
        <v>370.71666666666664</v>
      </c>
      <c r="I66" s="232">
        <v>380.03333333333336</v>
      </c>
      <c r="J66" s="232">
        <v>387.16666666666663</v>
      </c>
      <c r="K66" s="231">
        <v>372.9</v>
      </c>
      <c r="L66" s="231">
        <v>356.45</v>
      </c>
      <c r="M66" s="231">
        <v>20.051839999999999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237.05</v>
      </c>
      <c r="D67" s="232">
        <v>239.56666666666669</v>
      </c>
      <c r="E67" s="232">
        <v>234.13333333333338</v>
      </c>
      <c r="F67" s="232">
        <v>231.2166666666667</v>
      </c>
      <c r="G67" s="232">
        <v>225.78333333333339</v>
      </c>
      <c r="H67" s="232">
        <v>242.48333333333338</v>
      </c>
      <c r="I67" s="232">
        <v>247.91666666666671</v>
      </c>
      <c r="J67" s="232">
        <v>250.83333333333337</v>
      </c>
      <c r="K67" s="231">
        <v>245</v>
      </c>
      <c r="L67" s="231">
        <v>236.65</v>
      </c>
      <c r="M67" s="231">
        <v>44.156660000000002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165.2</v>
      </c>
      <c r="D68" s="232">
        <v>166.65</v>
      </c>
      <c r="E68" s="232">
        <v>162.65</v>
      </c>
      <c r="F68" s="232">
        <v>160.1</v>
      </c>
      <c r="G68" s="232">
        <v>156.1</v>
      </c>
      <c r="H68" s="232">
        <v>169.20000000000002</v>
      </c>
      <c r="I68" s="232">
        <v>173.20000000000002</v>
      </c>
      <c r="J68" s="232">
        <v>175.75000000000003</v>
      </c>
      <c r="K68" s="231">
        <v>170.65</v>
      </c>
      <c r="L68" s="231">
        <v>164.1</v>
      </c>
      <c r="M68" s="231">
        <v>223.82470000000001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79.2</v>
      </c>
      <c r="D69" s="232">
        <v>79.333333333333329</v>
      </c>
      <c r="E69" s="232">
        <v>78.316666666666663</v>
      </c>
      <c r="F69" s="232">
        <v>77.433333333333337</v>
      </c>
      <c r="G69" s="232">
        <v>76.416666666666671</v>
      </c>
      <c r="H69" s="232">
        <v>80.216666666666654</v>
      </c>
      <c r="I69" s="232">
        <v>81.233333333333334</v>
      </c>
      <c r="J69" s="232">
        <v>82.116666666666646</v>
      </c>
      <c r="K69" s="231">
        <v>80.349999999999994</v>
      </c>
      <c r="L69" s="231">
        <v>78.45</v>
      </c>
      <c r="M69" s="231">
        <v>56.466259999999998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27.3</v>
      </c>
      <c r="D70" s="232">
        <v>27.533333333333331</v>
      </c>
      <c r="E70" s="232">
        <v>26.866666666666664</v>
      </c>
      <c r="F70" s="232">
        <v>26.433333333333334</v>
      </c>
      <c r="G70" s="232">
        <v>25.766666666666666</v>
      </c>
      <c r="H70" s="232">
        <v>27.966666666666661</v>
      </c>
      <c r="I70" s="232">
        <v>28.633333333333333</v>
      </c>
      <c r="J70" s="232">
        <v>29.066666666666659</v>
      </c>
      <c r="K70" s="231">
        <v>28.2</v>
      </c>
      <c r="L70" s="231">
        <v>27.1</v>
      </c>
      <c r="M70" s="231">
        <v>109.06124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1493.4</v>
      </c>
      <c r="D71" s="232">
        <v>1501.45</v>
      </c>
      <c r="E71" s="232">
        <v>1477.95</v>
      </c>
      <c r="F71" s="232">
        <v>1462.5</v>
      </c>
      <c r="G71" s="232">
        <v>1439</v>
      </c>
      <c r="H71" s="232">
        <v>1516.9</v>
      </c>
      <c r="I71" s="232">
        <v>1540.4</v>
      </c>
      <c r="J71" s="232">
        <v>1555.8500000000001</v>
      </c>
      <c r="K71" s="231">
        <v>1524.95</v>
      </c>
      <c r="L71" s="231">
        <v>1486</v>
      </c>
      <c r="M71" s="231">
        <v>1.97844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4435.8999999999996</v>
      </c>
      <c r="D72" s="232">
        <v>4447.5</v>
      </c>
      <c r="E72" s="232">
        <v>4394.5</v>
      </c>
      <c r="F72" s="232">
        <v>4353.1000000000004</v>
      </c>
      <c r="G72" s="232">
        <v>4300.1000000000004</v>
      </c>
      <c r="H72" s="232">
        <v>4488.8999999999996</v>
      </c>
      <c r="I72" s="232">
        <v>4541.8999999999996</v>
      </c>
      <c r="J72" s="232">
        <v>4583.2999999999993</v>
      </c>
      <c r="K72" s="231">
        <v>4500.5</v>
      </c>
      <c r="L72" s="231">
        <v>4406.1000000000004</v>
      </c>
      <c r="M72" s="231">
        <v>3.4970000000000001E-2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558.65</v>
      </c>
      <c r="D73" s="232">
        <v>563.33333333333337</v>
      </c>
      <c r="E73" s="232">
        <v>553.31666666666672</v>
      </c>
      <c r="F73" s="232">
        <v>547.98333333333335</v>
      </c>
      <c r="G73" s="232">
        <v>537.9666666666667</v>
      </c>
      <c r="H73" s="232">
        <v>568.66666666666674</v>
      </c>
      <c r="I73" s="232">
        <v>578.68333333333339</v>
      </c>
      <c r="J73" s="232">
        <v>584.01666666666677</v>
      </c>
      <c r="K73" s="231">
        <v>573.35</v>
      </c>
      <c r="L73" s="231">
        <v>558</v>
      </c>
      <c r="M73" s="231">
        <v>5.0730000000000004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831.6</v>
      </c>
      <c r="D74" s="232">
        <v>824.75</v>
      </c>
      <c r="E74" s="232">
        <v>809.5</v>
      </c>
      <c r="F74" s="232">
        <v>787.4</v>
      </c>
      <c r="G74" s="232">
        <v>772.15</v>
      </c>
      <c r="H74" s="232">
        <v>846.85</v>
      </c>
      <c r="I74" s="232">
        <v>862.1</v>
      </c>
      <c r="J74" s="232">
        <v>884.2</v>
      </c>
      <c r="K74" s="231">
        <v>840</v>
      </c>
      <c r="L74" s="231">
        <v>802.65</v>
      </c>
      <c r="M74" s="231">
        <v>7.4422699999999997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94.65</v>
      </c>
      <c r="D75" s="232">
        <v>95.433333333333337</v>
      </c>
      <c r="E75" s="232">
        <v>93.666666666666671</v>
      </c>
      <c r="F75" s="232">
        <v>92.683333333333337</v>
      </c>
      <c r="G75" s="232">
        <v>90.916666666666671</v>
      </c>
      <c r="H75" s="232">
        <v>96.416666666666671</v>
      </c>
      <c r="I75" s="232">
        <v>98.183333333333323</v>
      </c>
      <c r="J75" s="232">
        <v>99.166666666666671</v>
      </c>
      <c r="K75" s="231">
        <v>97.2</v>
      </c>
      <c r="L75" s="231">
        <v>94.45</v>
      </c>
      <c r="M75" s="231">
        <v>135.82938999999999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890.05</v>
      </c>
      <c r="D76" s="232">
        <v>895.35</v>
      </c>
      <c r="E76" s="232">
        <v>880.7</v>
      </c>
      <c r="F76" s="232">
        <v>871.35</v>
      </c>
      <c r="G76" s="232">
        <v>856.7</v>
      </c>
      <c r="H76" s="232">
        <v>904.7</v>
      </c>
      <c r="I76" s="232">
        <v>919.34999999999991</v>
      </c>
      <c r="J76" s="232">
        <v>928.7</v>
      </c>
      <c r="K76" s="231">
        <v>910</v>
      </c>
      <c r="L76" s="231">
        <v>886</v>
      </c>
      <c r="M76" s="231">
        <v>23.094899999999999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71.55</v>
      </c>
      <c r="D77" s="232">
        <v>72.866666666666674</v>
      </c>
      <c r="E77" s="232">
        <v>69.233333333333348</v>
      </c>
      <c r="F77" s="232">
        <v>66.916666666666671</v>
      </c>
      <c r="G77" s="232">
        <v>63.283333333333346</v>
      </c>
      <c r="H77" s="232">
        <v>75.183333333333351</v>
      </c>
      <c r="I77" s="232">
        <v>78.816666666666677</v>
      </c>
      <c r="J77" s="232">
        <v>81.133333333333354</v>
      </c>
      <c r="K77" s="231">
        <v>76.5</v>
      </c>
      <c r="L77" s="231">
        <v>70.55</v>
      </c>
      <c r="M77" s="231">
        <v>394.75504999999998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334.9</v>
      </c>
      <c r="D78" s="232">
        <v>334.88333333333327</v>
      </c>
      <c r="E78" s="232">
        <v>332.06666666666655</v>
      </c>
      <c r="F78" s="232">
        <v>329.23333333333329</v>
      </c>
      <c r="G78" s="232">
        <v>326.41666666666657</v>
      </c>
      <c r="H78" s="232">
        <v>337.71666666666653</v>
      </c>
      <c r="I78" s="232">
        <v>340.53333333333325</v>
      </c>
      <c r="J78" s="232">
        <v>343.3666666666665</v>
      </c>
      <c r="K78" s="231">
        <v>337.7</v>
      </c>
      <c r="L78" s="231">
        <v>332.05</v>
      </c>
      <c r="M78" s="231">
        <v>17.937830000000002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8596.75</v>
      </c>
      <c r="D79" s="232">
        <v>8719.2166666666653</v>
      </c>
      <c r="E79" s="232">
        <v>8462.5833333333303</v>
      </c>
      <c r="F79" s="232">
        <v>8328.4166666666642</v>
      </c>
      <c r="G79" s="232">
        <v>8071.7833333333292</v>
      </c>
      <c r="H79" s="232">
        <v>8853.3833333333314</v>
      </c>
      <c r="I79" s="232">
        <v>9110.0166666666664</v>
      </c>
      <c r="J79" s="232">
        <v>9244.1833333333325</v>
      </c>
      <c r="K79" s="231">
        <v>8975.85</v>
      </c>
      <c r="L79" s="231">
        <v>8585.0499999999993</v>
      </c>
      <c r="M79" s="231">
        <v>2.2360000000000001E-2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768.6</v>
      </c>
      <c r="D80" s="232">
        <v>771.63333333333333</v>
      </c>
      <c r="E80" s="232">
        <v>763.66666666666663</v>
      </c>
      <c r="F80" s="232">
        <v>758.73333333333335</v>
      </c>
      <c r="G80" s="232">
        <v>750.76666666666665</v>
      </c>
      <c r="H80" s="232">
        <v>776.56666666666661</v>
      </c>
      <c r="I80" s="232">
        <v>784.5333333333333</v>
      </c>
      <c r="J80" s="232">
        <v>789.46666666666658</v>
      </c>
      <c r="K80" s="231">
        <v>779.6</v>
      </c>
      <c r="L80" s="231">
        <v>766.7</v>
      </c>
      <c r="M80" s="231">
        <v>37.058920000000001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237.7</v>
      </c>
      <c r="D81" s="232">
        <v>239.86666666666665</v>
      </c>
      <c r="E81" s="232">
        <v>234.8833333333333</v>
      </c>
      <c r="F81" s="232">
        <v>232.06666666666666</v>
      </c>
      <c r="G81" s="232">
        <v>227.08333333333331</v>
      </c>
      <c r="H81" s="232">
        <v>242.68333333333328</v>
      </c>
      <c r="I81" s="232">
        <v>247.66666666666663</v>
      </c>
      <c r="J81" s="232">
        <v>250.48333333333326</v>
      </c>
      <c r="K81" s="231">
        <v>244.85</v>
      </c>
      <c r="L81" s="231">
        <v>237.05</v>
      </c>
      <c r="M81" s="231">
        <v>16.76915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895.9</v>
      </c>
      <c r="D82" s="232">
        <v>899.61666666666667</v>
      </c>
      <c r="E82" s="232">
        <v>889.2833333333333</v>
      </c>
      <c r="F82" s="232">
        <v>882.66666666666663</v>
      </c>
      <c r="G82" s="232">
        <v>872.33333333333326</v>
      </c>
      <c r="H82" s="232">
        <v>906.23333333333335</v>
      </c>
      <c r="I82" s="232">
        <v>916.56666666666661</v>
      </c>
      <c r="J82" s="232">
        <v>923.18333333333339</v>
      </c>
      <c r="K82" s="231">
        <v>909.95</v>
      </c>
      <c r="L82" s="231">
        <v>893</v>
      </c>
      <c r="M82" s="231">
        <v>0.94552000000000003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287.55</v>
      </c>
      <c r="D83" s="232">
        <v>287.31666666666666</v>
      </c>
      <c r="E83" s="232">
        <v>283.33333333333331</v>
      </c>
      <c r="F83" s="232">
        <v>279.11666666666667</v>
      </c>
      <c r="G83" s="232">
        <v>275.13333333333333</v>
      </c>
      <c r="H83" s="232">
        <v>291.5333333333333</v>
      </c>
      <c r="I83" s="232">
        <v>295.51666666666665</v>
      </c>
      <c r="J83" s="232">
        <v>299.73333333333329</v>
      </c>
      <c r="K83" s="231">
        <v>291.3</v>
      </c>
      <c r="L83" s="231">
        <v>283.10000000000002</v>
      </c>
      <c r="M83" s="231">
        <v>33.453339999999997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6130.15</v>
      </c>
      <c r="D84" s="232">
        <v>6201.7666666666664</v>
      </c>
      <c r="E84" s="232">
        <v>5953.5333333333328</v>
      </c>
      <c r="F84" s="232">
        <v>5776.9166666666661</v>
      </c>
      <c r="G84" s="232">
        <v>5528.6833333333325</v>
      </c>
      <c r="H84" s="232">
        <v>6378.3833333333332</v>
      </c>
      <c r="I84" s="232">
        <v>6626.6166666666668</v>
      </c>
      <c r="J84" s="232">
        <v>6803.2333333333336</v>
      </c>
      <c r="K84" s="231">
        <v>6450</v>
      </c>
      <c r="L84" s="231">
        <v>6025.15</v>
      </c>
      <c r="M84" s="231">
        <v>0.24823000000000001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1369.85</v>
      </c>
      <c r="D85" s="232">
        <v>1383.3166666666666</v>
      </c>
      <c r="E85" s="232">
        <v>1347.7833333333333</v>
      </c>
      <c r="F85" s="232">
        <v>1325.7166666666667</v>
      </c>
      <c r="G85" s="232">
        <v>1290.1833333333334</v>
      </c>
      <c r="H85" s="232">
        <v>1405.3833333333332</v>
      </c>
      <c r="I85" s="232">
        <v>1440.9166666666665</v>
      </c>
      <c r="J85" s="232">
        <v>1462.9833333333331</v>
      </c>
      <c r="K85" s="231">
        <v>1418.85</v>
      </c>
      <c r="L85" s="231">
        <v>1361.25</v>
      </c>
      <c r="M85" s="231">
        <v>0.56584000000000001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914.1</v>
      </c>
      <c r="D86" s="232">
        <v>921.36666666666667</v>
      </c>
      <c r="E86" s="232">
        <v>902.73333333333335</v>
      </c>
      <c r="F86" s="232">
        <v>891.36666666666667</v>
      </c>
      <c r="G86" s="232">
        <v>872.73333333333335</v>
      </c>
      <c r="H86" s="232">
        <v>932.73333333333335</v>
      </c>
      <c r="I86" s="232">
        <v>951.36666666666679</v>
      </c>
      <c r="J86" s="232">
        <v>962.73333333333335</v>
      </c>
      <c r="K86" s="231">
        <v>940</v>
      </c>
      <c r="L86" s="231">
        <v>910</v>
      </c>
      <c r="M86" s="231">
        <v>0.54457999999999995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465.9</v>
      </c>
      <c r="D87" s="232">
        <v>471.45</v>
      </c>
      <c r="E87" s="232">
        <v>456.2</v>
      </c>
      <c r="F87" s="232">
        <v>446.5</v>
      </c>
      <c r="G87" s="232">
        <v>431.25</v>
      </c>
      <c r="H87" s="232">
        <v>481.15</v>
      </c>
      <c r="I87" s="232">
        <v>496.4</v>
      </c>
      <c r="J87" s="232">
        <v>506.09999999999997</v>
      </c>
      <c r="K87" s="231">
        <v>486.7</v>
      </c>
      <c r="L87" s="231">
        <v>461.75</v>
      </c>
      <c r="M87" s="231">
        <v>3.7265000000000001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17408.099999999999</v>
      </c>
      <c r="D88" s="232">
        <v>17424.383333333331</v>
      </c>
      <c r="E88" s="232">
        <v>17193.766666666663</v>
      </c>
      <c r="F88" s="232">
        <v>16979.433333333331</v>
      </c>
      <c r="G88" s="232">
        <v>16748.816666666662</v>
      </c>
      <c r="H88" s="232">
        <v>17638.716666666664</v>
      </c>
      <c r="I88" s="232">
        <v>17869.333333333332</v>
      </c>
      <c r="J88" s="232">
        <v>18083.666666666664</v>
      </c>
      <c r="K88" s="231">
        <v>17655</v>
      </c>
      <c r="L88" s="231">
        <v>17210.05</v>
      </c>
      <c r="M88" s="231">
        <v>0.16189000000000001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478.6</v>
      </c>
      <c r="D89" s="232">
        <v>488.06666666666666</v>
      </c>
      <c r="E89" s="232">
        <v>466.5333333333333</v>
      </c>
      <c r="F89" s="232">
        <v>454.46666666666664</v>
      </c>
      <c r="G89" s="232">
        <v>432.93333333333328</v>
      </c>
      <c r="H89" s="232">
        <v>500.13333333333333</v>
      </c>
      <c r="I89" s="232">
        <v>521.66666666666674</v>
      </c>
      <c r="J89" s="232">
        <v>533.73333333333335</v>
      </c>
      <c r="K89" s="231">
        <v>509.6</v>
      </c>
      <c r="L89" s="231">
        <v>476</v>
      </c>
      <c r="M89" s="231">
        <v>2.66045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24.35</v>
      </c>
      <c r="D90" s="232">
        <v>24.616666666666671</v>
      </c>
      <c r="E90" s="232">
        <v>23.933333333333341</v>
      </c>
      <c r="F90" s="232">
        <v>23.516666666666669</v>
      </c>
      <c r="G90" s="232">
        <v>22.833333333333339</v>
      </c>
      <c r="H90" s="232">
        <v>25.033333333333342</v>
      </c>
      <c r="I90" s="232">
        <v>25.716666666666672</v>
      </c>
      <c r="J90" s="232">
        <v>26.133333333333344</v>
      </c>
      <c r="K90" s="231">
        <v>25.3</v>
      </c>
      <c r="L90" s="231">
        <v>24.2</v>
      </c>
      <c r="M90" s="231">
        <v>223.69528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4588</v>
      </c>
      <c r="D91" s="232">
        <v>4601</v>
      </c>
      <c r="E91" s="232">
        <v>4566</v>
      </c>
      <c r="F91" s="232">
        <v>4544</v>
      </c>
      <c r="G91" s="232">
        <v>4509</v>
      </c>
      <c r="H91" s="232">
        <v>4623</v>
      </c>
      <c r="I91" s="232">
        <v>4658</v>
      </c>
      <c r="J91" s="232">
        <v>4680</v>
      </c>
      <c r="K91" s="231">
        <v>4636</v>
      </c>
      <c r="L91" s="231">
        <v>4579</v>
      </c>
      <c r="M91" s="231">
        <v>1.8553599999999999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1126.95</v>
      </c>
      <c r="D92" s="232">
        <v>1124.1666666666667</v>
      </c>
      <c r="E92" s="232">
        <v>1100.3333333333335</v>
      </c>
      <c r="F92" s="232">
        <v>1073.7166666666667</v>
      </c>
      <c r="G92" s="232">
        <v>1049.8833333333334</v>
      </c>
      <c r="H92" s="232">
        <v>1150.7833333333335</v>
      </c>
      <c r="I92" s="232">
        <v>1174.616666666667</v>
      </c>
      <c r="J92" s="232">
        <v>1201.2333333333336</v>
      </c>
      <c r="K92" s="231">
        <v>1148</v>
      </c>
      <c r="L92" s="231">
        <v>1097.55</v>
      </c>
      <c r="M92" s="231">
        <v>0.89734999999999998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546.1</v>
      </c>
      <c r="D93" s="232">
        <v>547.01666666666677</v>
      </c>
      <c r="E93" s="232">
        <v>541.08333333333348</v>
      </c>
      <c r="F93" s="232">
        <v>536.06666666666672</v>
      </c>
      <c r="G93" s="232">
        <v>530.13333333333344</v>
      </c>
      <c r="H93" s="232">
        <v>552.03333333333353</v>
      </c>
      <c r="I93" s="232">
        <v>557.9666666666667</v>
      </c>
      <c r="J93" s="232">
        <v>562.98333333333358</v>
      </c>
      <c r="K93" s="231">
        <v>552.95000000000005</v>
      </c>
      <c r="L93" s="231">
        <v>542</v>
      </c>
      <c r="M93" s="231">
        <v>0.36181000000000002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74.3</v>
      </c>
      <c r="D94" s="232">
        <v>74.133333333333326</v>
      </c>
      <c r="E94" s="232">
        <v>73.666666666666657</v>
      </c>
      <c r="F94" s="232">
        <v>73.033333333333331</v>
      </c>
      <c r="G94" s="232">
        <v>72.566666666666663</v>
      </c>
      <c r="H94" s="232">
        <v>74.766666666666652</v>
      </c>
      <c r="I94" s="232">
        <v>75.23333333333332</v>
      </c>
      <c r="J94" s="232">
        <v>75.866666666666646</v>
      </c>
      <c r="K94" s="231">
        <v>74.599999999999994</v>
      </c>
      <c r="L94" s="231">
        <v>73.5</v>
      </c>
      <c r="M94" s="231">
        <v>15.235139999999999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334.45</v>
      </c>
      <c r="D95" s="232">
        <v>332.56666666666666</v>
      </c>
      <c r="E95" s="232">
        <v>329.88333333333333</v>
      </c>
      <c r="F95" s="232">
        <v>325.31666666666666</v>
      </c>
      <c r="G95" s="232">
        <v>322.63333333333333</v>
      </c>
      <c r="H95" s="232">
        <v>337.13333333333333</v>
      </c>
      <c r="I95" s="232">
        <v>339.81666666666661</v>
      </c>
      <c r="J95" s="232">
        <v>344.38333333333333</v>
      </c>
      <c r="K95" s="231">
        <v>335.25</v>
      </c>
      <c r="L95" s="231">
        <v>328</v>
      </c>
      <c r="M95" s="231">
        <v>41.932470000000002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3169.35</v>
      </c>
      <c r="D96" s="232">
        <v>3186.4500000000003</v>
      </c>
      <c r="E96" s="232">
        <v>3127.9000000000005</v>
      </c>
      <c r="F96" s="232">
        <v>3086.4500000000003</v>
      </c>
      <c r="G96" s="232">
        <v>3027.9000000000005</v>
      </c>
      <c r="H96" s="232">
        <v>3227.9000000000005</v>
      </c>
      <c r="I96" s="232">
        <v>3286.4500000000007</v>
      </c>
      <c r="J96" s="232">
        <v>3327.9000000000005</v>
      </c>
      <c r="K96" s="231">
        <v>3245</v>
      </c>
      <c r="L96" s="231">
        <v>3145</v>
      </c>
      <c r="M96" s="231">
        <v>0.45190000000000002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235.5</v>
      </c>
      <c r="D97" s="232">
        <v>238.66666666666666</v>
      </c>
      <c r="E97" s="232">
        <v>230.43333333333331</v>
      </c>
      <c r="F97" s="232">
        <v>225.36666666666665</v>
      </c>
      <c r="G97" s="232">
        <v>217.1333333333333</v>
      </c>
      <c r="H97" s="232">
        <v>243.73333333333332</v>
      </c>
      <c r="I97" s="232">
        <v>251.96666666666667</v>
      </c>
      <c r="J97" s="232">
        <v>257.0333333333333</v>
      </c>
      <c r="K97" s="231">
        <v>246.9</v>
      </c>
      <c r="L97" s="231">
        <v>233.6</v>
      </c>
      <c r="M97" s="231">
        <v>3.16351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409.6</v>
      </c>
      <c r="D98" s="232">
        <v>409.86666666666662</v>
      </c>
      <c r="E98" s="232">
        <v>399.73333333333323</v>
      </c>
      <c r="F98" s="232">
        <v>389.86666666666662</v>
      </c>
      <c r="G98" s="232">
        <v>379.73333333333323</v>
      </c>
      <c r="H98" s="232">
        <v>419.73333333333323</v>
      </c>
      <c r="I98" s="232">
        <v>429.86666666666656</v>
      </c>
      <c r="J98" s="232">
        <v>439.73333333333323</v>
      </c>
      <c r="K98" s="231">
        <v>420</v>
      </c>
      <c r="L98" s="231">
        <v>400</v>
      </c>
      <c r="M98" s="231">
        <v>7.9550200000000002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591.04999999999995</v>
      </c>
      <c r="D99" s="232">
        <v>589.86666666666667</v>
      </c>
      <c r="E99" s="232">
        <v>581.18333333333339</v>
      </c>
      <c r="F99" s="232">
        <v>571.31666666666672</v>
      </c>
      <c r="G99" s="232">
        <v>562.63333333333344</v>
      </c>
      <c r="H99" s="232">
        <v>599.73333333333335</v>
      </c>
      <c r="I99" s="232">
        <v>608.41666666666652</v>
      </c>
      <c r="J99" s="232">
        <v>618.2833333333333</v>
      </c>
      <c r="K99" s="231">
        <v>598.54999999999995</v>
      </c>
      <c r="L99" s="231">
        <v>580</v>
      </c>
      <c r="M99" s="231">
        <v>5.3129900000000001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284.7</v>
      </c>
      <c r="D100" s="232">
        <v>288.11666666666667</v>
      </c>
      <c r="E100" s="232">
        <v>280.43333333333334</v>
      </c>
      <c r="F100" s="232">
        <v>276.16666666666669</v>
      </c>
      <c r="G100" s="232">
        <v>268.48333333333335</v>
      </c>
      <c r="H100" s="232">
        <v>292.38333333333333</v>
      </c>
      <c r="I100" s="232">
        <v>300.06666666666672</v>
      </c>
      <c r="J100" s="232">
        <v>304.33333333333331</v>
      </c>
      <c r="K100" s="231">
        <v>295.8</v>
      </c>
      <c r="L100" s="231">
        <v>283.85000000000002</v>
      </c>
      <c r="M100" s="231">
        <v>70.652339999999995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704.5</v>
      </c>
      <c r="D101" s="232">
        <v>706.16666666666663</v>
      </c>
      <c r="E101" s="232">
        <v>685.38333333333321</v>
      </c>
      <c r="F101" s="232">
        <v>666.26666666666654</v>
      </c>
      <c r="G101" s="232">
        <v>645.48333333333312</v>
      </c>
      <c r="H101" s="232">
        <v>725.2833333333333</v>
      </c>
      <c r="I101" s="232">
        <v>746.06666666666683</v>
      </c>
      <c r="J101" s="232">
        <v>765.18333333333339</v>
      </c>
      <c r="K101" s="231">
        <v>726.95</v>
      </c>
      <c r="L101" s="231">
        <v>687.05</v>
      </c>
      <c r="M101" s="231">
        <v>0.74414999999999998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768.95</v>
      </c>
      <c r="D102" s="232">
        <v>766.41666666666663</v>
      </c>
      <c r="E102" s="232">
        <v>753.83333333333326</v>
      </c>
      <c r="F102" s="232">
        <v>738.71666666666658</v>
      </c>
      <c r="G102" s="232">
        <v>726.13333333333321</v>
      </c>
      <c r="H102" s="232">
        <v>781.5333333333333</v>
      </c>
      <c r="I102" s="232">
        <v>794.11666666666656</v>
      </c>
      <c r="J102" s="232">
        <v>809.23333333333335</v>
      </c>
      <c r="K102" s="231">
        <v>779</v>
      </c>
      <c r="L102" s="231">
        <v>751.3</v>
      </c>
      <c r="M102" s="231">
        <v>1.17903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988.8</v>
      </c>
      <c r="D103" s="232">
        <v>997.4666666666667</v>
      </c>
      <c r="E103" s="232">
        <v>973.48333333333335</v>
      </c>
      <c r="F103" s="232">
        <v>958.16666666666663</v>
      </c>
      <c r="G103" s="232">
        <v>934.18333333333328</v>
      </c>
      <c r="H103" s="232">
        <v>1012.7833333333334</v>
      </c>
      <c r="I103" s="232">
        <v>1036.7666666666669</v>
      </c>
      <c r="J103" s="232">
        <v>1052.0833333333335</v>
      </c>
      <c r="K103" s="231">
        <v>1021.45</v>
      </c>
      <c r="L103" s="231">
        <v>982.15</v>
      </c>
      <c r="M103" s="231">
        <v>0.97226000000000001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120</v>
      </c>
      <c r="D104" s="232">
        <v>119.89999999999999</v>
      </c>
      <c r="E104" s="232">
        <v>119.29999999999998</v>
      </c>
      <c r="F104" s="232">
        <v>118.6</v>
      </c>
      <c r="G104" s="232">
        <v>117.99999999999999</v>
      </c>
      <c r="H104" s="232">
        <v>120.59999999999998</v>
      </c>
      <c r="I104" s="232">
        <v>121.19999999999997</v>
      </c>
      <c r="J104" s="232">
        <v>121.89999999999998</v>
      </c>
      <c r="K104" s="231">
        <v>120.5</v>
      </c>
      <c r="L104" s="231">
        <v>119.2</v>
      </c>
      <c r="M104" s="231">
        <v>2.1190500000000001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1515.4</v>
      </c>
      <c r="D105" s="232">
        <v>1515.4833333333333</v>
      </c>
      <c r="E105" s="232">
        <v>1503.9666666666667</v>
      </c>
      <c r="F105" s="232">
        <v>1492.5333333333333</v>
      </c>
      <c r="G105" s="232">
        <v>1481.0166666666667</v>
      </c>
      <c r="H105" s="232">
        <v>1526.9166666666667</v>
      </c>
      <c r="I105" s="232">
        <v>1538.4333333333336</v>
      </c>
      <c r="J105" s="232">
        <v>1549.8666666666668</v>
      </c>
      <c r="K105" s="231">
        <v>1527</v>
      </c>
      <c r="L105" s="231">
        <v>1504.05</v>
      </c>
      <c r="M105" s="231">
        <v>0.51549999999999996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27.15</v>
      </c>
      <c r="D106" s="232">
        <v>27.349999999999998</v>
      </c>
      <c r="E106" s="232">
        <v>26.749999999999996</v>
      </c>
      <c r="F106" s="232">
        <v>26.349999999999998</v>
      </c>
      <c r="G106" s="232">
        <v>25.749999999999996</v>
      </c>
      <c r="H106" s="232">
        <v>27.749999999999996</v>
      </c>
      <c r="I106" s="232">
        <v>28.349999999999998</v>
      </c>
      <c r="J106" s="232">
        <v>28.749999999999996</v>
      </c>
      <c r="K106" s="231">
        <v>27.95</v>
      </c>
      <c r="L106" s="231">
        <v>26.95</v>
      </c>
      <c r="M106" s="231">
        <v>34.354970000000002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990.2</v>
      </c>
      <c r="D107" s="232">
        <v>993.85</v>
      </c>
      <c r="E107" s="232">
        <v>983.35</v>
      </c>
      <c r="F107" s="232">
        <v>976.5</v>
      </c>
      <c r="G107" s="232">
        <v>966</v>
      </c>
      <c r="H107" s="232">
        <v>1000.7</v>
      </c>
      <c r="I107" s="232">
        <v>1011.2</v>
      </c>
      <c r="J107" s="232">
        <v>1018.0500000000001</v>
      </c>
      <c r="K107" s="231">
        <v>1004.35</v>
      </c>
      <c r="L107" s="231">
        <v>987</v>
      </c>
      <c r="M107" s="231">
        <v>2.5489899999999999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512.54999999999995</v>
      </c>
      <c r="D108" s="232">
        <v>510.16666666666669</v>
      </c>
      <c r="E108" s="232">
        <v>504.38333333333333</v>
      </c>
      <c r="F108" s="232">
        <v>496.21666666666664</v>
      </c>
      <c r="G108" s="232">
        <v>490.43333333333328</v>
      </c>
      <c r="H108" s="232">
        <v>518.33333333333337</v>
      </c>
      <c r="I108" s="232">
        <v>524.11666666666679</v>
      </c>
      <c r="J108" s="232">
        <v>532.28333333333342</v>
      </c>
      <c r="K108" s="231">
        <v>515.95000000000005</v>
      </c>
      <c r="L108" s="231">
        <v>502</v>
      </c>
      <c r="M108" s="231">
        <v>0.61529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649.5</v>
      </c>
      <c r="D109" s="232">
        <v>648.2166666666667</v>
      </c>
      <c r="E109" s="232">
        <v>643.68333333333339</v>
      </c>
      <c r="F109" s="232">
        <v>637.86666666666667</v>
      </c>
      <c r="G109" s="232">
        <v>633.33333333333337</v>
      </c>
      <c r="H109" s="232">
        <v>654.03333333333342</v>
      </c>
      <c r="I109" s="232">
        <v>658.56666666666672</v>
      </c>
      <c r="J109" s="232">
        <v>664.38333333333344</v>
      </c>
      <c r="K109" s="231">
        <v>652.75</v>
      </c>
      <c r="L109" s="231">
        <v>642.4</v>
      </c>
      <c r="M109" s="231">
        <v>0.36906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6105.95</v>
      </c>
      <c r="D110" s="232">
        <v>6087.8999999999987</v>
      </c>
      <c r="E110" s="232">
        <v>6031.8999999999978</v>
      </c>
      <c r="F110" s="232">
        <v>5957.8499999999995</v>
      </c>
      <c r="G110" s="232">
        <v>5901.8499999999985</v>
      </c>
      <c r="H110" s="232">
        <v>6161.9499999999971</v>
      </c>
      <c r="I110" s="232">
        <v>6217.9499999999989</v>
      </c>
      <c r="J110" s="232">
        <v>6291.9999999999964</v>
      </c>
      <c r="K110" s="231">
        <v>6143.9</v>
      </c>
      <c r="L110" s="231">
        <v>6013.85</v>
      </c>
      <c r="M110" s="231">
        <v>0.17019999999999999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367.2</v>
      </c>
      <c r="D111" s="232">
        <v>367.55</v>
      </c>
      <c r="E111" s="232">
        <v>359.65000000000003</v>
      </c>
      <c r="F111" s="232">
        <v>352.1</v>
      </c>
      <c r="G111" s="232">
        <v>344.20000000000005</v>
      </c>
      <c r="H111" s="232">
        <v>375.1</v>
      </c>
      <c r="I111" s="232">
        <v>383</v>
      </c>
      <c r="J111" s="232">
        <v>390.55</v>
      </c>
      <c r="K111" s="231">
        <v>375.45</v>
      </c>
      <c r="L111" s="231">
        <v>360</v>
      </c>
      <c r="M111" s="231">
        <v>4.4275599999999997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301.55</v>
      </c>
      <c r="D112" s="232">
        <v>301</v>
      </c>
      <c r="E112" s="232">
        <v>298.3</v>
      </c>
      <c r="F112" s="232">
        <v>295.05</v>
      </c>
      <c r="G112" s="232">
        <v>292.35000000000002</v>
      </c>
      <c r="H112" s="232">
        <v>304.25</v>
      </c>
      <c r="I112" s="232">
        <v>306.95000000000005</v>
      </c>
      <c r="J112" s="232">
        <v>310.2</v>
      </c>
      <c r="K112" s="231">
        <v>303.7</v>
      </c>
      <c r="L112" s="231">
        <v>297.75</v>
      </c>
      <c r="M112" s="231">
        <v>10.26915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416.9</v>
      </c>
      <c r="D113" s="232">
        <v>421.76666666666665</v>
      </c>
      <c r="E113" s="232">
        <v>410.5333333333333</v>
      </c>
      <c r="F113" s="232">
        <v>404.16666666666663</v>
      </c>
      <c r="G113" s="232">
        <v>392.93333333333328</v>
      </c>
      <c r="H113" s="232">
        <v>428.13333333333333</v>
      </c>
      <c r="I113" s="232">
        <v>439.36666666666667</v>
      </c>
      <c r="J113" s="232">
        <v>445.73333333333335</v>
      </c>
      <c r="K113" s="231">
        <v>433</v>
      </c>
      <c r="L113" s="231">
        <v>415.4</v>
      </c>
      <c r="M113" s="231">
        <v>3.3395700000000001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615.9</v>
      </c>
      <c r="D114" s="232">
        <v>622.44999999999993</v>
      </c>
      <c r="E114" s="232">
        <v>605.94999999999982</v>
      </c>
      <c r="F114" s="232">
        <v>595.99999999999989</v>
      </c>
      <c r="G114" s="232">
        <v>579.49999999999977</v>
      </c>
      <c r="H114" s="232">
        <v>632.39999999999986</v>
      </c>
      <c r="I114" s="232">
        <v>648.90000000000009</v>
      </c>
      <c r="J114" s="232">
        <v>658.84999999999991</v>
      </c>
      <c r="K114" s="231">
        <v>638.95000000000005</v>
      </c>
      <c r="L114" s="231">
        <v>612.5</v>
      </c>
      <c r="M114" s="231">
        <v>0.48515000000000003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771.2</v>
      </c>
      <c r="D115" s="232">
        <v>773.36666666666679</v>
      </c>
      <c r="E115" s="232">
        <v>765.88333333333355</v>
      </c>
      <c r="F115" s="232">
        <v>760.56666666666672</v>
      </c>
      <c r="G115" s="232">
        <v>753.08333333333348</v>
      </c>
      <c r="H115" s="232">
        <v>778.68333333333362</v>
      </c>
      <c r="I115" s="232">
        <v>786.16666666666674</v>
      </c>
      <c r="J115" s="232">
        <v>791.48333333333369</v>
      </c>
      <c r="K115" s="231">
        <v>780.85</v>
      </c>
      <c r="L115" s="231">
        <v>768.05</v>
      </c>
      <c r="M115" s="231">
        <v>7.7075800000000001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1021.95</v>
      </c>
      <c r="D116" s="232">
        <v>1027.1833333333334</v>
      </c>
      <c r="E116" s="232">
        <v>1013.7666666666669</v>
      </c>
      <c r="F116" s="232">
        <v>1005.5833333333335</v>
      </c>
      <c r="G116" s="232">
        <v>992.16666666666697</v>
      </c>
      <c r="H116" s="232">
        <v>1035.3666666666668</v>
      </c>
      <c r="I116" s="232">
        <v>1048.7833333333333</v>
      </c>
      <c r="J116" s="232">
        <v>1056.9666666666667</v>
      </c>
      <c r="K116" s="231">
        <v>1040.5999999999999</v>
      </c>
      <c r="L116" s="231">
        <v>1019</v>
      </c>
      <c r="M116" s="231">
        <v>10.42379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134.9</v>
      </c>
      <c r="D117" s="232">
        <v>141.66666666666666</v>
      </c>
      <c r="E117" s="232">
        <v>126.33333333333331</v>
      </c>
      <c r="F117" s="232">
        <v>117.76666666666665</v>
      </c>
      <c r="G117" s="232">
        <v>102.43333333333331</v>
      </c>
      <c r="H117" s="232">
        <v>150.23333333333332</v>
      </c>
      <c r="I117" s="232">
        <v>165.56666666666663</v>
      </c>
      <c r="J117" s="232">
        <v>174.13333333333333</v>
      </c>
      <c r="K117" s="231">
        <v>157</v>
      </c>
      <c r="L117" s="231">
        <v>133.1</v>
      </c>
      <c r="M117" s="231">
        <v>277.08040999999997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1444.85</v>
      </c>
      <c r="D118" s="232">
        <v>1457.8333333333333</v>
      </c>
      <c r="E118" s="232">
        <v>1422.0166666666664</v>
      </c>
      <c r="F118" s="232">
        <v>1399.1833333333332</v>
      </c>
      <c r="G118" s="232">
        <v>1363.3666666666663</v>
      </c>
      <c r="H118" s="232">
        <v>1480.6666666666665</v>
      </c>
      <c r="I118" s="232">
        <v>1516.4833333333336</v>
      </c>
      <c r="J118" s="232">
        <v>1539.3166666666666</v>
      </c>
      <c r="K118" s="231">
        <v>1493.65</v>
      </c>
      <c r="L118" s="231">
        <v>1435</v>
      </c>
      <c r="M118" s="231">
        <v>0.38772000000000001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213.05</v>
      </c>
      <c r="D119" s="232">
        <v>211.96666666666667</v>
      </c>
      <c r="E119" s="232">
        <v>210.23333333333335</v>
      </c>
      <c r="F119" s="232">
        <v>207.41666666666669</v>
      </c>
      <c r="G119" s="232">
        <v>205.68333333333337</v>
      </c>
      <c r="H119" s="232">
        <v>214.78333333333333</v>
      </c>
      <c r="I119" s="232">
        <v>216.51666666666662</v>
      </c>
      <c r="J119" s="232">
        <v>219.33333333333331</v>
      </c>
      <c r="K119" s="231">
        <v>213.7</v>
      </c>
      <c r="L119" s="231">
        <v>209.15</v>
      </c>
      <c r="M119" s="231">
        <v>61.422080000000001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472.35</v>
      </c>
      <c r="D120" s="232">
        <v>472.05</v>
      </c>
      <c r="E120" s="232">
        <v>464.40000000000003</v>
      </c>
      <c r="F120" s="232">
        <v>456.45000000000005</v>
      </c>
      <c r="G120" s="232">
        <v>448.80000000000007</v>
      </c>
      <c r="H120" s="232">
        <v>480</v>
      </c>
      <c r="I120" s="232">
        <v>487.65</v>
      </c>
      <c r="J120" s="232">
        <v>495.59999999999997</v>
      </c>
      <c r="K120" s="231">
        <v>479.7</v>
      </c>
      <c r="L120" s="231">
        <v>464.1</v>
      </c>
      <c r="M120" s="231">
        <v>4.2357300000000002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4032.25</v>
      </c>
      <c r="D121" s="232">
        <v>4052.4333333333329</v>
      </c>
      <c r="E121" s="232">
        <v>3980.1166666666659</v>
      </c>
      <c r="F121" s="232">
        <v>3927.9833333333331</v>
      </c>
      <c r="G121" s="232">
        <v>3855.6666666666661</v>
      </c>
      <c r="H121" s="232">
        <v>4104.5666666666657</v>
      </c>
      <c r="I121" s="232">
        <v>4176.8833333333323</v>
      </c>
      <c r="J121" s="232">
        <v>4229.0166666666655</v>
      </c>
      <c r="K121" s="231">
        <v>4124.75</v>
      </c>
      <c r="L121" s="231">
        <v>4000.3</v>
      </c>
      <c r="M121" s="231">
        <v>82.669759999999997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1453.9</v>
      </c>
      <c r="D122" s="232">
        <v>1458.5666666666666</v>
      </c>
      <c r="E122" s="232">
        <v>1445.3333333333333</v>
      </c>
      <c r="F122" s="232">
        <v>1436.7666666666667</v>
      </c>
      <c r="G122" s="232">
        <v>1423.5333333333333</v>
      </c>
      <c r="H122" s="232">
        <v>1467.1333333333332</v>
      </c>
      <c r="I122" s="232">
        <v>1480.3666666666668</v>
      </c>
      <c r="J122" s="232">
        <v>1488.9333333333332</v>
      </c>
      <c r="K122" s="231">
        <v>1471.8</v>
      </c>
      <c r="L122" s="231">
        <v>1450</v>
      </c>
      <c r="M122" s="231">
        <v>0.91759999999999997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2279.25</v>
      </c>
      <c r="D123" s="232">
        <v>2274.75</v>
      </c>
      <c r="E123" s="232">
        <v>2264.5</v>
      </c>
      <c r="F123" s="232">
        <v>2249.75</v>
      </c>
      <c r="G123" s="232">
        <v>2239.5</v>
      </c>
      <c r="H123" s="232">
        <v>2289.5</v>
      </c>
      <c r="I123" s="232">
        <v>2299.75</v>
      </c>
      <c r="J123" s="232">
        <v>2314.5</v>
      </c>
      <c r="K123" s="231">
        <v>2285</v>
      </c>
      <c r="L123" s="231">
        <v>2260</v>
      </c>
      <c r="M123" s="231">
        <v>0.28253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615.79999999999995</v>
      </c>
      <c r="D124" s="232">
        <v>616.63333333333333</v>
      </c>
      <c r="E124" s="232">
        <v>608.26666666666665</v>
      </c>
      <c r="F124" s="232">
        <v>600.73333333333335</v>
      </c>
      <c r="G124" s="232">
        <v>592.36666666666667</v>
      </c>
      <c r="H124" s="232">
        <v>624.16666666666663</v>
      </c>
      <c r="I124" s="232">
        <v>632.53333333333319</v>
      </c>
      <c r="J124" s="232">
        <v>640.06666666666661</v>
      </c>
      <c r="K124" s="231">
        <v>625</v>
      </c>
      <c r="L124" s="231">
        <v>609.1</v>
      </c>
      <c r="M124" s="231">
        <v>12.95628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902.8</v>
      </c>
      <c r="D125" s="232">
        <v>911.18333333333339</v>
      </c>
      <c r="E125" s="232">
        <v>892.36666666666679</v>
      </c>
      <c r="F125" s="232">
        <v>881.93333333333339</v>
      </c>
      <c r="G125" s="232">
        <v>863.11666666666679</v>
      </c>
      <c r="H125" s="232">
        <v>921.61666666666679</v>
      </c>
      <c r="I125" s="232">
        <v>940.43333333333339</v>
      </c>
      <c r="J125" s="232">
        <v>950.86666666666679</v>
      </c>
      <c r="K125" s="231">
        <v>930</v>
      </c>
      <c r="L125" s="231">
        <v>900.75</v>
      </c>
      <c r="M125" s="231">
        <v>3.1635499999999999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916.3</v>
      </c>
      <c r="D126" s="232">
        <v>928.1</v>
      </c>
      <c r="E126" s="232">
        <v>898.2</v>
      </c>
      <c r="F126" s="232">
        <v>880.1</v>
      </c>
      <c r="G126" s="232">
        <v>850.2</v>
      </c>
      <c r="H126" s="232">
        <v>946.2</v>
      </c>
      <c r="I126" s="232">
        <v>976.09999999999991</v>
      </c>
      <c r="J126" s="232">
        <v>994.2</v>
      </c>
      <c r="K126" s="231">
        <v>958</v>
      </c>
      <c r="L126" s="231">
        <v>910</v>
      </c>
      <c r="M126" s="231">
        <v>1.3596900000000001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308</v>
      </c>
      <c r="D127" s="232">
        <v>311.5333333333333</v>
      </c>
      <c r="E127" s="232">
        <v>303.66666666666663</v>
      </c>
      <c r="F127" s="232">
        <v>299.33333333333331</v>
      </c>
      <c r="G127" s="232">
        <v>291.46666666666664</v>
      </c>
      <c r="H127" s="232">
        <v>315.86666666666662</v>
      </c>
      <c r="I127" s="232">
        <v>323.73333333333329</v>
      </c>
      <c r="J127" s="232">
        <v>328.06666666666661</v>
      </c>
      <c r="K127" s="231">
        <v>319.39999999999998</v>
      </c>
      <c r="L127" s="231">
        <v>307.2</v>
      </c>
      <c r="M127" s="231">
        <v>15.79941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1595.25</v>
      </c>
      <c r="D128" s="232">
        <v>1597.1833333333334</v>
      </c>
      <c r="E128" s="232">
        <v>1580.0666666666668</v>
      </c>
      <c r="F128" s="232">
        <v>1564.8833333333334</v>
      </c>
      <c r="G128" s="232">
        <v>1547.7666666666669</v>
      </c>
      <c r="H128" s="232">
        <v>1612.3666666666668</v>
      </c>
      <c r="I128" s="232">
        <v>1629.4833333333336</v>
      </c>
      <c r="J128" s="232">
        <v>1644.6666666666667</v>
      </c>
      <c r="K128" s="231">
        <v>1614.3</v>
      </c>
      <c r="L128" s="231">
        <v>1582</v>
      </c>
      <c r="M128" s="231">
        <v>5.1938899999999997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891</v>
      </c>
      <c r="D129" s="232">
        <v>901.98333333333323</v>
      </c>
      <c r="E129" s="232">
        <v>874.01666666666642</v>
      </c>
      <c r="F129" s="232">
        <v>857.03333333333319</v>
      </c>
      <c r="G129" s="232">
        <v>829.06666666666638</v>
      </c>
      <c r="H129" s="232">
        <v>918.96666666666647</v>
      </c>
      <c r="I129" s="232">
        <v>946.93333333333339</v>
      </c>
      <c r="J129" s="232">
        <v>963.91666666666652</v>
      </c>
      <c r="K129" s="231">
        <v>929.95</v>
      </c>
      <c r="L129" s="231">
        <v>885</v>
      </c>
      <c r="M129" s="231">
        <v>2.3769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846.75</v>
      </c>
      <c r="D130" s="232">
        <v>845.19999999999993</v>
      </c>
      <c r="E130" s="232">
        <v>835.59999999999991</v>
      </c>
      <c r="F130" s="232">
        <v>824.44999999999993</v>
      </c>
      <c r="G130" s="232">
        <v>814.84999999999991</v>
      </c>
      <c r="H130" s="232">
        <v>856.34999999999991</v>
      </c>
      <c r="I130" s="232">
        <v>865.95</v>
      </c>
      <c r="J130" s="232">
        <v>877.09999999999991</v>
      </c>
      <c r="K130" s="231">
        <v>854.8</v>
      </c>
      <c r="L130" s="231">
        <v>834.05</v>
      </c>
      <c r="M130" s="231">
        <v>0.24804999999999999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357.9</v>
      </c>
      <c r="D131" s="232">
        <v>359.43333333333334</v>
      </c>
      <c r="E131" s="232">
        <v>353.2166666666667</v>
      </c>
      <c r="F131" s="232">
        <v>348.53333333333336</v>
      </c>
      <c r="G131" s="232">
        <v>342.31666666666672</v>
      </c>
      <c r="H131" s="232">
        <v>364.11666666666667</v>
      </c>
      <c r="I131" s="232">
        <v>370.33333333333326</v>
      </c>
      <c r="J131" s="232">
        <v>375.01666666666665</v>
      </c>
      <c r="K131" s="231">
        <v>365.65</v>
      </c>
      <c r="L131" s="231">
        <v>354.75</v>
      </c>
      <c r="M131" s="231">
        <v>30.309229999999999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534.45000000000005</v>
      </c>
      <c r="D132" s="232">
        <v>532.98333333333335</v>
      </c>
      <c r="E132" s="232">
        <v>530.4666666666667</v>
      </c>
      <c r="F132" s="232">
        <v>526.48333333333335</v>
      </c>
      <c r="G132" s="232">
        <v>523.9666666666667</v>
      </c>
      <c r="H132" s="232">
        <v>536.9666666666667</v>
      </c>
      <c r="I132" s="232">
        <v>539.48333333333335</v>
      </c>
      <c r="J132" s="232">
        <v>543.4666666666667</v>
      </c>
      <c r="K132" s="231">
        <v>535.5</v>
      </c>
      <c r="L132" s="231">
        <v>529</v>
      </c>
      <c r="M132" s="231">
        <v>13.791829999999999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1929.1</v>
      </c>
      <c r="D133" s="232">
        <v>1935.75</v>
      </c>
      <c r="E133" s="232">
        <v>1907.55</v>
      </c>
      <c r="F133" s="232">
        <v>1886</v>
      </c>
      <c r="G133" s="232">
        <v>1857.8</v>
      </c>
      <c r="H133" s="232">
        <v>1957.3</v>
      </c>
      <c r="I133" s="232">
        <v>1985.4999999999998</v>
      </c>
      <c r="J133" s="232">
        <v>2007.05</v>
      </c>
      <c r="K133" s="231">
        <v>1963.95</v>
      </c>
      <c r="L133" s="231">
        <v>1914.2</v>
      </c>
      <c r="M133" s="231">
        <v>1.2558499999999999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626.85</v>
      </c>
      <c r="D134" s="232">
        <v>629.85</v>
      </c>
      <c r="E134" s="232">
        <v>612.70000000000005</v>
      </c>
      <c r="F134" s="232">
        <v>598.55000000000007</v>
      </c>
      <c r="G134" s="232">
        <v>581.40000000000009</v>
      </c>
      <c r="H134" s="232">
        <v>644</v>
      </c>
      <c r="I134" s="232">
        <v>661.14999999999986</v>
      </c>
      <c r="J134" s="232">
        <v>675.3</v>
      </c>
      <c r="K134" s="231">
        <v>647</v>
      </c>
      <c r="L134" s="231">
        <v>615.70000000000005</v>
      </c>
      <c r="M134" s="231">
        <v>3.46299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1762.55</v>
      </c>
      <c r="D135" s="232">
        <v>1770.8500000000001</v>
      </c>
      <c r="E135" s="232">
        <v>1741.7000000000003</v>
      </c>
      <c r="F135" s="232">
        <v>1720.8500000000001</v>
      </c>
      <c r="G135" s="232">
        <v>1691.7000000000003</v>
      </c>
      <c r="H135" s="232">
        <v>1791.7000000000003</v>
      </c>
      <c r="I135" s="232">
        <v>1820.8500000000004</v>
      </c>
      <c r="J135" s="232">
        <v>1841.7000000000003</v>
      </c>
      <c r="K135" s="231">
        <v>1800</v>
      </c>
      <c r="L135" s="231">
        <v>1750</v>
      </c>
      <c r="M135" s="231">
        <v>3.0642399999999999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318.5</v>
      </c>
      <c r="D136" s="232">
        <v>312.40000000000003</v>
      </c>
      <c r="E136" s="232">
        <v>304.20000000000005</v>
      </c>
      <c r="F136" s="232">
        <v>289.90000000000003</v>
      </c>
      <c r="G136" s="232">
        <v>281.70000000000005</v>
      </c>
      <c r="H136" s="232">
        <v>326.70000000000005</v>
      </c>
      <c r="I136" s="232">
        <v>334.9</v>
      </c>
      <c r="J136" s="232">
        <v>349.20000000000005</v>
      </c>
      <c r="K136" s="231">
        <v>320.60000000000002</v>
      </c>
      <c r="L136" s="231">
        <v>298.10000000000002</v>
      </c>
      <c r="M136" s="231">
        <v>35.070720000000001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204.75</v>
      </c>
      <c r="D137" s="232">
        <v>203.98333333333335</v>
      </c>
      <c r="E137" s="232">
        <v>202.06666666666669</v>
      </c>
      <c r="F137" s="232">
        <v>199.38333333333335</v>
      </c>
      <c r="G137" s="232">
        <v>197.4666666666667</v>
      </c>
      <c r="H137" s="232">
        <v>206.66666666666669</v>
      </c>
      <c r="I137" s="232">
        <v>208.58333333333331</v>
      </c>
      <c r="J137" s="232">
        <v>211.26666666666668</v>
      </c>
      <c r="K137" s="231">
        <v>205.9</v>
      </c>
      <c r="L137" s="231">
        <v>201.3</v>
      </c>
      <c r="M137" s="231">
        <v>27.324750000000002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154.85</v>
      </c>
      <c r="D138" s="232">
        <v>156.08333333333334</v>
      </c>
      <c r="E138" s="232">
        <v>153.16666666666669</v>
      </c>
      <c r="F138" s="232">
        <v>151.48333333333335</v>
      </c>
      <c r="G138" s="232">
        <v>148.56666666666669</v>
      </c>
      <c r="H138" s="232">
        <v>157.76666666666668</v>
      </c>
      <c r="I138" s="232">
        <v>160.68333333333337</v>
      </c>
      <c r="J138" s="232">
        <v>162.36666666666667</v>
      </c>
      <c r="K138" s="231">
        <v>159</v>
      </c>
      <c r="L138" s="231">
        <v>154.4</v>
      </c>
      <c r="M138" s="231">
        <v>7.00929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34.85</v>
      </c>
      <c r="D139" s="232">
        <v>35.199999999999996</v>
      </c>
      <c r="E139" s="232">
        <v>33.749999999999993</v>
      </c>
      <c r="F139" s="232">
        <v>32.65</v>
      </c>
      <c r="G139" s="232">
        <v>31.199999999999996</v>
      </c>
      <c r="H139" s="232">
        <v>36.29999999999999</v>
      </c>
      <c r="I139" s="232">
        <v>37.749999999999993</v>
      </c>
      <c r="J139" s="232">
        <v>38.849999999999987</v>
      </c>
      <c r="K139" s="231">
        <v>36.65</v>
      </c>
      <c r="L139" s="231">
        <v>34.1</v>
      </c>
      <c r="M139" s="231">
        <v>27.693909999999999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212.75</v>
      </c>
      <c r="D140" s="232">
        <v>214.54999999999998</v>
      </c>
      <c r="E140" s="232">
        <v>209.29999999999995</v>
      </c>
      <c r="F140" s="232">
        <v>205.84999999999997</v>
      </c>
      <c r="G140" s="232">
        <v>200.59999999999994</v>
      </c>
      <c r="H140" s="232">
        <v>217.99999999999997</v>
      </c>
      <c r="I140" s="232">
        <v>223.25000000000003</v>
      </c>
      <c r="J140" s="232">
        <v>226.7</v>
      </c>
      <c r="K140" s="231">
        <v>219.8</v>
      </c>
      <c r="L140" s="231">
        <v>211.1</v>
      </c>
      <c r="M140" s="231">
        <v>3.70377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2773.2</v>
      </c>
      <c r="D141" s="232">
        <v>2784.85</v>
      </c>
      <c r="E141" s="232">
        <v>2744.35</v>
      </c>
      <c r="F141" s="232">
        <v>2715.5</v>
      </c>
      <c r="G141" s="232">
        <v>2675</v>
      </c>
      <c r="H141" s="232">
        <v>2813.7</v>
      </c>
      <c r="I141" s="232">
        <v>2854.2</v>
      </c>
      <c r="J141" s="232">
        <v>2883.0499999999997</v>
      </c>
      <c r="K141" s="231">
        <v>2825.35</v>
      </c>
      <c r="L141" s="231">
        <v>2756</v>
      </c>
      <c r="M141" s="231">
        <v>4.7386499999999998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2665.5</v>
      </c>
      <c r="D142" s="232">
        <v>2672.0666666666666</v>
      </c>
      <c r="E142" s="232">
        <v>2615.4833333333331</v>
      </c>
      <c r="F142" s="232">
        <v>2565.4666666666667</v>
      </c>
      <c r="G142" s="232">
        <v>2508.8833333333332</v>
      </c>
      <c r="H142" s="232">
        <v>2722.083333333333</v>
      </c>
      <c r="I142" s="232">
        <v>2778.666666666667</v>
      </c>
      <c r="J142" s="232">
        <v>2828.6833333333329</v>
      </c>
      <c r="K142" s="231">
        <v>2728.65</v>
      </c>
      <c r="L142" s="231">
        <v>2622.05</v>
      </c>
      <c r="M142" s="231">
        <v>3.15713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1953.2</v>
      </c>
      <c r="D143" s="232">
        <v>1959.0999999999997</v>
      </c>
      <c r="E143" s="232">
        <v>1939.1999999999994</v>
      </c>
      <c r="F143" s="232">
        <v>1925.1999999999996</v>
      </c>
      <c r="G143" s="232">
        <v>1905.2999999999993</v>
      </c>
      <c r="H143" s="232">
        <v>1973.0999999999995</v>
      </c>
      <c r="I143" s="232">
        <v>1992.9999999999995</v>
      </c>
      <c r="J143" s="232">
        <v>2006.9999999999995</v>
      </c>
      <c r="K143" s="231">
        <v>1979</v>
      </c>
      <c r="L143" s="231">
        <v>1945.1</v>
      </c>
      <c r="M143" s="231">
        <v>0.84165000000000001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4524.7</v>
      </c>
      <c r="D144" s="232">
        <v>4527.3999999999996</v>
      </c>
      <c r="E144" s="232">
        <v>4497.3999999999996</v>
      </c>
      <c r="F144" s="232">
        <v>4470.1000000000004</v>
      </c>
      <c r="G144" s="232">
        <v>4440.1000000000004</v>
      </c>
      <c r="H144" s="232">
        <v>4554.6999999999989</v>
      </c>
      <c r="I144" s="232">
        <v>4584.6999999999989</v>
      </c>
      <c r="J144" s="232">
        <v>4611.9999999999982</v>
      </c>
      <c r="K144" s="231">
        <v>4557.3999999999996</v>
      </c>
      <c r="L144" s="231">
        <v>4500.1000000000004</v>
      </c>
      <c r="M144" s="231">
        <v>3.7455500000000002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518.54999999999995</v>
      </c>
      <c r="D145" s="232">
        <v>519.68333333333328</v>
      </c>
      <c r="E145" s="232">
        <v>514.86666666666656</v>
      </c>
      <c r="F145" s="232">
        <v>511.18333333333328</v>
      </c>
      <c r="G145" s="232">
        <v>506.36666666666656</v>
      </c>
      <c r="H145" s="232">
        <v>523.36666666666656</v>
      </c>
      <c r="I145" s="232">
        <v>528.18333333333339</v>
      </c>
      <c r="J145" s="232">
        <v>531.86666666666656</v>
      </c>
      <c r="K145" s="231">
        <v>524.5</v>
      </c>
      <c r="L145" s="231">
        <v>516</v>
      </c>
      <c r="M145" s="231">
        <v>0.87065000000000003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168.45</v>
      </c>
      <c r="D146" s="232">
        <v>169.61666666666665</v>
      </c>
      <c r="E146" s="232">
        <v>165.5333333333333</v>
      </c>
      <c r="F146" s="232">
        <v>162.61666666666665</v>
      </c>
      <c r="G146" s="232">
        <v>158.5333333333333</v>
      </c>
      <c r="H146" s="232">
        <v>172.5333333333333</v>
      </c>
      <c r="I146" s="232">
        <v>176.61666666666662</v>
      </c>
      <c r="J146" s="232">
        <v>179.5333333333333</v>
      </c>
      <c r="K146" s="231">
        <v>173.7</v>
      </c>
      <c r="L146" s="231">
        <v>166.7</v>
      </c>
      <c r="M146" s="231">
        <v>8.9382099999999998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158</v>
      </c>
      <c r="D147" s="232">
        <v>158.33333333333334</v>
      </c>
      <c r="E147" s="232">
        <v>155.91666666666669</v>
      </c>
      <c r="F147" s="232">
        <v>153.83333333333334</v>
      </c>
      <c r="G147" s="232">
        <v>151.41666666666669</v>
      </c>
      <c r="H147" s="232">
        <v>160.41666666666669</v>
      </c>
      <c r="I147" s="232">
        <v>162.83333333333337</v>
      </c>
      <c r="J147" s="232">
        <v>164.91666666666669</v>
      </c>
      <c r="K147" s="231">
        <v>160.75</v>
      </c>
      <c r="L147" s="231">
        <v>156.25</v>
      </c>
      <c r="M147" s="231">
        <v>1.48654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50.6</v>
      </c>
      <c r="D148" s="232">
        <v>51.016666666666673</v>
      </c>
      <c r="E148" s="232">
        <v>50.083333333333343</v>
      </c>
      <c r="F148" s="232">
        <v>49.56666666666667</v>
      </c>
      <c r="G148" s="232">
        <v>48.63333333333334</v>
      </c>
      <c r="H148" s="232">
        <v>51.533333333333346</v>
      </c>
      <c r="I148" s="232">
        <v>52.466666666666669</v>
      </c>
      <c r="J148" s="232">
        <v>52.983333333333348</v>
      </c>
      <c r="K148" s="231">
        <v>51.95</v>
      </c>
      <c r="L148" s="231">
        <v>50.5</v>
      </c>
      <c r="M148" s="231">
        <v>49.376840000000001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65.45</v>
      </c>
      <c r="D149" s="232">
        <v>65.816666666666663</v>
      </c>
      <c r="E149" s="232">
        <v>64.433333333333323</v>
      </c>
      <c r="F149" s="232">
        <v>63.416666666666657</v>
      </c>
      <c r="G149" s="232">
        <v>62.033333333333317</v>
      </c>
      <c r="H149" s="232">
        <v>66.833333333333329</v>
      </c>
      <c r="I149" s="232">
        <v>68.216666666666654</v>
      </c>
      <c r="J149" s="232">
        <v>69.233333333333334</v>
      </c>
      <c r="K149" s="231">
        <v>67.2</v>
      </c>
      <c r="L149" s="231">
        <v>64.8</v>
      </c>
      <c r="M149" s="231">
        <v>7.2917399999999999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3252.65</v>
      </c>
      <c r="D150" s="232">
        <v>3247.2833333333328</v>
      </c>
      <c r="E150" s="232">
        <v>3222.5666666666657</v>
      </c>
      <c r="F150" s="232">
        <v>3192.4833333333327</v>
      </c>
      <c r="G150" s="232">
        <v>3167.7666666666655</v>
      </c>
      <c r="H150" s="232">
        <v>3277.3666666666659</v>
      </c>
      <c r="I150" s="232">
        <v>3302.083333333333</v>
      </c>
      <c r="J150" s="232">
        <v>3332.1666666666661</v>
      </c>
      <c r="K150" s="231">
        <v>3272</v>
      </c>
      <c r="L150" s="231">
        <v>3217.2</v>
      </c>
      <c r="M150" s="231">
        <v>4.0513500000000002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441</v>
      </c>
      <c r="D151" s="232">
        <v>439.86666666666662</v>
      </c>
      <c r="E151" s="232">
        <v>434.13333333333321</v>
      </c>
      <c r="F151" s="232">
        <v>427.26666666666659</v>
      </c>
      <c r="G151" s="232">
        <v>421.53333333333319</v>
      </c>
      <c r="H151" s="232">
        <v>446.73333333333323</v>
      </c>
      <c r="I151" s="232">
        <v>452.4666666666667</v>
      </c>
      <c r="J151" s="232">
        <v>459.33333333333326</v>
      </c>
      <c r="K151" s="231">
        <v>445.6</v>
      </c>
      <c r="L151" s="231">
        <v>433</v>
      </c>
      <c r="M151" s="231">
        <v>2.5714600000000001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399.05</v>
      </c>
      <c r="D152" s="232">
        <v>402.16666666666669</v>
      </c>
      <c r="E152" s="232">
        <v>394.88333333333338</v>
      </c>
      <c r="F152" s="232">
        <v>390.7166666666667</v>
      </c>
      <c r="G152" s="232">
        <v>383.43333333333339</v>
      </c>
      <c r="H152" s="232">
        <v>406.33333333333337</v>
      </c>
      <c r="I152" s="232">
        <v>413.61666666666667</v>
      </c>
      <c r="J152" s="232">
        <v>417.78333333333336</v>
      </c>
      <c r="K152" s="231">
        <v>409.45</v>
      </c>
      <c r="L152" s="231">
        <v>398</v>
      </c>
      <c r="M152" s="231">
        <v>2.6335299999999999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1349.45</v>
      </c>
      <c r="D153" s="232">
        <v>1359.0333333333333</v>
      </c>
      <c r="E153" s="232">
        <v>1335.8166666666666</v>
      </c>
      <c r="F153" s="232">
        <v>1322.1833333333334</v>
      </c>
      <c r="G153" s="232">
        <v>1298.9666666666667</v>
      </c>
      <c r="H153" s="232">
        <v>1372.6666666666665</v>
      </c>
      <c r="I153" s="232">
        <v>1395.8833333333332</v>
      </c>
      <c r="J153" s="232">
        <v>1409.5166666666664</v>
      </c>
      <c r="K153" s="231">
        <v>1382.25</v>
      </c>
      <c r="L153" s="231">
        <v>1345.4</v>
      </c>
      <c r="M153" s="231">
        <v>0.20881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78.099999999999994</v>
      </c>
      <c r="D154" s="232">
        <v>78.649999999999991</v>
      </c>
      <c r="E154" s="232">
        <v>77.049999999999983</v>
      </c>
      <c r="F154" s="232">
        <v>75.999999999999986</v>
      </c>
      <c r="G154" s="232">
        <v>74.399999999999977</v>
      </c>
      <c r="H154" s="232">
        <v>79.699999999999989</v>
      </c>
      <c r="I154" s="232">
        <v>81.299999999999983</v>
      </c>
      <c r="J154" s="232">
        <v>82.35</v>
      </c>
      <c r="K154" s="231">
        <v>80.25</v>
      </c>
      <c r="L154" s="231">
        <v>77.599999999999994</v>
      </c>
      <c r="M154" s="231">
        <v>15.06438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59.95</v>
      </c>
      <c r="D155" s="232">
        <v>59.633333333333333</v>
      </c>
      <c r="E155" s="232">
        <v>58.516666666666666</v>
      </c>
      <c r="F155" s="232">
        <v>57.083333333333336</v>
      </c>
      <c r="G155" s="232">
        <v>55.966666666666669</v>
      </c>
      <c r="H155" s="232">
        <v>61.066666666666663</v>
      </c>
      <c r="I155" s="232">
        <v>62.183333333333323</v>
      </c>
      <c r="J155" s="232">
        <v>63.61666666666666</v>
      </c>
      <c r="K155" s="231">
        <v>60.75</v>
      </c>
      <c r="L155" s="231">
        <v>58.2</v>
      </c>
      <c r="M155" s="231">
        <v>36.226260000000003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2079.6</v>
      </c>
      <c r="D156" s="232">
        <v>2078.8666666666663</v>
      </c>
      <c r="E156" s="232">
        <v>2051.7833333333328</v>
      </c>
      <c r="F156" s="232">
        <v>2023.9666666666667</v>
      </c>
      <c r="G156" s="232">
        <v>1996.8833333333332</v>
      </c>
      <c r="H156" s="232">
        <v>2106.6833333333325</v>
      </c>
      <c r="I156" s="232">
        <v>2133.7666666666655</v>
      </c>
      <c r="J156" s="232">
        <v>2161.5833333333321</v>
      </c>
      <c r="K156" s="231">
        <v>2105.9499999999998</v>
      </c>
      <c r="L156" s="231">
        <v>2051.0500000000002</v>
      </c>
      <c r="M156" s="231">
        <v>5.4704600000000001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180</v>
      </c>
      <c r="D157" s="232">
        <v>180.36666666666667</v>
      </c>
      <c r="E157" s="232">
        <v>178.53333333333336</v>
      </c>
      <c r="F157" s="232">
        <v>177.06666666666669</v>
      </c>
      <c r="G157" s="232">
        <v>175.23333333333338</v>
      </c>
      <c r="H157" s="232">
        <v>181.83333333333334</v>
      </c>
      <c r="I157" s="232">
        <v>183.66666666666666</v>
      </c>
      <c r="J157" s="232">
        <v>185.13333333333333</v>
      </c>
      <c r="K157" s="231">
        <v>182.2</v>
      </c>
      <c r="L157" s="231">
        <v>178.9</v>
      </c>
      <c r="M157" s="231">
        <v>18.39798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267.14999999999998</v>
      </c>
      <c r="D158" s="232">
        <v>267.11666666666662</v>
      </c>
      <c r="E158" s="232">
        <v>263.33333333333326</v>
      </c>
      <c r="F158" s="232">
        <v>259.51666666666665</v>
      </c>
      <c r="G158" s="232">
        <v>255.73333333333329</v>
      </c>
      <c r="H158" s="232">
        <v>270.93333333333322</v>
      </c>
      <c r="I158" s="232">
        <v>274.71666666666664</v>
      </c>
      <c r="J158" s="232">
        <v>278.53333333333319</v>
      </c>
      <c r="K158" s="231">
        <v>270.89999999999998</v>
      </c>
      <c r="L158" s="231">
        <v>263.3</v>
      </c>
      <c r="M158" s="231">
        <v>1.6973400000000001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150.19999999999999</v>
      </c>
      <c r="D159" s="232">
        <v>151.96666666666667</v>
      </c>
      <c r="E159" s="232">
        <v>147.53333333333333</v>
      </c>
      <c r="F159" s="232">
        <v>144.86666666666667</v>
      </c>
      <c r="G159" s="232">
        <v>140.43333333333334</v>
      </c>
      <c r="H159" s="232">
        <v>154.63333333333333</v>
      </c>
      <c r="I159" s="232">
        <v>159.06666666666666</v>
      </c>
      <c r="J159" s="232">
        <v>161.73333333333332</v>
      </c>
      <c r="K159" s="231">
        <v>156.4</v>
      </c>
      <c r="L159" s="231">
        <v>149.30000000000001</v>
      </c>
      <c r="M159" s="231">
        <v>75.418419999999998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130.4</v>
      </c>
      <c r="D160" s="232">
        <v>130.70000000000002</v>
      </c>
      <c r="E160" s="232">
        <v>129.50000000000003</v>
      </c>
      <c r="F160" s="232">
        <v>128.60000000000002</v>
      </c>
      <c r="G160" s="232">
        <v>127.40000000000003</v>
      </c>
      <c r="H160" s="232">
        <v>131.60000000000002</v>
      </c>
      <c r="I160" s="232">
        <v>132.80000000000001</v>
      </c>
      <c r="J160" s="232">
        <v>133.70000000000002</v>
      </c>
      <c r="K160" s="231">
        <v>131.9</v>
      </c>
      <c r="L160" s="231">
        <v>129.80000000000001</v>
      </c>
      <c r="M160" s="231">
        <v>43.846130000000002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259.89999999999998</v>
      </c>
      <c r="D161" s="232">
        <v>266.14999999999998</v>
      </c>
      <c r="E161" s="232">
        <v>252.89999999999998</v>
      </c>
      <c r="F161" s="232">
        <v>245.89999999999998</v>
      </c>
      <c r="G161" s="232">
        <v>232.64999999999998</v>
      </c>
      <c r="H161" s="232">
        <v>273.14999999999998</v>
      </c>
      <c r="I161" s="232">
        <v>286.39999999999998</v>
      </c>
      <c r="J161" s="232">
        <v>293.39999999999998</v>
      </c>
      <c r="K161" s="231">
        <v>279.39999999999998</v>
      </c>
      <c r="L161" s="231">
        <v>259.14999999999998</v>
      </c>
      <c r="M161" s="231">
        <v>5.9199599999999997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4613</v>
      </c>
      <c r="D162" s="232">
        <v>4668.333333333333</v>
      </c>
      <c r="E162" s="232">
        <v>4544.6666666666661</v>
      </c>
      <c r="F162" s="232">
        <v>4476.333333333333</v>
      </c>
      <c r="G162" s="232">
        <v>4352.6666666666661</v>
      </c>
      <c r="H162" s="232">
        <v>4736.6666666666661</v>
      </c>
      <c r="I162" s="232">
        <v>4860.3333333333321</v>
      </c>
      <c r="J162" s="232">
        <v>4928.6666666666661</v>
      </c>
      <c r="K162" s="231">
        <v>4792</v>
      </c>
      <c r="L162" s="231">
        <v>4600</v>
      </c>
      <c r="M162" s="231">
        <v>0.93532000000000004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565.29999999999995</v>
      </c>
      <c r="D163" s="232">
        <v>565.19999999999993</v>
      </c>
      <c r="E163" s="232">
        <v>562.59999999999991</v>
      </c>
      <c r="F163" s="232">
        <v>559.9</v>
      </c>
      <c r="G163" s="232">
        <v>557.29999999999995</v>
      </c>
      <c r="H163" s="232">
        <v>567.89999999999986</v>
      </c>
      <c r="I163" s="232">
        <v>570.5</v>
      </c>
      <c r="J163" s="232">
        <v>573.19999999999982</v>
      </c>
      <c r="K163" s="231">
        <v>567.79999999999995</v>
      </c>
      <c r="L163" s="231">
        <v>562.5</v>
      </c>
      <c r="M163" s="231">
        <v>0.91313999999999995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178.9</v>
      </c>
      <c r="D164" s="232">
        <v>179.44999999999996</v>
      </c>
      <c r="E164" s="232">
        <v>176.89999999999992</v>
      </c>
      <c r="F164" s="232">
        <v>174.89999999999995</v>
      </c>
      <c r="G164" s="232">
        <v>172.34999999999991</v>
      </c>
      <c r="H164" s="232">
        <v>181.44999999999993</v>
      </c>
      <c r="I164" s="232">
        <v>183.99999999999994</v>
      </c>
      <c r="J164" s="232">
        <v>185.99999999999994</v>
      </c>
      <c r="K164" s="231">
        <v>182</v>
      </c>
      <c r="L164" s="231">
        <v>177.45</v>
      </c>
      <c r="M164" s="231">
        <v>3.8254100000000002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119.45</v>
      </c>
      <c r="D165" s="232">
        <v>120.18333333333334</v>
      </c>
      <c r="E165" s="232">
        <v>117.91666666666667</v>
      </c>
      <c r="F165" s="232">
        <v>116.38333333333334</v>
      </c>
      <c r="G165" s="232">
        <v>114.11666666666667</v>
      </c>
      <c r="H165" s="232">
        <v>121.71666666666667</v>
      </c>
      <c r="I165" s="232">
        <v>123.98333333333332</v>
      </c>
      <c r="J165" s="232">
        <v>125.51666666666667</v>
      </c>
      <c r="K165" s="231">
        <v>122.45</v>
      </c>
      <c r="L165" s="231">
        <v>118.65</v>
      </c>
      <c r="M165" s="231">
        <v>25.260020000000001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272.25</v>
      </c>
      <c r="D166" s="232">
        <v>273.53333333333336</v>
      </c>
      <c r="E166" s="232">
        <v>269.06666666666672</v>
      </c>
      <c r="F166" s="232">
        <v>265.88333333333338</v>
      </c>
      <c r="G166" s="232">
        <v>261.41666666666674</v>
      </c>
      <c r="H166" s="232">
        <v>276.7166666666667</v>
      </c>
      <c r="I166" s="232">
        <v>281.18333333333328</v>
      </c>
      <c r="J166" s="232">
        <v>284.36666666666667</v>
      </c>
      <c r="K166" s="231">
        <v>278</v>
      </c>
      <c r="L166" s="231">
        <v>270.35000000000002</v>
      </c>
      <c r="M166" s="231">
        <v>7.1218700000000004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1201.3499999999999</v>
      </c>
      <c r="D167" s="232">
        <v>1202.0333333333333</v>
      </c>
      <c r="E167" s="232">
        <v>1172.3166666666666</v>
      </c>
      <c r="F167" s="232">
        <v>1143.2833333333333</v>
      </c>
      <c r="G167" s="232">
        <v>1113.5666666666666</v>
      </c>
      <c r="H167" s="232">
        <v>1231.0666666666666</v>
      </c>
      <c r="I167" s="232">
        <v>1260.7833333333333</v>
      </c>
      <c r="J167" s="232">
        <v>1289.8166666666666</v>
      </c>
      <c r="K167" s="231">
        <v>1231.75</v>
      </c>
      <c r="L167" s="231">
        <v>1173</v>
      </c>
      <c r="M167" s="231">
        <v>0.69286999999999999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95.75</v>
      </c>
      <c r="D168" s="232">
        <v>95.866666666666674</v>
      </c>
      <c r="E168" s="232">
        <v>95.233333333333348</v>
      </c>
      <c r="F168" s="232">
        <v>94.716666666666669</v>
      </c>
      <c r="G168" s="232">
        <v>94.083333333333343</v>
      </c>
      <c r="H168" s="232">
        <v>96.383333333333354</v>
      </c>
      <c r="I168" s="232">
        <v>97.01666666666668</v>
      </c>
      <c r="J168" s="232">
        <v>97.53333333333336</v>
      </c>
      <c r="K168" s="231">
        <v>96.5</v>
      </c>
      <c r="L168" s="231">
        <v>95.35</v>
      </c>
      <c r="M168" s="231">
        <v>52.753219999999999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1542.15</v>
      </c>
      <c r="D169" s="232">
        <v>1549.5833333333333</v>
      </c>
      <c r="E169" s="232">
        <v>1525.5666666666666</v>
      </c>
      <c r="F169" s="232">
        <v>1508.9833333333333</v>
      </c>
      <c r="G169" s="232">
        <v>1484.9666666666667</v>
      </c>
      <c r="H169" s="232">
        <v>1566.1666666666665</v>
      </c>
      <c r="I169" s="232">
        <v>1590.1833333333334</v>
      </c>
      <c r="J169" s="232">
        <v>1606.7666666666664</v>
      </c>
      <c r="K169" s="231">
        <v>1573.6</v>
      </c>
      <c r="L169" s="231">
        <v>1533</v>
      </c>
      <c r="M169" s="231">
        <v>0.34455999999999998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38.450000000000003</v>
      </c>
      <c r="D170" s="232">
        <v>38.550000000000004</v>
      </c>
      <c r="E170" s="232">
        <v>38.100000000000009</v>
      </c>
      <c r="F170" s="232">
        <v>37.750000000000007</v>
      </c>
      <c r="G170" s="232">
        <v>37.300000000000011</v>
      </c>
      <c r="H170" s="232">
        <v>38.900000000000006</v>
      </c>
      <c r="I170" s="232">
        <v>39.350000000000009</v>
      </c>
      <c r="J170" s="232">
        <v>39.700000000000003</v>
      </c>
      <c r="K170" s="231">
        <v>39</v>
      </c>
      <c r="L170" s="231">
        <v>38.200000000000003</v>
      </c>
      <c r="M170" s="231">
        <v>32.8249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2430</v>
      </c>
      <c r="D171" s="232">
        <v>2490.4166666666665</v>
      </c>
      <c r="E171" s="232">
        <v>2336.083333333333</v>
      </c>
      <c r="F171" s="232">
        <v>2242.1666666666665</v>
      </c>
      <c r="G171" s="232">
        <v>2087.833333333333</v>
      </c>
      <c r="H171" s="232">
        <v>2584.333333333333</v>
      </c>
      <c r="I171" s="232">
        <v>2738.6666666666661</v>
      </c>
      <c r="J171" s="232">
        <v>2832.583333333333</v>
      </c>
      <c r="K171" s="231">
        <v>2644.75</v>
      </c>
      <c r="L171" s="231">
        <v>2396.5</v>
      </c>
      <c r="M171" s="231">
        <v>3.0164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2853.15</v>
      </c>
      <c r="D172" s="232">
        <v>2874.7166666666672</v>
      </c>
      <c r="E172" s="232">
        <v>2765.4833333333345</v>
      </c>
      <c r="F172" s="232">
        <v>2677.8166666666675</v>
      </c>
      <c r="G172" s="232">
        <v>2568.5833333333348</v>
      </c>
      <c r="H172" s="232">
        <v>2962.3833333333341</v>
      </c>
      <c r="I172" s="232">
        <v>3071.6166666666668</v>
      </c>
      <c r="J172" s="232">
        <v>3159.2833333333338</v>
      </c>
      <c r="K172" s="231">
        <v>2983.95</v>
      </c>
      <c r="L172" s="231">
        <v>2787.05</v>
      </c>
      <c r="M172" s="231">
        <v>0.28810999999999998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148.69999999999999</v>
      </c>
      <c r="D173" s="232">
        <v>152.06666666666666</v>
      </c>
      <c r="E173" s="232">
        <v>144.68333333333334</v>
      </c>
      <c r="F173" s="232">
        <v>140.66666666666669</v>
      </c>
      <c r="G173" s="232">
        <v>133.28333333333336</v>
      </c>
      <c r="H173" s="232">
        <v>156.08333333333331</v>
      </c>
      <c r="I173" s="232">
        <v>163.46666666666664</v>
      </c>
      <c r="J173" s="232">
        <v>167.48333333333329</v>
      </c>
      <c r="K173" s="231">
        <v>159.44999999999999</v>
      </c>
      <c r="L173" s="231">
        <v>148.05000000000001</v>
      </c>
      <c r="M173" s="231">
        <v>17.969449999999998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1365</v>
      </c>
      <c r="D174" s="232">
        <v>1353.5666666666666</v>
      </c>
      <c r="E174" s="232">
        <v>1329.7833333333333</v>
      </c>
      <c r="F174" s="232">
        <v>1294.5666666666666</v>
      </c>
      <c r="G174" s="232">
        <v>1270.7833333333333</v>
      </c>
      <c r="H174" s="232">
        <v>1388.7833333333333</v>
      </c>
      <c r="I174" s="232">
        <v>1412.5666666666666</v>
      </c>
      <c r="J174" s="232">
        <v>1447.7833333333333</v>
      </c>
      <c r="K174" s="231">
        <v>1377.35</v>
      </c>
      <c r="L174" s="231">
        <v>1318.35</v>
      </c>
      <c r="M174" s="231">
        <v>12.190440000000001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1258.8</v>
      </c>
      <c r="D175" s="232">
        <v>1256.2833333333335</v>
      </c>
      <c r="E175" s="232">
        <v>1244.5666666666671</v>
      </c>
      <c r="F175" s="232">
        <v>1230.3333333333335</v>
      </c>
      <c r="G175" s="232">
        <v>1218.616666666667</v>
      </c>
      <c r="H175" s="232">
        <v>1270.5166666666671</v>
      </c>
      <c r="I175" s="232">
        <v>1282.2333333333338</v>
      </c>
      <c r="J175" s="232">
        <v>1296.4666666666672</v>
      </c>
      <c r="K175" s="231">
        <v>1268</v>
      </c>
      <c r="L175" s="231">
        <v>1242.05</v>
      </c>
      <c r="M175" s="231">
        <v>0.21218000000000001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422.6</v>
      </c>
      <c r="D176" s="232">
        <v>416.88333333333338</v>
      </c>
      <c r="E176" s="232">
        <v>410.01666666666677</v>
      </c>
      <c r="F176" s="232">
        <v>397.43333333333339</v>
      </c>
      <c r="G176" s="232">
        <v>390.56666666666678</v>
      </c>
      <c r="H176" s="232">
        <v>429.46666666666675</v>
      </c>
      <c r="I176" s="232">
        <v>436.33333333333343</v>
      </c>
      <c r="J176" s="232">
        <v>448.91666666666674</v>
      </c>
      <c r="K176" s="231">
        <v>423.75</v>
      </c>
      <c r="L176" s="231">
        <v>404.3</v>
      </c>
      <c r="M176" s="231">
        <v>49.85962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1000.25</v>
      </c>
      <c r="D177" s="232">
        <v>1008</v>
      </c>
      <c r="E177" s="232">
        <v>990.25</v>
      </c>
      <c r="F177" s="232">
        <v>980.25</v>
      </c>
      <c r="G177" s="232">
        <v>962.5</v>
      </c>
      <c r="H177" s="232">
        <v>1018</v>
      </c>
      <c r="I177" s="232">
        <v>1035.75</v>
      </c>
      <c r="J177" s="232">
        <v>1045.75</v>
      </c>
      <c r="K177" s="231">
        <v>1025.75</v>
      </c>
      <c r="L177" s="231">
        <v>998</v>
      </c>
      <c r="M177" s="231">
        <v>0.20816000000000001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1681.05</v>
      </c>
      <c r="D178" s="232">
        <v>1712.25</v>
      </c>
      <c r="E178" s="232">
        <v>1636.5</v>
      </c>
      <c r="F178" s="232">
        <v>1591.95</v>
      </c>
      <c r="G178" s="232">
        <v>1516.2</v>
      </c>
      <c r="H178" s="232">
        <v>1756.8</v>
      </c>
      <c r="I178" s="232">
        <v>1832.55</v>
      </c>
      <c r="J178" s="232">
        <v>1877.1</v>
      </c>
      <c r="K178" s="231">
        <v>1788</v>
      </c>
      <c r="L178" s="231">
        <v>1667.7</v>
      </c>
      <c r="M178" s="231">
        <v>1.175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449.4</v>
      </c>
      <c r="D179" s="232">
        <v>451.5333333333333</v>
      </c>
      <c r="E179" s="232">
        <v>442.86666666666662</v>
      </c>
      <c r="F179" s="232">
        <v>436.33333333333331</v>
      </c>
      <c r="G179" s="232">
        <v>427.66666666666663</v>
      </c>
      <c r="H179" s="232">
        <v>458.06666666666661</v>
      </c>
      <c r="I179" s="232">
        <v>466.73333333333335</v>
      </c>
      <c r="J179" s="232">
        <v>473.26666666666659</v>
      </c>
      <c r="K179" s="231">
        <v>460.2</v>
      </c>
      <c r="L179" s="231">
        <v>445</v>
      </c>
      <c r="M179" s="231">
        <v>0.63690999999999998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923.85</v>
      </c>
      <c r="D180" s="232">
        <v>928.68333333333339</v>
      </c>
      <c r="E180" s="232">
        <v>914.81666666666683</v>
      </c>
      <c r="F180" s="232">
        <v>905.78333333333342</v>
      </c>
      <c r="G180" s="232">
        <v>891.91666666666686</v>
      </c>
      <c r="H180" s="232">
        <v>937.71666666666681</v>
      </c>
      <c r="I180" s="232">
        <v>951.58333333333337</v>
      </c>
      <c r="J180" s="232">
        <v>960.61666666666679</v>
      </c>
      <c r="K180" s="231">
        <v>942.55</v>
      </c>
      <c r="L180" s="231">
        <v>919.65</v>
      </c>
      <c r="M180" s="231">
        <v>5.4662600000000001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428.55</v>
      </c>
      <c r="D181" s="232">
        <v>435.13333333333338</v>
      </c>
      <c r="E181" s="232">
        <v>413.21666666666675</v>
      </c>
      <c r="F181" s="232">
        <v>397.88333333333338</v>
      </c>
      <c r="G181" s="232">
        <v>375.96666666666675</v>
      </c>
      <c r="H181" s="232">
        <v>450.46666666666675</v>
      </c>
      <c r="I181" s="232">
        <v>472.38333333333338</v>
      </c>
      <c r="J181" s="232">
        <v>487.71666666666675</v>
      </c>
      <c r="K181" s="231">
        <v>457.05</v>
      </c>
      <c r="L181" s="231">
        <v>419.8</v>
      </c>
      <c r="M181" s="231">
        <v>12.939959999999999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1185.75</v>
      </c>
      <c r="D182" s="232">
        <v>1195.3333333333333</v>
      </c>
      <c r="E182" s="232">
        <v>1172.9166666666665</v>
      </c>
      <c r="F182" s="232">
        <v>1160.0833333333333</v>
      </c>
      <c r="G182" s="232">
        <v>1137.6666666666665</v>
      </c>
      <c r="H182" s="232">
        <v>1208.1666666666665</v>
      </c>
      <c r="I182" s="232">
        <v>1230.583333333333</v>
      </c>
      <c r="J182" s="232">
        <v>1243.4166666666665</v>
      </c>
      <c r="K182" s="231">
        <v>1217.75</v>
      </c>
      <c r="L182" s="231">
        <v>1182.5</v>
      </c>
      <c r="M182" s="231">
        <v>5.7418300000000002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285.64999999999998</v>
      </c>
      <c r="D183" s="232">
        <v>286.66666666666669</v>
      </c>
      <c r="E183" s="232">
        <v>282.33333333333337</v>
      </c>
      <c r="F183" s="232">
        <v>279.01666666666671</v>
      </c>
      <c r="G183" s="232">
        <v>274.68333333333339</v>
      </c>
      <c r="H183" s="232">
        <v>289.98333333333335</v>
      </c>
      <c r="I183" s="232">
        <v>294.31666666666672</v>
      </c>
      <c r="J183" s="232">
        <v>297.63333333333333</v>
      </c>
      <c r="K183" s="231">
        <v>291</v>
      </c>
      <c r="L183" s="231">
        <v>283.35000000000002</v>
      </c>
      <c r="M183" s="231">
        <v>5.0453599999999996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328.95</v>
      </c>
      <c r="D184" s="232">
        <v>328.95</v>
      </c>
      <c r="E184" s="232">
        <v>325.79999999999995</v>
      </c>
      <c r="F184" s="232">
        <v>322.64999999999998</v>
      </c>
      <c r="G184" s="232">
        <v>319.49999999999994</v>
      </c>
      <c r="H184" s="232">
        <v>332.09999999999997</v>
      </c>
      <c r="I184" s="232">
        <v>335.24999999999994</v>
      </c>
      <c r="J184" s="232">
        <v>338.4</v>
      </c>
      <c r="K184" s="231">
        <v>332.1</v>
      </c>
      <c r="L184" s="231">
        <v>325.8</v>
      </c>
      <c r="M184" s="231">
        <v>2.3071999999999999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1622.3</v>
      </c>
      <c r="D185" s="232">
        <v>1627.7</v>
      </c>
      <c r="E185" s="232">
        <v>1612.2</v>
      </c>
      <c r="F185" s="232">
        <v>1602.1</v>
      </c>
      <c r="G185" s="232">
        <v>1586.6</v>
      </c>
      <c r="H185" s="232">
        <v>1637.8000000000002</v>
      </c>
      <c r="I185" s="232">
        <v>1653.3000000000002</v>
      </c>
      <c r="J185" s="232">
        <v>1663.4000000000003</v>
      </c>
      <c r="K185" s="231">
        <v>1643.2</v>
      </c>
      <c r="L185" s="231">
        <v>1617.6</v>
      </c>
      <c r="M185" s="231">
        <v>2.4164400000000001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569.15</v>
      </c>
      <c r="D186" s="232">
        <v>580.96666666666658</v>
      </c>
      <c r="E186" s="232">
        <v>548.38333333333321</v>
      </c>
      <c r="F186" s="232">
        <v>527.61666666666667</v>
      </c>
      <c r="G186" s="232">
        <v>495.0333333333333</v>
      </c>
      <c r="H186" s="232">
        <v>601.73333333333312</v>
      </c>
      <c r="I186" s="232">
        <v>634.31666666666638</v>
      </c>
      <c r="J186" s="232">
        <v>655.08333333333303</v>
      </c>
      <c r="K186" s="231">
        <v>613.54999999999995</v>
      </c>
      <c r="L186" s="231">
        <v>560.20000000000005</v>
      </c>
      <c r="M186" s="231">
        <v>7.7494300000000003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290.64999999999998</v>
      </c>
      <c r="D187" s="232">
        <v>286.86666666666662</v>
      </c>
      <c r="E187" s="232">
        <v>281.83333333333326</v>
      </c>
      <c r="F187" s="232">
        <v>273.01666666666665</v>
      </c>
      <c r="G187" s="232">
        <v>267.98333333333329</v>
      </c>
      <c r="H187" s="232">
        <v>295.68333333333322</v>
      </c>
      <c r="I187" s="232">
        <v>300.71666666666664</v>
      </c>
      <c r="J187" s="232">
        <v>309.53333333333319</v>
      </c>
      <c r="K187" s="231">
        <v>291.89999999999998</v>
      </c>
      <c r="L187" s="231">
        <v>278.05</v>
      </c>
      <c r="M187" s="231">
        <v>2.8376899999999998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1974.55</v>
      </c>
      <c r="D188" s="232">
        <v>1986.1833333333334</v>
      </c>
      <c r="E188" s="232">
        <v>1947.4166666666667</v>
      </c>
      <c r="F188" s="232">
        <v>1920.2833333333333</v>
      </c>
      <c r="G188" s="232">
        <v>1881.5166666666667</v>
      </c>
      <c r="H188" s="232">
        <v>2013.3166666666668</v>
      </c>
      <c r="I188" s="232">
        <v>2052.083333333333</v>
      </c>
      <c r="J188" s="232">
        <v>2079.2166666666672</v>
      </c>
      <c r="K188" s="231">
        <v>2024.95</v>
      </c>
      <c r="L188" s="231">
        <v>1959.05</v>
      </c>
      <c r="M188" s="231">
        <v>0.36335000000000001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659.75</v>
      </c>
      <c r="D189" s="232">
        <v>664.31666666666672</v>
      </c>
      <c r="E189" s="232">
        <v>653.43333333333339</v>
      </c>
      <c r="F189" s="232">
        <v>647.11666666666667</v>
      </c>
      <c r="G189" s="232">
        <v>636.23333333333335</v>
      </c>
      <c r="H189" s="232">
        <v>670.63333333333344</v>
      </c>
      <c r="I189" s="232">
        <v>681.51666666666688</v>
      </c>
      <c r="J189" s="232">
        <v>687.83333333333348</v>
      </c>
      <c r="K189" s="231">
        <v>675.2</v>
      </c>
      <c r="L189" s="231">
        <v>658</v>
      </c>
      <c r="M189" s="231">
        <v>0.33910000000000001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230.25</v>
      </c>
      <c r="D190" s="232">
        <v>231.04999999999998</v>
      </c>
      <c r="E190" s="232">
        <v>228.59999999999997</v>
      </c>
      <c r="F190" s="232">
        <v>226.95</v>
      </c>
      <c r="G190" s="232">
        <v>224.49999999999997</v>
      </c>
      <c r="H190" s="232">
        <v>232.69999999999996</v>
      </c>
      <c r="I190" s="232">
        <v>235.14999999999995</v>
      </c>
      <c r="J190" s="232">
        <v>236.79999999999995</v>
      </c>
      <c r="K190" s="231">
        <v>233.5</v>
      </c>
      <c r="L190" s="231">
        <v>229.4</v>
      </c>
      <c r="M190" s="231">
        <v>0.94906000000000001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2944.35</v>
      </c>
      <c r="D191" s="232">
        <v>2958.0833333333335</v>
      </c>
      <c r="E191" s="232">
        <v>2911.2666666666669</v>
      </c>
      <c r="F191" s="232">
        <v>2878.1833333333334</v>
      </c>
      <c r="G191" s="232">
        <v>2831.3666666666668</v>
      </c>
      <c r="H191" s="232">
        <v>2991.166666666667</v>
      </c>
      <c r="I191" s="232">
        <v>3037.9833333333336</v>
      </c>
      <c r="J191" s="232">
        <v>3071.0666666666671</v>
      </c>
      <c r="K191" s="231">
        <v>3004.9</v>
      </c>
      <c r="L191" s="231">
        <v>2925</v>
      </c>
      <c r="M191" s="231">
        <v>1.25925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484.65</v>
      </c>
      <c r="D192" s="232">
        <v>484.18333333333334</v>
      </c>
      <c r="E192" s="232">
        <v>474.36666666666667</v>
      </c>
      <c r="F192" s="232">
        <v>464.08333333333331</v>
      </c>
      <c r="G192" s="232">
        <v>454.26666666666665</v>
      </c>
      <c r="H192" s="232">
        <v>494.4666666666667</v>
      </c>
      <c r="I192" s="232">
        <v>504.28333333333342</v>
      </c>
      <c r="J192" s="232">
        <v>514.56666666666672</v>
      </c>
      <c r="K192" s="231">
        <v>494</v>
      </c>
      <c r="L192" s="231">
        <v>473.9</v>
      </c>
      <c r="M192" s="231">
        <v>18.132829999999998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528.5</v>
      </c>
      <c r="D193" s="232">
        <v>530.18333333333328</v>
      </c>
      <c r="E193" s="232">
        <v>522.06666666666661</v>
      </c>
      <c r="F193" s="232">
        <v>515.63333333333333</v>
      </c>
      <c r="G193" s="232">
        <v>507.51666666666665</v>
      </c>
      <c r="H193" s="232">
        <v>536.61666666666656</v>
      </c>
      <c r="I193" s="232">
        <v>544.73333333333312</v>
      </c>
      <c r="J193" s="232">
        <v>551.16666666666652</v>
      </c>
      <c r="K193" s="231">
        <v>538.29999999999995</v>
      </c>
      <c r="L193" s="231">
        <v>523.75</v>
      </c>
      <c r="M193" s="231">
        <v>4.74953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97.6</v>
      </c>
      <c r="D194" s="232">
        <v>98.533333333333346</v>
      </c>
      <c r="E194" s="232">
        <v>95.816666666666691</v>
      </c>
      <c r="F194" s="232">
        <v>94.033333333333346</v>
      </c>
      <c r="G194" s="232">
        <v>91.316666666666691</v>
      </c>
      <c r="H194" s="232">
        <v>100.31666666666669</v>
      </c>
      <c r="I194" s="232">
        <v>103.03333333333336</v>
      </c>
      <c r="J194" s="232">
        <v>104.81666666666669</v>
      </c>
      <c r="K194" s="231">
        <v>101.25</v>
      </c>
      <c r="L194" s="231">
        <v>96.75</v>
      </c>
      <c r="M194" s="231">
        <v>16.629719999999999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125.85</v>
      </c>
      <c r="D195" s="232">
        <v>126.55</v>
      </c>
      <c r="E195" s="232">
        <v>124.19999999999999</v>
      </c>
      <c r="F195" s="232">
        <v>122.55</v>
      </c>
      <c r="G195" s="232">
        <v>120.19999999999999</v>
      </c>
      <c r="H195" s="232">
        <v>128.19999999999999</v>
      </c>
      <c r="I195" s="232">
        <v>130.54999999999998</v>
      </c>
      <c r="J195" s="232">
        <v>132.19999999999999</v>
      </c>
      <c r="K195" s="231">
        <v>128.9</v>
      </c>
      <c r="L195" s="231">
        <v>124.9</v>
      </c>
      <c r="M195" s="231">
        <v>10.28697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265.85000000000002</v>
      </c>
      <c r="D196" s="232">
        <v>264.23333333333335</v>
      </c>
      <c r="E196" s="232">
        <v>261.11666666666667</v>
      </c>
      <c r="F196" s="232">
        <v>256.38333333333333</v>
      </c>
      <c r="G196" s="232">
        <v>253.26666666666665</v>
      </c>
      <c r="H196" s="232">
        <v>268.9666666666667</v>
      </c>
      <c r="I196" s="232">
        <v>272.08333333333337</v>
      </c>
      <c r="J196" s="232">
        <v>276.81666666666672</v>
      </c>
      <c r="K196" s="231">
        <v>267.35000000000002</v>
      </c>
      <c r="L196" s="231">
        <v>259.5</v>
      </c>
      <c r="M196" s="231">
        <v>4.4928699999999999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1005.7</v>
      </c>
      <c r="D197" s="232">
        <v>1007.0500000000001</v>
      </c>
      <c r="E197" s="232">
        <v>996.65000000000009</v>
      </c>
      <c r="F197" s="232">
        <v>987.6</v>
      </c>
      <c r="G197" s="232">
        <v>977.2</v>
      </c>
      <c r="H197" s="232">
        <v>1016.1000000000001</v>
      </c>
      <c r="I197" s="232">
        <v>1026.5</v>
      </c>
      <c r="J197" s="232">
        <v>1035.5500000000002</v>
      </c>
      <c r="K197" s="231">
        <v>1017.45</v>
      </c>
      <c r="L197" s="231">
        <v>998</v>
      </c>
      <c r="M197" s="231">
        <v>0.73995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1113</v>
      </c>
      <c r="D198" s="232">
        <v>1113.0833333333333</v>
      </c>
      <c r="E198" s="232">
        <v>1104.9166666666665</v>
      </c>
      <c r="F198" s="232">
        <v>1096.8333333333333</v>
      </c>
      <c r="G198" s="232">
        <v>1088.6666666666665</v>
      </c>
      <c r="H198" s="232">
        <v>1121.1666666666665</v>
      </c>
      <c r="I198" s="232">
        <v>1129.333333333333</v>
      </c>
      <c r="J198" s="232">
        <v>1137.4166666666665</v>
      </c>
      <c r="K198" s="231">
        <v>1121.25</v>
      </c>
      <c r="L198" s="231">
        <v>1105</v>
      </c>
      <c r="M198" s="231">
        <v>20.091850000000001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1889.3</v>
      </c>
      <c r="D199" s="232">
        <v>1900.1000000000001</v>
      </c>
      <c r="E199" s="232">
        <v>1874.2000000000003</v>
      </c>
      <c r="F199" s="232">
        <v>1859.1000000000001</v>
      </c>
      <c r="G199" s="232">
        <v>1833.2000000000003</v>
      </c>
      <c r="H199" s="232">
        <v>1915.2000000000003</v>
      </c>
      <c r="I199" s="232">
        <v>1941.1000000000004</v>
      </c>
      <c r="J199" s="232">
        <v>1956.2000000000003</v>
      </c>
      <c r="K199" s="231">
        <v>1926</v>
      </c>
      <c r="L199" s="231">
        <v>1885</v>
      </c>
      <c r="M199" s="231">
        <v>1.0421100000000001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1658.35</v>
      </c>
      <c r="D200" s="232">
        <v>1654.8833333333332</v>
      </c>
      <c r="E200" s="232">
        <v>1648.0166666666664</v>
      </c>
      <c r="F200" s="232">
        <v>1637.6833333333332</v>
      </c>
      <c r="G200" s="232">
        <v>1630.8166666666664</v>
      </c>
      <c r="H200" s="232">
        <v>1665.2166666666665</v>
      </c>
      <c r="I200" s="232">
        <v>1672.0833333333333</v>
      </c>
      <c r="J200" s="232">
        <v>1682.4166666666665</v>
      </c>
      <c r="K200" s="231">
        <v>1661.75</v>
      </c>
      <c r="L200" s="231">
        <v>1644.55</v>
      </c>
      <c r="M200" s="231">
        <v>28.684719999999999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514.5</v>
      </c>
      <c r="D201" s="232">
        <v>517.55000000000007</v>
      </c>
      <c r="E201" s="232">
        <v>509.10000000000014</v>
      </c>
      <c r="F201" s="232">
        <v>503.70000000000005</v>
      </c>
      <c r="G201" s="232">
        <v>495.25000000000011</v>
      </c>
      <c r="H201" s="232">
        <v>522.95000000000016</v>
      </c>
      <c r="I201" s="232">
        <v>531.4000000000002</v>
      </c>
      <c r="J201" s="232">
        <v>536.80000000000018</v>
      </c>
      <c r="K201" s="231">
        <v>526</v>
      </c>
      <c r="L201" s="231">
        <v>512.15</v>
      </c>
      <c r="M201" s="231">
        <v>30.63664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68.650000000000006</v>
      </c>
      <c r="D202" s="232">
        <v>69.11666666666666</v>
      </c>
      <c r="E202" s="232">
        <v>67.633333333333326</v>
      </c>
      <c r="F202" s="232">
        <v>66.61666666666666</v>
      </c>
      <c r="G202" s="232">
        <v>65.133333333333326</v>
      </c>
      <c r="H202" s="232">
        <v>70.133333333333326</v>
      </c>
      <c r="I202" s="232">
        <v>71.616666666666646</v>
      </c>
      <c r="J202" s="232">
        <v>72.633333333333326</v>
      </c>
      <c r="K202" s="231">
        <v>70.599999999999994</v>
      </c>
      <c r="L202" s="231">
        <v>68.099999999999994</v>
      </c>
      <c r="M202" s="231">
        <v>31.345859999999998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558.4</v>
      </c>
      <c r="D203" s="232">
        <v>564.4666666666667</v>
      </c>
      <c r="E203" s="232">
        <v>548.93333333333339</v>
      </c>
      <c r="F203" s="232">
        <v>539.4666666666667</v>
      </c>
      <c r="G203" s="232">
        <v>523.93333333333339</v>
      </c>
      <c r="H203" s="232">
        <v>573.93333333333339</v>
      </c>
      <c r="I203" s="232">
        <v>589.4666666666667</v>
      </c>
      <c r="J203" s="232">
        <v>598.93333333333339</v>
      </c>
      <c r="K203" s="231">
        <v>580</v>
      </c>
      <c r="L203" s="231">
        <v>555</v>
      </c>
      <c r="M203" s="231">
        <v>1.1976899999999999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837.45</v>
      </c>
      <c r="D204" s="232">
        <v>841.83333333333337</v>
      </c>
      <c r="E204" s="232">
        <v>831.76666666666677</v>
      </c>
      <c r="F204" s="232">
        <v>826.08333333333337</v>
      </c>
      <c r="G204" s="232">
        <v>816.01666666666677</v>
      </c>
      <c r="H204" s="232">
        <v>847.51666666666677</v>
      </c>
      <c r="I204" s="232">
        <v>857.58333333333337</v>
      </c>
      <c r="J204" s="232">
        <v>863.26666666666677</v>
      </c>
      <c r="K204" s="231">
        <v>851.9</v>
      </c>
      <c r="L204" s="231">
        <v>836.15</v>
      </c>
      <c r="M204" s="231">
        <v>1.20608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881.25</v>
      </c>
      <c r="D205" s="232">
        <v>883.7166666666667</v>
      </c>
      <c r="E205" s="232">
        <v>877.53333333333342</v>
      </c>
      <c r="F205" s="232">
        <v>873.81666666666672</v>
      </c>
      <c r="G205" s="232">
        <v>867.63333333333344</v>
      </c>
      <c r="H205" s="232">
        <v>887.43333333333339</v>
      </c>
      <c r="I205" s="232">
        <v>893.61666666666679</v>
      </c>
      <c r="J205" s="232">
        <v>897.33333333333337</v>
      </c>
      <c r="K205" s="231">
        <v>889.9</v>
      </c>
      <c r="L205" s="231">
        <v>880</v>
      </c>
      <c r="M205" s="231">
        <v>3.9940000000000003E-2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1183.5999999999999</v>
      </c>
      <c r="D206" s="232">
        <v>1184.8833333333334</v>
      </c>
      <c r="E206" s="232">
        <v>1167.8166666666668</v>
      </c>
      <c r="F206" s="232">
        <v>1152.0333333333333</v>
      </c>
      <c r="G206" s="232">
        <v>1134.9666666666667</v>
      </c>
      <c r="H206" s="232">
        <v>1200.666666666667</v>
      </c>
      <c r="I206" s="232">
        <v>1217.7333333333336</v>
      </c>
      <c r="J206" s="232">
        <v>1233.5166666666671</v>
      </c>
      <c r="K206" s="231">
        <v>1201.95</v>
      </c>
      <c r="L206" s="231">
        <v>1169.0999999999999</v>
      </c>
      <c r="M206" s="231">
        <v>12.62978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2561.5500000000002</v>
      </c>
      <c r="D207" s="232">
        <v>2572.8666666666668</v>
      </c>
      <c r="E207" s="232">
        <v>2543.7333333333336</v>
      </c>
      <c r="F207" s="232">
        <v>2525.916666666667</v>
      </c>
      <c r="G207" s="232">
        <v>2496.7833333333338</v>
      </c>
      <c r="H207" s="232">
        <v>2590.6833333333334</v>
      </c>
      <c r="I207" s="232">
        <v>2619.8166666666666</v>
      </c>
      <c r="J207" s="232">
        <v>2637.6333333333332</v>
      </c>
      <c r="K207" s="231">
        <v>2602</v>
      </c>
      <c r="L207" s="231">
        <v>2555.0500000000002</v>
      </c>
      <c r="M207" s="231">
        <v>3.27921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329.9</v>
      </c>
      <c r="D208" s="232">
        <v>330.83333333333331</v>
      </c>
      <c r="E208" s="232">
        <v>327.06666666666661</v>
      </c>
      <c r="F208" s="232">
        <v>324.23333333333329</v>
      </c>
      <c r="G208" s="232">
        <v>320.46666666666658</v>
      </c>
      <c r="H208" s="232">
        <v>333.66666666666663</v>
      </c>
      <c r="I208" s="232">
        <v>337.43333333333339</v>
      </c>
      <c r="J208" s="232">
        <v>340.26666666666665</v>
      </c>
      <c r="K208" s="231">
        <v>334.6</v>
      </c>
      <c r="L208" s="231">
        <v>328</v>
      </c>
      <c r="M208" s="231">
        <v>1.21644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427.7</v>
      </c>
      <c r="D209" s="232">
        <v>431.34999999999997</v>
      </c>
      <c r="E209" s="232">
        <v>422.89999999999992</v>
      </c>
      <c r="F209" s="232">
        <v>418.09999999999997</v>
      </c>
      <c r="G209" s="232">
        <v>409.64999999999992</v>
      </c>
      <c r="H209" s="232">
        <v>436.14999999999992</v>
      </c>
      <c r="I209" s="232">
        <v>444.59999999999997</v>
      </c>
      <c r="J209" s="232">
        <v>449.39999999999992</v>
      </c>
      <c r="K209" s="231">
        <v>439.8</v>
      </c>
      <c r="L209" s="231">
        <v>426.55</v>
      </c>
      <c r="M209" s="231">
        <v>64.374750000000006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1316</v>
      </c>
      <c r="D210" s="232">
        <v>1313.05</v>
      </c>
      <c r="E210" s="232">
        <v>1303.0999999999999</v>
      </c>
      <c r="F210" s="232">
        <v>1290.2</v>
      </c>
      <c r="G210" s="232">
        <v>1280.25</v>
      </c>
      <c r="H210" s="232">
        <v>1325.9499999999998</v>
      </c>
      <c r="I210" s="232">
        <v>1335.9</v>
      </c>
      <c r="J210" s="232">
        <v>1348.7999999999997</v>
      </c>
      <c r="K210" s="231">
        <v>1323</v>
      </c>
      <c r="L210" s="231">
        <v>1300.1500000000001</v>
      </c>
      <c r="M210" s="231">
        <v>0.81228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2446.9</v>
      </c>
      <c r="D211" s="232">
        <v>2439.7166666666667</v>
      </c>
      <c r="E211" s="232">
        <v>2409.7833333333333</v>
      </c>
      <c r="F211" s="232">
        <v>2372.6666666666665</v>
      </c>
      <c r="G211" s="232">
        <v>2342.7333333333331</v>
      </c>
      <c r="H211" s="232">
        <v>2476.8333333333335</v>
      </c>
      <c r="I211" s="232">
        <v>2506.7666666666669</v>
      </c>
      <c r="J211" s="232">
        <v>2543.8833333333337</v>
      </c>
      <c r="K211" s="231">
        <v>2469.65</v>
      </c>
      <c r="L211" s="231">
        <v>2402.6</v>
      </c>
      <c r="M211" s="231">
        <v>11.28674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105.9</v>
      </c>
      <c r="D212" s="232">
        <v>106.48333333333333</v>
      </c>
      <c r="E212" s="232">
        <v>104.61666666666667</v>
      </c>
      <c r="F212" s="232">
        <v>103.33333333333334</v>
      </c>
      <c r="G212" s="232">
        <v>101.46666666666668</v>
      </c>
      <c r="H212" s="232">
        <v>107.76666666666667</v>
      </c>
      <c r="I212" s="232">
        <v>109.63333333333331</v>
      </c>
      <c r="J212" s="232">
        <v>110.91666666666666</v>
      </c>
      <c r="K212" s="231">
        <v>108.35</v>
      </c>
      <c r="L212" s="231">
        <v>105.2</v>
      </c>
      <c r="M212" s="231">
        <v>22.736709999999999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231.2</v>
      </c>
      <c r="D213" s="232">
        <v>232.01666666666665</v>
      </c>
      <c r="E213" s="232">
        <v>229.23333333333329</v>
      </c>
      <c r="F213" s="232">
        <v>227.26666666666665</v>
      </c>
      <c r="G213" s="232">
        <v>224.48333333333329</v>
      </c>
      <c r="H213" s="232">
        <v>233.98333333333329</v>
      </c>
      <c r="I213" s="232">
        <v>236.76666666666665</v>
      </c>
      <c r="J213" s="232">
        <v>238.73333333333329</v>
      </c>
      <c r="K213" s="231">
        <v>234.8</v>
      </c>
      <c r="L213" s="231">
        <v>230.05</v>
      </c>
      <c r="M213" s="231">
        <v>29.913869999999999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2581</v>
      </c>
      <c r="D214" s="232">
        <v>2573.9166666666665</v>
      </c>
      <c r="E214" s="232">
        <v>2557.083333333333</v>
      </c>
      <c r="F214" s="232">
        <v>2533.1666666666665</v>
      </c>
      <c r="G214" s="232">
        <v>2516.333333333333</v>
      </c>
      <c r="H214" s="232">
        <v>2597.833333333333</v>
      </c>
      <c r="I214" s="232">
        <v>2614.6666666666661</v>
      </c>
      <c r="J214" s="232">
        <v>2638.583333333333</v>
      </c>
      <c r="K214" s="231">
        <v>2590.75</v>
      </c>
      <c r="L214" s="231">
        <v>2550</v>
      </c>
      <c r="M214" s="231">
        <v>11.465249999999999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325.95</v>
      </c>
      <c r="D215" s="232">
        <v>326.95</v>
      </c>
      <c r="E215" s="232">
        <v>324</v>
      </c>
      <c r="F215" s="232">
        <v>322.05</v>
      </c>
      <c r="G215" s="232">
        <v>319.10000000000002</v>
      </c>
      <c r="H215" s="232">
        <v>328.9</v>
      </c>
      <c r="I215" s="232">
        <v>331.84999999999991</v>
      </c>
      <c r="J215" s="232">
        <v>333.79999999999995</v>
      </c>
      <c r="K215" s="231">
        <v>329.9</v>
      </c>
      <c r="L215" s="231">
        <v>325</v>
      </c>
      <c r="M215" s="231">
        <v>2.7610600000000001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3003.95</v>
      </c>
      <c r="D216" s="232">
        <v>3027.8333333333335</v>
      </c>
      <c r="E216" s="232">
        <v>2966.166666666667</v>
      </c>
      <c r="F216" s="232">
        <v>2928.3833333333337</v>
      </c>
      <c r="G216" s="232">
        <v>2866.7166666666672</v>
      </c>
      <c r="H216" s="232">
        <v>3065.6166666666668</v>
      </c>
      <c r="I216" s="232">
        <v>3127.2833333333338</v>
      </c>
      <c r="J216" s="232">
        <v>3165.0666666666666</v>
      </c>
      <c r="K216" s="231">
        <v>3089.5</v>
      </c>
      <c r="L216" s="231">
        <v>2990.05</v>
      </c>
      <c r="M216" s="231">
        <v>8.1729999999999997E-2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762.05</v>
      </c>
      <c r="D217" s="232">
        <v>763.6</v>
      </c>
      <c r="E217" s="232">
        <v>750.65000000000009</v>
      </c>
      <c r="F217" s="232">
        <v>739.25000000000011</v>
      </c>
      <c r="G217" s="232">
        <v>726.30000000000018</v>
      </c>
      <c r="H217" s="232">
        <v>775</v>
      </c>
      <c r="I217" s="232">
        <v>787.95</v>
      </c>
      <c r="J217" s="232">
        <v>799.34999999999991</v>
      </c>
      <c r="K217" s="231">
        <v>776.55</v>
      </c>
      <c r="L217" s="231">
        <v>752.2</v>
      </c>
      <c r="M217" s="231">
        <v>0.39856000000000003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38657.199999999997</v>
      </c>
      <c r="D218" s="232">
        <v>38491.383333333331</v>
      </c>
      <c r="E218" s="232">
        <v>38199.766666666663</v>
      </c>
      <c r="F218" s="232">
        <v>37742.333333333328</v>
      </c>
      <c r="G218" s="232">
        <v>37450.71666666666</v>
      </c>
      <c r="H218" s="232">
        <v>38948.816666666666</v>
      </c>
      <c r="I218" s="232">
        <v>39240.433333333334</v>
      </c>
      <c r="J218" s="232">
        <v>39697.866666666669</v>
      </c>
      <c r="K218" s="231">
        <v>38783</v>
      </c>
      <c r="L218" s="231">
        <v>38033.949999999997</v>
      </c>
      <c r="M218" s="231">
        <v>3.8679999999999999E-2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46.3</v>
      </c>
      <c r="D219" s="232">
        <v>46.433333333333337</v>
      </c>
      <c r="E219" s="232">
        <v>45.566666666666677</v>
      </c>
      <c r="F219" s="232">
        <v>44.833333333333343</v>
      </c>
      <c r="G219" s="232">
        <v>43.966666666666683</v>
      </c>
      <c r="H219" s="232">
        <v>47.166666666666671</v>
      </c>
      <c r="I219" s="232">
        <v>48.033333333333331</v>
      </c>
      <c r="J219" s="232">
        <v>48.766666666666666</v>
      </c>
      <c r="K219" s="231">
        <v>47.3</v>
      </c>
      <c r="L219" s="231">
        <v>45.7</v>
      </c>
      <c r="M219" s="231">
        <v>24.199020000000001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2699.85</v>
      </c>
      <c r="D220" s="232">
        <v>2689.5166666666669</v>
      </c>
      <c r="E220" s="232">
        <v>2676.1333333333337</v>
      </c>
      <c r="F220" s="232">
        <v>2652.416666666667</v>
      </c>
      <c r="G220" s="232">
        <v>2639.0333333333338</v>
      </c>
      <c r="H220" s="232">
        <v>2713.2333333333336</v>
      </c>
      <c r="I220" s="232">
        <v>2726.6166666666668</v>
      </c>
      <c r="J220" s="232">
        <v>2750.3333333333335</v>
      </c>
      <c r="K220" s="231">
        <v>2702.9</v>
      </c>
      <c r="L220" s="231">
        <v>2665.8</v>
      </c>
      <c r="M220" s="231">
        <v>26.097490000000001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850.65</v>
      </c>
      <c r="D221" s="232">
        <v>853.09999999999991</v>
      </c>
      <c r="E221" s="232">
        <v>846.89999999999986</v>
      </c>
      <c r="F221" s="232">
        <v>843.15</v>
      </c>
      <c r="G221" s="232">
        <v>836.94999999999993</v>
      </c>
      <c r="H221" s="232">
        <v>856.8499999999998</v>
      </c>
      <c r="I221" s="232">
        <v>863.04999999999984</v>
      </c>
      <c r="J221" s="232">
        <v>866.79999999999973</v>
      </c>
      <c r="K221" s="231">
        <v>859.3</v>
      </c>
      <c r="L221" s="231">
        <v>849.35</v>
      </c>
      <c r="M221" s="231">
        <v>93.943650000000005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1143.1500000000001</v>
      </c>
      <c r="D222" s="232">
        <v>1145.8</v>
      </c>
      <c r="E222" s="232">
        <v>1136.5999999999999</v>
      </c>
      <c r="F222" s="232">
        <v>1130.05</v>
      </c>
      <c r="G222" s="232">
        <v>1120.8499999999999</v>
      </c>
      <c r="H222" s="232">
        <v>1152.3499999999999</v>
      </c>
      <c r="I222" s="232">
        <v>1161.5500000000002</v>
      </c>
      <c r="J222" s="232">
        <v>1168.0999999999999</v>
      </c>
      <c r="K222" s="231">
        <v>1155</v>
      </c>
      <c r="L222" s="231">
        <v>1139.25</v>
      </c>
      <c r="M222" s="231">
        <v>1.9514800000000001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437.4</v>
      </c>
      <c r="D223" s="232">
        <v>436.13333333333338</v>
      </c>
      <c r="E223" s="232">
        <v>432.51666666666677</v>
      </c>
      <c r="F223" s="232">
        <v>427.63333333333338</v>
      </c>
      <c r="G223" s="232">
        <v>424.01666666666677</v>
      </c>
      <c r="H223" s="232">
        <v>441.01666666666677</v>
      </c>
      <c r="I223" s="232">
        <v>444.63333333333344</v>
      </c>
      <c r="J223" s="232">
        <v>449.51666666666677</v>
      </c>
      <c r="K223" s="231">
        <v>439.75</v>
      </c>
      <c r="L223" s="231">
        <v>431.25</v>
      </c>
      <c r="M223" s="231">
        <v>24.016500000000001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466.05</v>
      </c>
      <c r="D224" s="232">
        <v>465.2833333333333</v>
      </c>
      <c r="E224" s="232">
        <v>461.01666666666659</v>
      </c>
      <c r="F224" s="232">
        <v>455.98333333333329</v>
      </c>
      <c r="G224" s="232">
        <v>451.71666666666658</v>
      </c>
      <c r="H224" s="232">
        <v>470.31666666666661</v>
      </c>
      <c r="I224" s="232">
        <v>474.58333333333326</v>
      </c>
      <c r="J224" s="232">
        <v>479.61666666666662</v>
      </c>
      <c r="K224" s="231">
        <v>469.55</v>
      </c>
      <c r="L224" s="231">
        <v>460.25</v>
      </c>
      <c r="M224" s="231">
        <v>1.8886000000000001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48.8</v>
      </c>
      <c r="D225" s="232">
        <v>48.983333333333327</v>
      </c>
      <c r="E225" s="232">
        <v>48.166666666666657</v>
      </c>
      <c r="F225" s="232">
        <v>47.533333333333331</v>
      </c>
      <c r="G225" s="232">
        <v>46.716666666666661</v>
      </c>
      <c r="H225" s="232">
        <v>49.616666666666653</v>
      </c>
      <c r="I225" s="232">
        <v>50.43333333333333</v>
      </c>
      <c r="J225" s="232">
        <v>51.066666666666649</v>
      </c>
      <c r="K225" s="231">
        <v>49.8</v>
      </c>
      <c r="L225" s="231">
        <v>48.35</v>
      </c>
      <c r="M225" s="231">
        <v>57.141750000000002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57.45</v>
      </c>
      <c r="D226" s="232">
        <v>57.616666666666667</v>
      </c>
      <c r="E226" s="232">
        <v>56.983333333333334</v>
      </c>
      <c r="F226" s="232">
        <v>56.516666666666666</v>
      </c>
      <c r="G226" s="232">
        <v>55.883333333333333</v>
      </c>
      <c r="H226" s="232">
        <v>58.083333333333336</v>
      </c>
      <c r="I226" s="232">
        <v>58.716666666666676</v>
      </c>
      <c r="J226" s="232">
        <v>59.183333333333337</v>
      </c>
      <c r="K226" s="231">
        <v>58.25</v>
      </c>
      <c r="L226" s="231">
        <v>57.15</v>
      </c>
      <c r="M226" s="231">
        <v>201.35551000000001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77.8</v>
      </c>
      <c r="D227" s="232">
        <v>78.2</v>
      </c>
      <c r="E227" s="232">
        <v>76.7</v>
      </c>
      <c r="F227" s="232">
        <v>75.599999999999994</v>
      </c>
      <c r="G227" s="232">
        <v>74.099999999999994</v>
      </c>
      <c r="H227" s="232">
        <v>79.300000000000011</v>
      </c>
      <c r="I227" s="232">
        <v>80.800000000000011</v>
      </c>
      <c r="J227" s="232">
        <v>81.90000000000002</v>
      </c>
      <c r="K227" s="231">
        <v>79.7</v>
      </c>
      <c r="L227" s="231">
        <v>77.099999999999994</v>
      </c>
      <c r="M227" s="231">
        <v>253.44268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832.55</v>
      </c>
      <c r="D228" s="232">
        <v>838.93333333333339</v>
      </c>
      <c r="E228" s="232">
        <v>819.61666666666679</v>
      </c>
      <c r="F228" s="232">
        <v>806.68333333333339</v>
      </c>
      <c r="G228" s="232">
        <v>787.36666666666679</v>
      </c>
      <c r="H228" s="232">
        <v>851.86666666666679</v>
      </c>
      <c r="I228" s="232">
        <v>871.18333333333339</v>
      </c>
      <c r="J228" s="232">
        <v>884.11666666666679</v>
      </c>
      <c r="K228" s="231">
        <v>858.25</v>
      </c>
      <c r="L228" s="231">
        <v>826</v>
      </c>
      <c r="M228" s="231">
        <v>0.13880000000000001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467.35</v>
      </c>
      <c r="D229" s="232">
        <v>468.25</v>
      </c>
      <c r="E229" s="232">
        <v>462.5</v>
      </c>
      <c r="F229" s="232">
        <v>457.65</v>
      </c>
      <c r="G229" s="232">
        <v>451.9</v>
      </c>
      <c r="H229" s="232">
        <v>473.1</v>
      </c>
      <c r="I229" s="232">
        <v>478.85</v>
      </c>
      <c r="J229" s="232">
        <v>483.70000000000005</v>
      </c>
      <c r="K229" s="231">
        <v>474</v>
      </c>
      <c r="L229" s="231">
        <v>463.4</v>
      </c>
      <c r="M229" s="231">
        <v>3.70329</v>
      </c>
      <c r="N229" s="1"/>
      <c r="O229" s="1"/>
    </row>
    <row r="230" spans="1:15" ht="12.75" customHeight="1">
      <c r="A230" s="30">
        <v>220</v>
      </c>
      <c r="B230" s="217" t="s">
        <v>892</v>
      </c>
      <c r="C230" s="231">
        <v>1852.7</v>
      </c>
      <c r="D230" s="232">
        <v>1850.9166666666667</v>
      </c>
      <c r="E230" s="232">
        <v>1841.8333333333335</v>
      </c>
      <c r="F230" s="232">
        <v>1830.9666666666667</v>
      </c>
      <c r="G230" s="232">
        <v>1821.8833333333334</v>
      </c>
      <c r="H230" s="232">
        <v>1861.7833333333335</v>
      </c>
      <c r="I230" s="232">
        <v>1870.866666666667</v>
      </c>
      <c r="J230" s="232">
        <v>1881.7333333333336</v>
      </c>
      <c r="K230" s="231">
        <v>1860</v>
      </c>
      <c r="L230" s="231">
        <v>1840.05</v>
      </c>
      <c r="M230" s="231">
        <v>6.3539999999999999E-2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290.95</v>
      </c>
      <c r="D231" s="232">
        <v>290.45</v>
      </c>
      <c r="E231" s="232">
        <v>285</v>
      </c>
      <c r="F231" s="232">
        <v>279.05</v>
      </c>
      <c r="G231" s="232">
        <v>273.60000000000002</v>
      </c>
      <c r="H231" s="232">
        <v>296.39999999999998</v>
      </c>
      <c r="I231" s="232">
        <v>301.84999999999991</v>
      </c>
      <c r="J231" s="232">
        <v>307.79999999999995</v>
      </c>
      <c r="K231" s="231">
        <v>295.89999999999998</v>
      </c>
      <c r="L231" s="231">
        <v>284.5</v>
      </c>
      <c r="M231" s="231">
        <v>13.14218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374.2</v>
      </c>
      <c r="D232" s="232">
        <v>373.11666666666662</v>
      </c>
      <c r="E232" s="232">
        <v>371.08333333333326</v>
      </c>
      <c r="F232" s="232">
        <v>367.96666666666664</v>
      </c>
      <c r="G232" s="232">
        <v>365.93333333333328</v>
      </c>
      <c r="H232" s="232">
        <v>376.23333333333323</v>
      </c>
      <c r="I232" s="232">
        <v>378.26666666666665</v>
      </c>
      <c r="J232" s="232">
        <v>381.38333333333321</v>
      </c>
      <c r="K232" s="231">
        <v>375.15</v>
      </c>
      <c r="L232" s="231">
        <v>370</v>
      </c>
      <c r="M232" s="231">
        <v>99.011480000000006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99.45</v>
      </c>
      <c r="D233" s="232">
        <v>99.833333333333329</v>
      </c>
      <c r="E233" s="232">
        <v>98.61666666666666</v>
      </c>
      <c r="F233" s="232">
        <v>97.783333333333331</v>
      </c>
      <c r="G233" s="232">
        <v>96.566666666666663</v>
      </c>
      <c r="H233" s="232">
        <v>100.66666666666666</v>
      </c>
      <c r="I233" s="232">
        <v>101.88333333333333</v>
      </c>
      <c r="J233" s="232">
        <v>102.71666666666665</v>
      </c>
      <c r="K233" s="231">
        <v>101.05</v>
      </c>
      <c r="L233" s="231">
        <v>99</v>
      </c>
      <c r="M233" s="231">
        <v>0.71636999999999995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195.65</v>
      </c>
      <c r="D234" s="232">
        <v>198.51666666666665</v>
      </c>
      <c r="E234" s="232">
        <v>192.1333333333333</v>
      </c>
      <c r="F234" s="232">
        <v>188.61666666666665</v>
      </c>
      <c r="G234" s="232">
        <v>182.23333333333329</v>
      </c>
      <c r="H234" s="232">
        <v>202.0333333333333</v>
      </c>
      <c r="I234" s="232">
        <v>208.41666666666663</v>
      </c>
      <c r="J234" s="232">
        <v>211.93333333333331</v>
      </c>
      <c r="K234" s="231">
        <v>204.9</v>
      </c>
      <c r="L234" s="231">
        <v>195</v>
      </c>
      <c r="M234" s="231">
        <v>87.458060000000003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114.5</v>
      </c>
      <c r="D235" s="232">
        <v>115.13333333333333</v>
      </c>
      <c r="E235" s="232">
        <v>112.11666666666665</v>
      </c>
      <c r="F235" s="232">
        <v>109.73333333333332</v>
      </c>
      <c r="G235" s="232">
        <v>106.71666666666664</v>
      </c>
      <c r="H235" s="232">
        <v>117.51666666666665</v>
      </c>
      <c r="I235" s="232">
        <v>120.53333333333333</v>
      </c>
      <c r="J235" s="232">
        <v>122.91666666666666</v>
      </c>
      <c r="K235" s="231">
        <v>118.15</v>
      </c>
      <c r="L235" s="231">
        <v>112.75</v>
      </c>
      <c r="M235" s="231">
        <v>56.647329999999997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60.35</v>
      </c>
      <c r="D236" s="232">
        <v>61.4</v>
      </c>
      <c r="E236" s="232">
        <v>58.949999999999996</v>
      </c>
      <c r="F236" s="232">
        <v>57.55</v>
      </c>
      <c r="G236" s="232">
        <v>55.099999999999994</v>
      </c>
      <c r="H236" s="232">
        <v>62.8</v>
      </c>
      <c r="I236" s="232">
        <v>65.25</v>
      </c>
      <c r="J236" s="232">
        <v>66.650000000000006</v>
      </c>
      <c r="K236" s="231">
        <v>63.85</v>
      </c>
      <c r="L236" s="231">
        <v>60</v>
      </c>
      <c r="M236" s="231">
        <v>74.264629999999997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4684.7</v>
      </c>
      <c r="D237" s="232">
        <v>4713.95</v>
      </c>
      <c r="E237" s="232">
        <v>4627.8999999999996</v>
      </c>
      <c r="F237" s="232">
        <v>4571.0999999999995</v>
      </c>
      <c r="G237" s="232">
        <v>4485.0499999999993</v>
      </c>
      <c r="H237" s="232">
        <v>4770.75</v>
      </c>
      <c r="I237" s="232">
        <v>4856.8000000000011</v>
      </c>
      <c r="J237" s="232">
        <v>4913.6000000000004</v>
      </c>
      <c r="K237" s="231">
        <v>4800</v>
      </c>
      <c r="L237" s="231">
        <v>4657.1499999999996</v>
      </c>
      <c r="M237" s="231">
        <v>0.52232999999999996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282.35000000000002</v>
      </c>
      <c r="D238" s="232">
        <v>284.5</v>
      </c>
      <c r="E238" s="232">
        <v>278.5</v>
      </c>
      <c r="F238" s="232">
        <v>274.64999999999998</v>
      </c>
      <c r="G238" s="232">
        <v>268.64999999999998</v>
      </c>
      <c r="H238" s="232">
        <v>288.35000000000002</v>
      </c>
      <c r="I238" s="232">
        <v>294.35000000000002</v>
      </c>
      <c r="J238" s="232">
        <v>298.20000000000005</v>
      </c>
      <c r="K238" s="231">
        <v>290.5</v>
      </c>
      <c r="L238" s="231">
        <v>280.64999999999998</v>
      </c>
      <c r="M238" s="231">
        <v>4.2482899999999999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133.85</v>
      </c>
      <c r="D239" s="232">
        <v>135.1</v>
      </c>
      <c r="E239" s="232">
        <v>132.19999999999999</v>
      </c>
      <c r="F239" s="232">
        <v>130.54999999999998</v>
      </c>
      <c r="G239" s="232">
        <v>127.64999999999998</v>
      </c>
      <c r="H239" s="232">
        <v>136.75</v>
      </c>
      <c r="I239" s="232">
        <v>139.65000000000003</v>
      </c>
      <c r="J239" s="232">
        <v>141.30000000000001</v>
      </c>
      <c r="K239" s="231">
        <v>138</v>
      </c>
      <c r="L239" s="231">
        <v>133.44999999999999</v>
      </c>
      <c r="M239" s="231">
        <v>33.239820000000002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317.39999999999998</v>
      </c>
      <c r="D240" s="232">
        <v>319.11666666666662</v>
      </c>
      <c r="E240" s="232">
        <v>314.33333333333326</v>
      </c>
      <c r="F240" s="232">
        <v>311.26666666666665</v>
      </c>
      <c r="G240" s="232">
        <v>306.48333333333329</v>
      </c>
      <c r="H240" s="232">
        <v>322.18333333333322</v>
      </c>
      <c r="I240" s="232">
        <v>326.96666666666664</v>
      </c>
      <c r="J240" s="232">
        <v>330.03333333333319</v>
      </c>
      <c r="K240" s="231">
        <v>323.89999999999998</v>
      </c>
      <c r="L240" s="231">
        <v>316.05</v>
      </c>
      <c r="M240" s="231">
        <v>15.521979999999999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79.5</v>
      </c>
      <c r="D241" s="232">
        <v>79.666666666666671</v>
      </c>
      <c r="E241" s="232">
        <v>79.083333333333343</v>
      </c>
      <c r="F241" s="232">
        <v>78.666666666666671</v>
      </c>
      <c r="G241" s="232">
        <v>78.083333333333343</v>
      </c>
      <c r="H241" s="232">
        <v>80.083333333333343</v>
      </c>
      <c r="I241" s="232">
        <v>80.666666666666686</v>
      </c>
      <c r="J241" s="232">
        <v>81.083333333333343</v>
      </c>
      <c r="K241" s="231">
        <v>80.25</v>
      </c>
      <c r="L241" s="231">
        <v>79.25</v>
      </c>
      <c r="M241" s="231">
        <v>64.708259999999996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26.6</v>
      </c>
      <c r="D242" s="232">
        <v>26.783333333333331</v>
      </c>
      <c r="E242" s="232">
        <v>26.116666666666664</v>
      </c>
      <c r="F242" s="232">
        <v>25.633333333333333</v>
      </c>
      <c r="G242" s="232">
        <v>24.966666666666665</v>
      </c>
      <c r="H242" s="232">
        <v>27.266666666666662</v>
      </c>
      <c r="I242" s="232">
        <v>27.933333333333334</v>
      </c>
      <c r="J242" s="232">
        <v>28.416666666666661</v>
      </c>
      <c r="K242" s="231">
        <v>27.45</v>
      </c>
      <c r="L242" s="231">
        <v>26.3</v>
      </c>
      <c r="M242" s="231">
        <v>131.23483999999999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640.1</v>
      </c>
      <c r="D243" s="232">
        <v>639.91666666666663</v>
      </c>
      <c r="E243" s="232">
        <v>633.68333333333328</v>
      </c>
      <c r="F243" s="232">
        <v>627.26666666666665</v>
      </c>
      <c r="G243" s="232">
        <v>621.0333333333333</v>
      </c>
      <c r="H243" s="232">
        <v>646.33333333333326</v>
      </c>
      <c r="I243" s="232">
        <v>652.56666666666661</v>
      </c>
      <c r="J243" s="232">
        <v>658.98333333333323</v>
      </c>
      <c r="K243" s="231">
        <v>646.15</v>
      </c>
      <c r="L243" s="231">
        <v>633.5</v>
      </c>
      <c r="M243" s="231">
        <v>8.59178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29.95</v>
      </c>
      <c r="D244" s="232">
        <v>30.05</v>
      </c>
      <c r="E244" s="232">
        <v>29.650000000000002</v>
      </c>
      <c r="F244" s="232">
        <v>29.35</v>
      </c>
      <c r="G244" s="232">
        <v>28.950000000000003</v>
      </c>
      <c r="H244" s="232">
        <v>30.35</v>
      </c>
      <c r="I244" s="232">
        <v>30.75</v>
      </c>
      <c r="J244" s="232">
        <v>31.05</v>
      </c>
      <c r="K244" s="231">
        <v>30.45</v>
      </c>
      <c r="L244" s="231">
        <v>29.75</v>
      </c>
      <c r="M244" s="231">
        <v>164.76555999999999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1119.5999999999999</v>
      </c>
      <c r="D245" s="232">
        <v>1134.0666666666666</v>
      </c>
      <c r="E245" s="232">
        <v>1092.1333333333332</v>
      </c>
      <c r="F245" s="232">
        <v>1064.6666666666665</v>
      </c>
      <c r="G245" s="232">
        <v>1022.7333333333331</v>
      </c>
      <c r="H245" s="232">
        <v>1161.5333333333333</v>
      </c>
      <c r="I245" s="232">
        <v>1203.4666666666667</v>
      </c>
      <c r="J245" s="232">
        <v>1230.9333333333334</v>
      </c>
      <c r="K245" s="231">
        <v>1176</v>
      </c>
      <c r="L245" s="231">
        <v>1106.5999999999999</v>
      </c>
      <c r="M245" s="231">
        <v>0.97826999999999997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367.1</v>
      </c>
      <c r="D246" s="232">
        <v>368.85000000000008</v>
      </c>
      <c r="E246" s="232">
        <v>356.10000000000014</v>
      </c>
      <c r="F246" s="232">
        <v>345.10000000000008</v>
      </c>
      <c r="G246" s="232">
        <v>332.35000000000014</v>
      </c>
      <c r="H246" s="232">
        <v>379.85000000000014</v>
      </c>
      <c r="I246" s="232">
        <v>392.6</v>
      </c>
      <c r="J246" s="232">
        <v>403.60000000000014</v>
      </c>
      <c r="K246" s="231">
        <v>381.6</v>
      </c>
      <c r="L246" s="231">
        <v>357.85</v>
      </c>
      <c r="M246" s="231">
        <v>6.3148200000000001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433.85</v>
      </c>
      <c r="D247" s="232">
        <v>436.13333333333338</v>
      </c>
      <c r="E247" s="232">
        <v>429.16666666666674</v>
      </c>
      <c r="F247" s="232">
        <v>424.48333333333335</v>
      </c>
      <c r="G247" s="232">
        <v>417.51666666666671</v>
      </c>
      <c r="H247" s="232">
        <v>440.81666666666678</v>
      </c>
      <c r="I247" s="232">
        <v>447.78333333333336</v>
      </c>
      <c r="J247" s="232">
        <v>452.46666666666681</v>
      </c>
      <c r="K247" s="231">
        <v>443.1</v>
      </c>
      <c r="L247" s="231">
        <v>431.45</v>
      </c>
      <c r="M247" s="231">
        <v>24.053999999999998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164.65</v>
      </c>
      <c r="D248" s="232">
        <v>165.28333333333333</v>
      </c>
      <c r="E248" s="232">
        <v>161.91666666666666</v>
      </c>
      <c r="F248" s="232">
        <v>159.18333333333334</v>
      </c>
      <c r="G248" s="232">
        <v>155.81666666666666</v>
      </c>
      <c r="H248" s="232">
        <v>168.01666666666665</v>
      </c>
      <c r="I248" s="232">
        <v>171.38333333333333</v>
      </c>
      <c r="J248" s="232">
        <v>174.11666666666665</v>
      </c>
      <c r="K248" s="231">
        <v>168.65</v>
      </c>
      <c r="L248" s="231">
        <v>162.55000000000001</v>
      </c>
      <c r="M248" s="231">
        <v>63.219279999999998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1157.3499999999999</v>
      </c>
      <c r="D249" s="232">
        <v>1158.6499999999999</v>
      </c>
      <c r="E249" s="232">
        <v>1147.2999999999997</v>
      </c>
      <c r="F249" s="232">
        <v>1137.2499999999998</v>
      </c>
      <c r="G249" s="232">
        <v>1125.8999999999996</v>
      </c>
      <c r="H249" s="232">
        <v>1168.6999999999998</v>
      </c>
      <c r="I249" s="232">
        <v>1180.0499999999997</v>
      </c>
      <c r="J249" s="232">
        <v>1190.0999999999999</v>
      </c>
      <c r="K249" s="231">
        <v>1170</v>
      </c>
      <c r="L249" s="231">
        <v>1148.5999999999999</v>
      </c>
      <c r="M249" s="231">
        <v>21.12106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16.149999999999999</v>
      </c>
      <c r="D250" s="232">
        <v>16.283333333333335</v>
      </c>
      <c r="E250" s="232">
        <v>15.966666666666669</v>
      </c>
      <c r="F250" s="232">
        <v>15.783333333333335</v>
      </c>
      <c r="G250" s="232">
        <v>15.466666666666669</v>
      </c>
      <c r="H250" s="232">
        <v>16.466666666666669</v>
      </c>
      <c r="I250" s="232">
        <v>16.783333333333339</v>
      </c>
      <c r="J250" s="232">
        <v>16.966666666666669</v>
      </c>
      <c r="K250" s="231">
        <v>16.600000000000001</v>
      </c>
      <c r="L250" s="231">
        <v>16.100000000000001</v>
      </c>
      <c r="M250" s="231">
        <v>156.77555000000001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3463.85</v>
      </c>
      <c r="D251" s="232">
        <v>3521.9666666666667</v>
      </c>
      <c r="E251" s="232">
        <v>3292.8833333333332</v>
      </c>
      <c r="F251" s="232">
        <v>3121.9166666666665</v>
      </c>
      <c r="G251" s="232">
        <v>2892.833333333333</v>
      </c>
      <c r="H251" s="232">
        <v>3692.9333333333334</v>
      </c>
      <c r="I251" s="232">
        <v>3922.0166666666664</v>
      </c>
      <c r="J251" s="232">
        <v>4092.9833333333336</v>
      </c>
      <c r="K251" s="231">
        <v>3751.05</v>
      </c>
      <c r="L251" s="231">
        <v>3351</v>
      </c>
      <c r="M251" s="231">
        <v>25.818210000000001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1567.45</v>
      </c>
      <c r="D252" s="232">
        <v>1576.8166666666666</v>
      </c>
      <c r="E252" s="232">
        <v>1556.6333333333332</v>
      </c>
      <c r="F252" s="232">
        <v>1545.8166666666666</v>
      </c>
      <c r="G252" s="232">
        <v>1525.6333333333332</v>
      </c>
      <c r="H252" s="232">
        <v>1587.6333333333332</v>
      </c>
      <c r="I252" s="232">
        <v>1607.8166666666666</v>
      </c>
      <c r="J252" s="232">
        <v>1618.6333333333332</v>
      </c>
      <c r="K252" s="231">
        <v>1597</v>
      </c>
      <c r="L252" s="231">
        <v>1566</v>
      </c>
      <c r="M252" s="231">
        <v>40.011989999999997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500.6</v>
      </c>
      <c r="D253" s="232">
        <v>501.31666666666666</v>
      </c>
      <c r="E253" s="232">
        <v>496.48333333333335</v>
      </c>
      <c r="F253" s="232">
        <v>492.36666666666667</v>
      </c>
      <c r="G253" s="232">
        <v>487.53333333333336</v>
      </c>
      <c r="H253" s="232">
        <v>505.43333333333334</v>
      </c>
      <c r="I253" s="232">
        <v>510.26666666666671</v>
      </c>
      <c r="J253" s="232">
        <v>514.38333333333333</v>
      </c>
      <c r="K253" s="231">
        <v>506.15</v>
      </c>
      <c r="L253" s="231">
        <v>497.2</v>
      </c>
      <c r="M253" s="231">
        <v>1.20181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457.25</v>
      </c>
      <c r="D254" s="232">
        <v>458.0333333333333</v>
      </c>
      <c r="E254" s="232">
        <v>451.56666666666661</v>
      </c>
      <c r="F254" s="232">
        <v>445.88333333333333</v>
      </c>
      <c r="G254" s="232">
        <v>439.41666666666663</v>
      </c>
      <c r="H254" s="232">
        <v>463.71666666666658</v>
      </c>
      <c r="I254" s="232">
        <v>470.18333333333328</v>
      </c>
      <c r="J254" s="232">
        <v>475.86666666666656</v>
      </c>
      <c r="K254" s="231">
        <v>464.5</v>
      </c>
      <c r="L254" s="231">
        <v>452.35</v>
      </c>
      <c r="M254" s="231">
        <v>3.34822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2048.5500000000002</v>
      </c>
      <c r="D255" s="232">
        <v>2047.0833333333333</v>
      </c>
      <c r="E255" s="232">
        <v>2037.3166666666666</v>
      </c>
      <c r="F255" s="232">
        <v>2026.0833333333333</v>
      </c>
      <c r="G255" s="232">
        <v>2016.3166666666666</v>
      </c>
      <c r="H255" s="232">
        <v>2058.3166666666666</v>
      </c>
      <c r="I255" s="232">
        <v>2068.0833333333335</v>
      </c>
      <c r="J255" s="232">
        <v>2079.3166666666666</v>
      </c>
      <c r="K255" s="231">
        <v>2056.85</v>
      </c>
      <c r="L255" s="231">
        <v>2035.85</v>
      </c>
      <c r="M255" s="231">
        <v>4.2087199999999996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856.55</v>
      </c>
      <c r="D256" s="232">
        <v>861.51666666666677</v>
      </c>
      <c r="E256" s="232">
        <v>847.03333333333353</v>
      </c>
      <c r="F256" s="232">
        <v>837.51666666666677</v>
      </c>
      <c r="G256" s="232">
        <v>823.03333333333353</v>
      </c>
      <c r="H256" s="232">
        <v>871.03333333333353</v>
      </c>
      <c r="I256" s="232">
        <v>885.51666666666688</v>
      </c>
      <c r="J256" s="232">
        <v>895.03333333333353</v>
      </c>
      <c r="K256" s="231">
        <v>876</v>
      </c>
      <c r="L256" s="231">
        <v>852</v>
      </c>
      <c r="M256" s="231">
        <v>1.50637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1957.35</v>
      </c>
      <c r="D257" s="232">
        <v>1961.4000000000003</v>
      </c>
      <c r="E257" s="232">
        <v>1925.8500000000006</v>
      </c>
      <c r="F257" s="232">
        <v>1894.3500000000004</v>
      </c>
      <c r="G257" s="232">
        <v>1858.8000000000006</v>
      </c>
      <c r="H257" s="232">
        <v>1992.9000000000005</v>
      </c>
      <c r="I257" s="232">
        <v>2028.4500000000003</v>
      </c>
      <c r="J257" s="232">
        <v>2059.9500000000007</v>
      </c>
      <c r="K257" s="231">
        <v>1996.95</v>
      </c>
      <c r="L257" s="231">
        <v>1929.9</v>
      </c>
      <c r="M257" s="231">
        <v>0.26584999999999998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2763.1</v>
      </c>
      <c r="D258" s="232">
        <v>2774.2833333333333</v>
      </c>
      <c r="E258" s="232">
        <v>2733.8166666666666</v>
      </c>
      <c r="F258" s="232">
        <v>2704.5333333333333</v>
      </c>
      <c r="G258" s="232">
        <v>2664.0666666666666</v>
      </c>
      <c r="H258" s="232">
        <v>2803.5666666666666</v>
      </c>
      <c r="I258" s="232">
        <v>2844.0333333333328</v>
      </c>
      <c r="J258" s="232">
        <v>2873.3166666666666</v>
      </c>
      <c r="K258" s="231">
        <v>2814.75</v>
      </c>
      <c r="L258" s="231">
        <v>2745</v>
      </c>
      <c r="M258" s="231">
        <v>1.1857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516.15</v>
      </c>
      <c r="D259" s="232">
        <v>523.69999999999993</v>
      </c>
      <c r="E259" s="232">
        <v>502.44999999999982</v>
      </c>
      <c r="F259" s="232">
        <v>488.74999999999989</v>
      </c>
      <c r="G259" s="232">
        <v>467.49999999999977</v>
      </c>
      <c r="H259" s="232">
        <v>537.39999999999986</v>
      </c>
      <c r="I259" s="232">
        <v>558.65000000000009</v>
      </c>
      <c r="J259" s="232">
        <v>572.34999999999991</v>
      </c>
      <c r="K259" s="231">
        <v>544.95000000000005</v>
      </c>
      <c r="L259" s="231">
        <v>510</v>
      </c>
      <c r="M259" s="231">
        <v>6.0561600000000002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752.65</v>
      </c>
      <c r="D260" s="232">
        <v>758.98333333333323</v>
      </c>
      <c r="E260" s="232">
        <v>740.96666666666647</v>
      </c>
      <c r="F260" s="232">
        <v>729.28333333333319</v>
      </c>
      <c r="G260" s="232">
        <v>711.26666666666642</v>
      </c>
      <c r="H260" s="232">
        <v>770.66666666666652</v>
      </c>
      <c r="I260" s="232">
        <v>788.68333333333317</v>
      </c>
      <c r="J260" s="232">
        <v>800.36666666666656</v>
      </c>
      <c r="K260" s="231">
        <v>777</v>
      </c>
      <c r="L260" s="231">
        <v>747.3</v>
      </c>
      <c r="M260" s="231">
        <v>1.6593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388.85</v>
      </c>
      <c r="D261" s="232">
        <v>389.91666666666669</v>
      </c>
      <c r="E261" s="232">
        <v>384.03333333333336</v>
      </c>
      <c r="F261" s="232">
        <v>379.2166666666667</v>
      </c>
      <c r="G261" s="232">
        <v>373.33333333333337</v>
      </c>
      <c r="H261" s="232">
        <v>394.73333333333335</v>
      </c>
      <c r="I261" s="232">
        <v>400.61666666666667</v>
      </c>
      <c r="J261" s="232">
        <v>405.43333333333334</v>
      </c>
      <c r="K261" s="231">
        <v>395.8</v>
      </c>
      <c r="L261" s="231">
        <v>385.1</v>
      </c>
      <c r="M261" s="231">
        <v>4.1740199999999996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64.150000000000006</v>
      </c>
      <c r="D262" s="232">
        <v>64.516666666666666</v>
      </c>
      <c r="E262" s="232">
        <v>63.433333333333337</v>
      </c>
      <c r="F262" s="232">
        <v>62.716666666666669</v>
      </c>
      <c r="G262" s="232">
        <v>61.63333333333334</v>
      </c>
      <c r="H262" s="232">
        <v>65.233333333333334</v>
      </c>
      <c r="I262" s="232">
        <v>66.316666666666677</v>
      </c>
      <c r="J262" s="232">
        <v>67.033333333333331</v>
      </c>
      <c r="K262" s="231">
        <v>65.599999999999994</v>
      </c>
      <c r="L262" s="231">
        <v>63.8</v>
      </c>
      <c r="M262" s="231">
        <v>3.8573200000000001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224.55</v>
      </c>
      <c r="D263" s="232">
        <v>226.73333333333335</v>
      </c>
      <c r="E263" s="232">
        <v>221.81666666666669</v>
      </c>
      <c r="F263" s="232">
        <v>219.08333333333334</v>
      </c>
      <c r="G263" s="232">
        <v>214.16666666666669</v>
      </c>
      <c r="H263" s="232">
        <v>229.4666666666667</v>
      </c>
      <c r="I263" s="232">
        <v>234.38333333333333</v>
      </c>
      <c r="J263" s="232">
        <v>237.1166666666667</v>
      </c>
      <c r="K263" s="231">
        <v>231.65</v>
      </c>
      <c r="L263" s="231">
        <v>224</v>
      </c>
      <c r="M263" s="231">
        <v>2.6522899999999998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718.05</v>
      </c>
      <c r="D264" s="232">
        <v>720.25</v>
      </c>
      <c r="E264" s="232">
        <v>712.8</v>
      </c>
      <c r="F264" s="232">
        <v>707.55</v>
      </c>
      <c r="G264" s="232">
        <v>700.09999999999991</v>
      </c>
      <c r="H264" s="232">
        <v>725.5</v>
      </c>
      <c r="I264" s="232">
        <v>732.95</v>
      </c>
      <c r="J264" s="232">
        <v>738.2</v>
      </c>
      <c r="K264" s="231">
        <v>727.7</v>
      </c>
      <c r="L264" s="231">
        <v>715</v>
      </c>
      <c r="M264" s="231">
        <v>8.6343800000000002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104.65</v>
      </c>
      <c r="D265" s="232">
        <v>105.03333333333335</v>
      </c>
      <c r="E265" s="232">
        <v>103.7166666666667</v>
      </c>
      <c r="F265" s="232">
        <v>102.78333333333335</v>
      </c>
      <c r="G265" s="232">
        <v>101.4666666666667</v>
      </c>
      <c r="H265" s="232">
        <v>105.9666666666667</v>
      </c>
      <c r="I265" s="232">
        <v>107.28333333333333</v>
      </c>
      <c r="J265" s="232">
        <v>108.2166666666667</v>
      </c>
      <c r="K265" s="231">
        <v>106.35</v>
      </c>
      <c r="L265" s="231">
        <v>104.1</v>
      </c>
      <c r="M265" s="231">
        <v>3.7345799999999998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257.25</v>
      </c>
      <c r="D266" s="232">
        <v>257.34999999999997</v>
      </c>
      <c r="E266" s="232">
        <v>253.19999999999993</v>
      </c>
      <c r="F266" s="232">
        <v>249.14999999999998</v>
      </c>
      <c r="G266" s="232">
        <v>244.99999999999994</v>
      </c>
      <c r="H266" s="232">
        <v>261.39999999999992</v>
      </c>
      <c r="I266" s="232">
        <v>265.5499999999999</v>
      </c>
      <c r="J266" s="232">
        <v>269.59999999999991</v>
      </c>
      <c r="K266" s="231">
        <v>261.5</v>
      </c>
      <c r="L266" s="231">
        <v>253.3</v>
      </c>
      <c r="M266" s="231">
        <v>4.5483500000000001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584.9</v>
      </c>
      <c r="D267" s="232">
        <v>585.86666666666667</v>
      </c>
      <c r="E267" s="232">
        <v>577.0333333333333</v>
      </c>
      <c r="F267" s="232">
        <v>569.16666666666663</v>
      </c>
      <c r="G267" s="232">
        <v>560.33333333333326</v>
      </c>
      <c r="H267" s="232">
        <v>593.73333333333335</v>
      </c>
      <c r="I267" s="232">
        <v>602.56666666666661</v>
      </c>
      <c r="J267" s="232">
        <v>610.43333333333339</v>
      </c>
      <c r="K267" s="231">
        <v>594.70000000000005</v>
      </c>
      <c r="L267" s="231">
        <v>578</v>
      </c>
      <c r="M267" s="231">
        <v>19.638490000000001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458.55</v>
      </c>
      <c r="D268" s="232">
        <v>458.88333333333338</v>
      </c>
      <c r="E268" s="232">
        <v>453.81666666666678</v>
      </c>
      <c r="F268" s="232">
        <v>449.08333333333337</v>
      </c>
      <c r="G268" s="232">
        <v>444.01666666666677</v>
      </c>
      <c r="H268" s="232">
        <v>463.61666666666679</v>
      </c>
      <c r="I268" s="232">
        <v>468.68333333333339</v>
      </c>
      <c r="J268" s="232">
        <v>473.4166666666668</v>
      </c>
      <c r="K268" s="231">
        <v>463.95</v>
      </c>
      <c r="L268" s="231">
        <v>454.15</v>
      </c>
      <c r="M268" s="231">
        <v>10.528090000000001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467.45</v>
      </c>
      <c r="D269" s="232">
        <v>469.61666666666662</v>
      </c>
      <c r="E269" s="232">
        <v>462.83333333333326</v>
      </c>
      <c r="F269" s="232">
        <v>458.21666666666664</v>
      </c>
      <c r="G269" s="232">
        <v>451.43333333333328</v>
      </c>
      <c r="H269" s="232">
        <v>474.23333333333323</v>
      </c>
      <c r="I269" s="232">
        <v>481.01666666666665</v>
      </c>
      <c r="J269" s="232">
        <v>485.63333333333321</v>
      </c>
      <c r="K269" s="231">
        <v>476.4</v>
      </c>
      <c r="L269" s="231">
        <v>465</v>
      </c>
      <c r="M269" s="231">
        <v>1.89985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320.25</v>
      </c>
      <c r="D270" s="232">
        <v>321.08333333333331</v>
      </c>
      <c r="E270" s="232">
        <v>318.16666666666663</v>
      </c>
      <c r="F270" s="232">
        <v>316.08333333333331</v>
      </c>
      <c r="G270" s="232">
        <v>313.16666666666663</v>
      </c>
      <c r="H270" s="232">
        <v>323.16666666666663</v>
      </c>
      <c r="I270" s="232">
        <v>326.08333333333326</v>
      </c>
      <c r="J270" s="232">
        <v>328.16666666666663</v>
      </c>
      <c r="K270" s="231">
        <v>324</v>
      </c>
      <c r="L270" s="231">
        <v>319</v>
      </c>
      <c r="M270" s="231">
        <v>0.39639999999999997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642.29999999999995</v>
      </c>
      <c r="D271" s="232">
        <v>638.5</v>
      </c>
      <c r="E271" s="232">
        <v>630.29999999999995</v>
      </c>
      <c r="F271" s="232">
        <v>618.29999999999995</v>
      </c>
      <c r="G271" s="232">
        <v>610.09999999999991</v>
      </c>
      <c r="H271" s="232">
        <v>650.5</v>
      </c>
      <c r="I271" s="232">
        <v>658.7</v>
      </c>
      <c r="J271" s="232">
        <v>670.7</v>
      </c>
      <c r="K271" s="231">
        <v>646.70000000000005</v>
      </c>
      <c r="L271" s="231">
        <v>626.5</v>
      </c>
      <c r="M271" s="231">
        <v>3.0836299999999999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206.55</v>
      </c>
      <c r="D272" s="232">
        <v>206.70000000000002</v>
      </c>
      <c r="E272" s="232">
        <v>204.90000000000003</v>
      </c>
      <c r="F272" s="232">
        <v>203.25000000000003</v>
      </c>
      <c r="G272" s="232">
        <v>201.45000000000005</v>
      </c>
      <c r="H272" s="232">
        <v>208.35000000000002</v>
      </c>
      <c r="I272" s="232">
        <v>210.15000000000003</v>
      </c>
      <c r="J272" s="232">
        <v>211.8</v>
      </c>
      <c r="K272" s="231">
        <v>208.5</v>
      </c>
      <c r="L272" s="231">
        <v>205.05</v>
      </c>
      <c r="M272" s="231">
        <v>1.2951900000000001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584.29999999999995</v>
      </c>
      <c r="D273" s="232">
        <v>585.98333333333335</v>
      </c>
      <c r="E273" s="232">
        <v>576.36666666666667</v>
      </c>
      <c r="F273" s="232">
        <v>568.43333333333328</v>
      </c>
      <c r="G273" s="232">
        <v>558.81666666666661</v>
      </c>
      <c r="H273" s="232">
        <v>593.91666666666674</v>
      </c>
      <c r="I273" s="232">
        <v>603.53333333333353</v>
      </c>
      <c r="J273" s="232">
        <v>611.46666666666681</v>
      </c>
      <c r="K273" s="231">
        <v>595.6</v>
      </c>
      <c r="L273" s="231">
        <v>578.04999999999995</v>
      </c>
      <c r="M273" s="231">
        <v>3.33501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1629.85</v>
      </c>
      <c r="D274" s="232">
        <v>1643.9333333333334</v>
      </c>
      <c r="E274" s="232">
        <v>1597.9166666666667</v>
      </c>
      <c r="F274" s="232">
        <v>1565.9833333333333</v>
      </c>
      <c r="G274" s="232">
        <v>1519.9666666666667</v>
      </c>
      <c r="H274" s="232">
        <v>1675.8666666666668</v>
      </c>
      <c r="I274" s="232">
        <v>1721.8833333333332</v>
      </c>
      <c r="J274" s="232">
        <v>1753.8166666666668</v>
      </c>
      <c r="K274" s="231">
        <v>1689.95</v>
      </c>
      <c r="L274" s="231">
        <v>1612</v>
      </c>
      <c r="M274" s="231">
        <v>0.82352000000000003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260.95</v>
      </c>
      <c r="D275" s="232">
        <v>262.18333333333334</v>
      </c>
      <c r="E275" s="232">
        <v>258.76666666666665</v>
      </c>
      <c r="F275" s="232">
        <v>256.58333333333331</v>
      </c>
      <c r="G275" s="232">
        <v>253.16666666666663</v>
      </c>
      <c r="H275" s="232">
        <v>264.36666666666667</v>
      </c>
      <c r="I275" s="232">
        <v>267.7833333333333</v>
      </c>
      <c r="J275" s="232">
        <v>269.9666666666667</v>
      </c>
      <c r="K275" s="231">
        <v>265.60000000000002</v>
      </c>
      <c r="L275" s="231">
        <v>260</v>
      </c>
      <c r="M275" s="231">
        <v>3.0490699999999999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820.3</v>
      </c>
      <c r="D276" s="232">
        <v>836.6</v>
      </c>
      <c r="E276" s="232">
        <v>800.40000000000009</v>
      </c>
      <c r="F276" s="232">
        <v>780.50000000000011</v>
      </c>
      <c r="G276" s="232">
        <v>744.30000000000018</v>
      </c>
      <c r="H276" s="232">
        <v>856.5</v>
      </c>
      <c r="I276" s="232">
        <v>892.7</v>
      </c>
      <c r="J276" s="232">
        <v>912.59999999999991</v>
      </c>
      <c r="K276" s="231">
        <v>872.8</v>
      </c>
      <c r="L276" s="231">
        <v>816.7</v>
      </c>
      <c r="M276" s="231">
        <v>29.63766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380.05</v>
      </c>
      <c r="D277" s="232">
        <v>380.9666666666667</v>
      </c>
      <c r="E277" s="232">
        <v>375.43333333333339</v>
      </c>
      <c r="F277" s="232">
        <v>370.81666666666672</v>
      </c>
      <c r="G277" s="232">
        <v>365.28333333333342</v>
      </c>
      <c r="H277" s="232">
        <v>385.58333333333337</v>
      </c>
      <c r="I277" s="232">
        <v>391.11666666666667</v>
      </c>
      <c r="J277" s="232">
        <v>395.73333333333335</v>
      </c>
      <c r="K277" s="231">
        <v>386.5</v>
      </c>
      <c r="L277" s="231">
        <v>376.35</v>
      </c>
      <c r="M277" s="231">
        <v>1.2664599999999999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1096.55</v>
      </c>
      <c r="D278" s="232">
        <v>1103.8999999999999</v>
      </c>
      <c r="E278" s="232">
        <v>1083.1999999999998</v>
      </c>
      <c r="F278" s="232">
        <v>1069.8499999999999</v>
      </c>
      <c r="G278" s="232">
        <v>1049.1499999999999</v>
      </c>
      <c r="H278" s="232">
        <v>1117.2499999999998</v>
      </c>
      <c r="I278" s="232">
        <v>1137.95</v>
      </c>
      <c r="J278" s="232">
        <v>1151.2999999999997</v>
      </c>
      <c r="K278" s="231">
        <v>1124.5999999999999</v>
      </c>
      <c r="L278" s="231">
        <v>1090.55</v>
      </c>
      <c r="M278" s="231">
        <v>0.47116999999999998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496.05</v>
      </c>
      <c r="D279" s="232">
        <v>493.15000000000003</v>
      </c>
      <c r="E279" s="232">
        <v>487.85000000000008</v>
      </c>
      <c r="F279" s="232">
        <v>479.65000000000003</v>
      </c>
      <c r="G279" s="232">
        <v>474.35000000000008</v>
      </c>
      <c r="H279" s="232">
        <v>501.35000000000008</v>
      </c>
      <c r="I279" s="232">
        <v>506.65000000000003</v>
      </c>
      <c r="J279" s="232">
        <v>514.85000000000014</v>
      </c>
      <c r="K279" s="231">
        <v>498.45</v>
      </c>
      <c r="L279" s="231">
        <v>484.95</v>
      </c>
      <c r="M279" s="231">
        <v>2.4368400000000001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107.65</v>
      </c>
      <c r="D280" s="232">
        <v>109.2</v>
      </c>
      <c r="E280" s="232">
        <v>103.45</v>
      </c>
      <c r="F280" s="232">
        <v>99.25</v>
      </c>
      <c r="G280" s="232">
        <v>93.5</v>
      </c>
      <c r="H280" s="232">
        <v>113.4</v>
      </c>
      <c r="I280" s="232">
        <v>119.15</v>
      </c>
      <c r="J280" s="232">
        <v>123.35000000000001</v>
      </c>
      <c r="K280" s="231">
        <v>114.95</v>
      </c>
      <c r="L280" s="231">
        <v>105</v>
      </c>
      <c r="M280" s="231">
        <v>35.774700000000003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414.45</v>
      </c>
      <c r="D281" s="232">
        <v>415.41666666666669</v>
      </c>
      <c r="E281" s="232">
        <v>410.13333333333338</v>
      </c>
      <c r="F281" s="232">
        <v>405.81666666666672</v>
      </c>
      <c r="G281" s="232">
        <v>400.53333333333342</v>
      </c>
      <c r="H281" s="232">
        <v>419.73333333333335</v>
      </c>
      <c r="I281" s="232">
        <v>425.01666666666665</v>
      </c>
      <c r="J281" s="232">
        <v>429.33333333333331</v>
      </c>
      <c r="K281" s="231">
        <v>420.7</v>
      </c>
      <c r="L281" s="231">
        <v>411.1</v>
      </c>
      <c r="M281" s="231">
        <v>1.2361200000000001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103.7</v>
      </c>
      <c r="D282" s="232">
        <v>104.03333333333335</v>
      </c>
      <c r="E282" s="232">
        <v>103.16666666666669</v>
      </c>
      <c r="F282" s="232">
        <v>102.63333333333334</v>
      </c>
      <c r="G282" s="232">
        <v>101.76666666666668</v>
      </c>
      <c r="H282" s="232">
        <v>104.56666666666669</v>
      </c>
      <c r="I282" s="232">
        <v>105.43333333333334</v>
      </c>
      <c r="J282" s="232">
        <v>105.9666666666667</v>
      </c>
      <c r="K282" s="231">
        <v>104.9</v>
      </c>
      <c r="L282" s="231">
        <v>103.5</v>
      </c>
      <c r="M282" s="231">
        <v>9.6339000000000006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472.35</v>
      </c>
      <c r="D283" s="232">
        <v>472.4666666666667</v>
      </c>
      <c r="E283" s="232">
        <v>467.73333333333341</v>
      </c>
      <c r="F283" s="232">
        <v>463.11666666666673</v>
      </c>
      <c r="G283" s="232">
        <v>458.38333333333344</v>
      </c>
      <c r="H283" s="232">
        <v>477.08333333333337</v>
      </c>
      <c r="I283" s="232">
        <v>481.81666666666672</v>
      </c>
      <c r="J283" s="232">
        <v>486.43333333333334</v>
      </c>
      <c r="K283" s="231">
        <v>477.2</v>
      </c>
      <c r="L283" s="231">
        <v>467.85</v>
      </c>
      <c r="M283" s="231">
        <v>2.8503500000000002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1773.8</v>
      </c>
      <c r="D284" s="232">
        <v>1773.3</v>
      </c>
      <c r="E284" s="232">
        <v>1762.1499999999999</v>
      </c>
      <c r="F284" s="232">
        <v>1750.5</v>
      </c>
      <c r="G284" s="232">
        <v>1739.35</v>
      </c>
      <c r="H284" s="232">
        <v>1784.9499999999998</v>
      </c>
      <c r="I284" s="232">
        <v>1796.1</v>
      </c>
      <c r="J284" s="232">
        <v>1807.7499999999998</v>
      </c>
      <c r="K284" s="231">
        <v>1784.45</v>
      </c>
      <c r="L284" s="231">
        <v>1761.65</v>
      </c>
      <c r="M284" s="231">
        <v>23.89142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1457.35</v>
      </c>
      <c r="D285" s="232">
        <v>1453.6166666666668</v>
      </c>
      <c r="E285" s="232">
        <v>1439.8333333333335</v>
      </c>
      <c r="F285" s="232">
        <v>1422.3166666666666</v>
      </c>
      <c r="G285" s="232">
        <v>1408.5333333333333</v>
      </c>
      <c r="H285" s="232">
        <v>1471.1333333333337</v>
      </c>
      <c r="I285" s="232">
        <v>1484.916666666667</v>
      </c>
      <c r="J285" s="232">
        <v>1502.4333333333338</v>
      </c>
      <c r="K285" s="231">
        <v>1467.4</v>
      </c>
      <c r="L285" s="231">
        <v>1436.1</v>
      </c>
      <c r="M285" s="231">
        <v>0.13557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93.4</v>
      </c>
      <c r="D286" s="232">
        <v>94.116666666666674</v>
      </c>
      <c r="E286" s="232">
        <v>92.033333333333346</v>
      </c>
      <c r="F286" s="232">
        <v>90.666666666666671</v>
      </c>
      <c r="G286" s="232">
        <v>88.583333333333343</v>
      </c>
      <c r="H286" s="232">
        <v>95.483333333333348</v>
      </c>
      <c r="I286" s="232">
        <v>97.566666666666663</v>
      </c>
      <c r="J286" s="232">
        <v>98.933333333333351</v>
      </c>
      <c r="K286" s="231">
        <v>96.2</v>
      </c>
      <c r="L286" s="231">
        <v>92.75</v>
      </c>
      <c r="M286" s="231">
        <v>47.874119999999998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3581.85</v>
      </c>
      <c r="D287" s="232">
        <v>3582.9333333333329</v>
      </c>
      <c r="E287" s="232">
        <v>3545.9166666666661</v>
      </c>
      <c r="F287" s="232">
        <v>3509.9833333333331</v>
      </c>
      <c r="G287" s="232">
        <v>3472.9666666666662</v>
      </c>
      <c r="H287" s="232">
        <v>3618.8666666666659</v>
      </c>
      <c r="I287" s="232">
        <v>3655.8833333333332</v>
      </c>
      <c r="J287" s="232">
        <v>3691.8166666666657</v>
      </c>
      <c r="K287" s="231">
        <v>3619.95</v>
      </c>
      <c r="L287" s="231">
        <v>3547</v>
      </c>
      <c r="M287" s="231">
        <v>1.22987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369.9</v>
      </c>
      <c r="D288" s="232">
        <v>372.65000000000003</v>
      </c>
      <c r="E288" s="232">
        <v>365.95000000000005</v>
      </c>
      <c r="F288" s="232">
        <v>362</v>
      </c>
      <c r="G288" s="232">
        <v>355.3</v>
      </c>
      <c r="H288" s="232">
        <v>376.60000000000008</v>
      </c>
      <c r="I288" s="232">
        <v>383.3</v>
      </c>
      <c r="J288" s="232">
        <v>387.25000000000011</v>
      </c>
      <c r="K288" s="231">
        <v>379.35</v>
      </c>
      <c r="L288" s="231">
        <v>368.7</v>
      </c>
      <c r="M288" s="231">
        <v>20.713719999999999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11295.7</v>
      </c>
      <c r="D289" s="232">
        <v>11321.866666666667</v>
      </c>
      <c r="E289" s="232">
        <v>11176.433333333334</v>
      </c>
      <c r="F289" s="232">
        <v>11057.166666666668</v>
      </c>
      <c r="G289" s="232">
        <v>10911.733333333335</v>
      </c>
      <c r="H289" s="232">
        <v>11441.133333333333</v>
      </c>
      <c r="I289" s="232">
        <v>11586.566666666664</v>
      </c>
      <c r="J289" s="232">
        <v>11705.833333333332</v>
      </c>
      <c r="K289" s="231">
        <v>11467.3</v>
      </c>
      <c r="L289" s="231">
        <v>11202.6</v>
      </c>
      <c r="M289" s="231">
        <v>2.9409999999999999E-2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4621</v>
      </c>
      <c r="D290" s="232">
        <v>4622</v>
      </c>
      <c r="E290" s="232">
        <v>4551</v>
      </c>
      <c r="F290" s="232">
        <v>4481</v>
      </c>
      <c r="G290" s="232">
        <v>4410</v>
      </c>
      <c r="H290" s="232">
        <v>4692</v>
      </c>
      <c r="I290" s="232">
        <v>4763</v>
      </c>
      <c r="J290" s="232">
        <v>4833</v>
      </c>
      <c r="K290" s="231">
        <v>4693</v>
      </c>
      <c r="L290" s="231">
        <v>4552</v>
      </c>
      <c r="M290" s="231">
        <v>2.53166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2203.3000000000002</v>
      </c>
      <c r="D291" s="232">
        <v>2191.3000000000002</v>
      </c>
      <c r="E291" s="232">
        <v>2172.2000000000003</v>
      </c>
      <c r="F291" s="232">
        <v>2141.1</v>
      </c>
      <c r="G291" s="232">
        <v>2122</v>
      </c>
      <c r="H291" s="232">
        <v>2222.4000000000005</v>
      </c>
      <c r="I291" s="232">
        <v>2241.5000000000009</v>
      </c>
      <c r="J291" s="232">
        <v>2272.6000000000008</v>
      </c>
      <c r="K291" s="231">
        <v>2210.4</v>
      </c>
      <c r="L291" s="231">
        <v>2160.1999999999998</v>
      </c>
      <c r="M291" s="231">
        <v>29.789380000000001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363.7</v>
      </c>
      <c r="D292" s="232">
        <v>364.56666666666666</v>
      </c>
      <c r="E292" s="232">
        <v>360.13333333333333</v>
      </c>
      <c r="F292" s="232">
        <v>356.56666666666666</v>
      </c>
      <c r="G292" s="232">
        <v>352.13333333333333</v>
      </c>
      <c r="H292" s="232">
        <v>368.13333333333333</v>
      </c>
      <c r="I292" s="232">
        <v>372.56666666666661</v>
      </c>
      <c r="J292" s="232">
        <v>376.13333333333333</v>
      </c>
      <c r="K292" s="231">
        <v>369</v>
      </c>
      <c r="L292" s="231">
        <v>361</v>
      </c>
      <c r="M292" s="231">
        <v>1.45035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333.35</v>
      </c>
      <c r="D293" s="232">
        <v>335.51666666666671</v>
      </c>
      <c r="E293" s="232">
        <v>329.23333333333341</v>
      </c>
      <c r="F293" s="232">
        <v>325.11666666666667</v>
      </c>
      <c r="G293" s="232">
        <v>318.83333333333337</v>
      </c>
      <c r="H293" s="232">
        <v>339.63333333333344</v>
      </c>
      <c r="I293" s="232">
        <v>345.91666666666674</v>
      </c>
      <c r="J293" s="232">
        <v>350.03333333333347</v>
      </c>
      <c r="K293" s="231">
        <v>341.8</v>
      </c>
      <c r="L293" s="231">
        <v>331.4</v>
      </c>
      <c r="M293" s="231">
        <v>9.0033300000000001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265.95</v>
      </c>
      <c r="D294" s="232">
        <v>267.45</v>
      </c>
      <c r="E294" s="232">
        <v>263.5</v>
      </c>
      <c r="F294" s="232">
        <v>261.05</v>
      </c>
      <c r="G294" s="232">
        <v>257.10000000000002</v>
      </c>
      <c r="H294" s="232">
        <v>269.89999999999998</v>
      </c>
      <c r="I294" s="232">
        <v>273.84999999999991</v>
      </c>
      <c r="J294" s="232">
        <v>276.29999999999995</v>
      </c>
      <c r="K294" s="231">
        <v>271.39999999999998</v>
      </c>
      <c r="L294" s="231">
        <v>265</v>
      </c>
      <c r="M294" s="231">
        <v>2.3875099999999998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606.70000000000005</v>
      </c>
      <c r="D295" s="232">
        <v>611.9</v>
      </c>
      <c r="E295" s="232">
        <v>600.15</v>
      </c>
      <c r="F295" s="232">
        <v>593.6</v>
      </c>
      <c r="G295" s="232">
        <v>581.85</v>
      </c>
      <c r="H295" s="232">
        <v>618.44999999999993</v>
      </c>
      <c r="I295" s="232">
        <v>630.19999999999993</v>
      </c>
      <c r="J295" s="232">
        <v>636.74999999999989</v>
      </c>
      <c r="K295" s="231">
        <v>623.65</v>
      </c>
      <c r="L295" s="231">
        <v>605.35</v>
      </c>
      <c r="M295" s="231">
        <v>13.156420000000001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3467.5</v>
      </c>
      <c r="D296" s="232">
        <v>3466.85</v>
      </c>
      <c r="E296" s="232">
        <v>3425.7</v>
      </c>
      <c r="F296" s="232">
        <v>3383.9</v>
      </c>
      <c r="G296" s="232">
        <v>3342.75</v>
      </c>
      <c r="H296" s="232">
        <v>3508.6499999999996</v>
      </c>
      <c r="I296" s="232">
        <v>3549.8</v>
      </c>
      <c r="J296" s="232">
        <v>3591.5999999999995</v>
      </c>
      <c r="K296" s="231">
        <v>3508</v>
      </c>
      <c r="L296" s="231">
        <v>3425.05</v>
      </c>
      <c r="M296" s="231">
        <v>0.52349000000000001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675.15</v>
      </c>
      <c r="D297" s="232">
        <v>688.93333333333339</v>
      </c>
      <c r="E297" s="232">
        <v>657.86666666666679</v>
      </c>
      <c r="F297" s="232">
        <v>640.58333333333337</v>
      </c>
      <c r="G297" s="232">
        <v>609.51666666666677</v>
      </c>
      <c r="H297" s="232">
        <v>706.21666666666681</v>
      </c>
      <c r="I297" s="232">
        <v>737.28333333333342</v>
      </c>
      <c r="J297" s="232">
        <v>754.56666666666683</v>
      </c>
      <c r="K297" s="231">
        <v>720</v>
      </c>
      <c r="L297" s="231">
        <v>671.65</v>
      </c>
      <c r="M297" s="231">
        <v>49.855829999999997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1384.3</v>
      </c>
      <c r="D298" s="232">
        <v>1377.9166666666667</v>
      </c>
      <c r="E298" s="232">
        <v>1349.2333333333336</v>
      </c>
      <c r="F298" s="232">
        <v>1314.1666666666667</v>
      </c>
      <c r="G298" s="232">
        <v>1285.4833333333336</v>
      </c>
      <c r="H298" s="232">
        <v>1412.9833333333336</v>
      </c>
      <c r="I298" s="232">
        <v>1441.6666666666665</v>
      </c>
      <c r="J298" s="232">
        <v>1476.7333333333336</v>
      </c>
      <c r="K298" s="231">
        <v>1406.6</v>
      </c>
      <c r="L298" s="231">
        <v>1342.85</v>
      </c>
      <c r="M298" s="231">
        <v>0.90774999999999995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32.5</v>
      </c>
      <c r="D299" s="232">
        <v>32.716666666666669</v>
      </c>
      <c r="E299" s="232">
        <v>32.033333333333339</v>
      </c>
      <c r="F299" s="232">
        <v>31.56666666666667</v>
      </c>
      <c r="G299" s="232">
        <v>30.88333333333334</v>
      </c>
      <c r="H299" s="232">
        <v>33.183333333333337</v>
      </c>
      <c r="I299" s="232">
        <v>33.866666666666674</v>
      </c>
      <c r="J299" s="232">
        <v>34.333333333333336</v>
      </c>
      <c r="K299" s="231">
        <v>33.4</v>
      </c>
      <c r="L299" s="231">
        <v>32.25</v>
      </c>
      <c r="M299" s="231">
        <v>5.7336999999999998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154.94999999999999</v>
      </c>
      <c r="D300" s="232">
        <v>155.68333333333331</v>
      </c>
      <c r="E300" s="232">
        <v>153.41666666666663</v>
      </c>
      <c r="F300" s="232">
        <v>151.88333333333333</v>
      </c>
      <c r="G300" s="232">
        <v>149.61666666666665</v>
      </c>
      <c r="H300" s="232">
        <v>157.21666666666661</v>
      </c>
      <c r="I300" s="232">
        <v>159.48333333333332</v>
      </c>
      <c r="J300" s="232">
        <v>161.01666666666659</v>
      </c>
      <c r="K300" s="231">
        <v>157.94999999999999</v>
      </c>
      <c r="L300" s="231">
        <v>154.15</v>
      </c>
      <c r="M300" s="231">
        <v>1.47001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88803.9</v>
      </c>
      <c r="D301" s="232">
        <v>88803.966666666674</v>
      </c>
      <c r="E301" s="232">
        <v>88199.933333333349</v>
      </c>
      <c r="F301" s="232">
        <v>87595.966666666674</v>
      </c>
      <c r="G301" s="232">
        <v>86991.933333333349</v>
      </c>
      <c r="H301" s="232">
        <v>89407.933333333349</v>
      </c>
      <c r="I301" s="232">
        <v>90011.966666666674</v>
      </c>
      <c r="J301" s="232">
        <v>90615.933333333349</v>
      </c>
      <c r="K301" s="231">
        <v>89408</v>
      </c>
      <c r="L301" s="231">
        <v>88200</v>
      </c>
      <c r="M301" s="231">
        <v>7.3639999999999997E-2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1742.85</v>
      </c>
      <c r="D302" s="232">
        <v>1743.9666666666665</v>
      </c>
      <c r="E302" s="232">
        <v>1732.9333333333329</v>
      </c>
      <c r="F302" s="232">
        <v>1723.0166666666664</v>
      </c>
      <c r="G302" s="232">
        <v>1711.9833333333329</v>
      </c>
      <c r="H302" s="232">
        <v>1753.883333333333</v>
      </c>
      <c r="I302" s="232">
        <v>1764.9166666666663</v>
      </c>
      <c r="J302" s="232">
        <v>1774.833333333333</v>
      </c>
      <c r="K302" s="231">
        <v>1755</v>
      </c>
      <c r="L302" s="231">
        <v>1734.05</v>
      </c>
      <c r="M302" s="231">
        <v>1.4296199999999999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996</v>
      </c>
      <c r="D303" s="232">
        <v>996.66666666666663</v>
      </c>
      <c r="E303" s="232">
        <v>989.33333333333326</v>
      </c>
      <c r="F303" s="232">
        <v>982.66666666666663</v>
      </c>
      <c r="G303" s="232">
        <v>975.33333333333326</v>
      </c>
      <c r="H303" s="232">
        <v>1003.3333333333333</v>
      </c>
      <c r="I303" s="232">
        <v>1010.6666666666665</v>
      </c>
      <c r="J303" s="232">
        <v>1017.3333333333333</v>
      </c>
      <c r="K303" s="231">
        <v>1004</v>
      </c>
      <c r="L303" s="231">
        <v>990</v>
      </c>
      <c r="M303" s="231">
        <v>2.4925099999999998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891.85</v>
      </c>
      <c r="D304" s="232">
        <v>892.26666666666677</v>
      </c>
      <c r="E304" s="232">
        <v>881.13333333333355</v>
      </c>
      <c r="F304" s="232">
        <v>870.41666666666674</v>
      </c>
      <c r="G304" s="232">
        <v>859.28333333333353</v>
      </c>
      <c r="H304" s="232">
        <v>902.98333333333358</v>
      </c>
      <c r="I304" s="232">
        <v>914.11666666666679</v>
      </c>
      <c r="J304" s="232">
        <v>924.8333333333336</v>
      </c>
      <c r="K304" s="231">
        <v>903.4</v>
      </c>
      <c r="L304" s="231">
        <v>881.55</v>
      </c>
      <c r="M304" s="231">
        <v>3.7583899999999999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260.75</v>
      </c>
      <c r="D305" s="232">
        <v>261.75</v>
      </c>
      <c r="E305" s="232">
        <v>258.2</v>
      </c>
      <c r="F305" s="232">
        <v>255.64999999999998</v>
      </c>
      <c r="G305" s="232">
        <v>252.09999999999997</v>
      </c>
      <c r="H305" s="232">
        <v>264.3</v>
      </c>
      <c r="I305" s="232">
        <v>267.84999999999997</v>
      </c>
      <c r="J305" s="232">
        <v>270.40000000000003</v>
      </c>
      <c r="K305" s="231">
        <v>265.3</v>
      </c>
      <c r="L305" s="231">
        <v>259.2</v>
      </c>
      <c r="M305" s="231">
        <v>35.498739999999998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1353</v>
      </c>
      <c r="D306" s="232">
        <v>1354.0166666666667</v>
      </c>
      <c r="E306" s="232">
        <v>1324.0333333333333</v>
      </c>
      <c r="F306" s="232">
        <v>1295.0666666666666</v>
      </c>
      <c r="G306" s="232">
        <v>1265.0833333333333</v>
      </c>
      <c r="H306" s="232">
        <v>1382.9833333333333</v>
      </c>
      <c r="I306" s="232">
        <v>1412.9666666666665</v>
      </c>
      <c r="J306" s="232">
        <v>1441.9333333333334</v>
      </c>
      <c r="K306" s="231">
        <v>1384</v>
      </c>
      <c r="L306" s="231">
        <v>1325.05</v>
      </c>
      <c r="M306" s="231">
        <v>44.012189999999997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398.45</v>
      </c>
      <c r="D307" s="232">
        <v>398.05</v>
      </c>
      <c r="E307" s="232">
        <v>393.90000000000003</v>
      </c>
      <c r="F307" s="232">
        <v>389.35</v>
      </c>
      <c r="G307" s="232">
        <v>385.20000000000005</v>
      </c>
      <c r="H307" s="232">
        <v>402.6</v>
      </c>
      <c r="I307" s="232">
        <v>406.75</v>
      </c>
      <c r="J307" s="232">
        <v>411.3</v>
      </c>
      <c r="K307" s="231">
        <v>402.2</v>
      </c>
      <c r="L307" s="231">
        <v>393.5</v>
      </c>
      <c r="M307" s="231">
        <v>3.2591399999999999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274.45</v>
      </c>
      <c r="D308" s="232">
        <v>276.08333333333331</v>
      </c>
      <c r="E308" s="232">
        <v>271.16666666666663</v>
      </c>
      <c r="F308" s="232">
        <v>267.88333333333333</v>
      </c>
      <c r="G308" s="232">
        <v>262.96666666666664</v>
      </c>
      <c r="H308" s="232">
        <v>279.36666666666662</v>
      </c>
      <c r="I308" s="232">
        <v>284.28333333333325</v>
      </c>
      <c r="J308" s="232">
        <v>287.56666666666661</v>
      </c>
      <c r="K308" s="231">
        <v>281</v>
      </c>
      <c r="L308" s="231">
        <v>272.8</v>
      </c>
      <c r="M308" s="231">
        <v>2.01505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390.8</v>
      </c>
      <c r="D309" s="232">
        <v>394.13333333333338</v>
      </c>
      <c r="E309" s="232">
        <v>385.26666666666677</v>
      </c>
      <c r="F309" s="232">
        <v>379.73333333333341</v>
      </c>
      <c r="G309" s="232">
        <v>370.86666666666679</v>
      </c>
      <c r="H309" s="232">
        <v>399.66666666666674</v>
      </c>
      <c r="I309" s="232">
        <v>408.53333333333342</v>
      </c>
      <c r="J309" s="232">
        <v>414.06666666666672</v>
      </c>
      <c r="K309" s="231">
        <v>403</v>
      </c>
      <c r="L309" s="231">
        <v>388.6</v>
      </c>
      <c r="M309" s="231">
        <v>1.47184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393.7</v>
      </c>
      <c r="D310" s="232">
        <v>400.18333333333334</v>
      </c>
      <c r="E310" s="232">
        <v>386.41666666666669</v>
      </c>
      <c r="F310" s="232">
        <v>379.13333333333333</v>
      </c>
      <c r="G310" s="232">
        <v>365.36666666666667</v>
      </c>
      <c r="H310" s="232">
        <v>407.4666666666667</v>
      </c>
      <c r="I310" s="232">
        <v>421.23333333333335</v>
      </c>
      <c r="J310" s="232">
        <v>428.51666666666671</v>
      </c>
      <c r="K310" s="231">
        <v>413.95</v>
      </c>
      <c r="L310" s="231">
        <v>392.9</v>
      </c>
      <c r="M310" s="231">
        <v>1.5239100000000001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111.9</v>
      </c>
      <c r="D311" s="232">
        <v>112.41666666666667</v>
      </c>
      <c r="E311" s="232">
        <v>110.33333333333334</v>
      </c>
      <c r="F311" s="232">
        <v>108.76666666666667</v>
      </c>
      <c r="G311" s="232">
        <v>106.68333333333334</v>
      </c>
      <c r="H311" s="232">
        <v>113.98333333333335</v>
      </c>
      <c r="I311" s="232">
        <v>116.06666666666669</v>
      </c>
      <c r="J311" s="232">
        <v>117.63333333333335</v>
      </c>
      <c r="K311" s="231">
        <v>114.5</v>
      </c>
      <c r="L311" s="231">
        <v>110.85</v>
      </c>
      <c r="M311" s="231">
        <v>40.515360000000001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53.6</v>
      </c>
      <c r="D312" s="232">
        <v>53.783333333333331</v>
      </c>
      <c r="E312" s="232">
        <v>53.216666666666661</v>
      </c>
      <c r="F312" s="232">
        <v>52.833333333333329</v>
      </c>
      <c r="G312" s="232">
        <v>52.266666666666659</v>
      </c>
      <c r="H312" s="232">
        <v>54.166666666666664</v>
      </c>
      <c r="I312" s="232">
        <v>54.733333333333327</v>
      </c>
      <c r="J312" s="232">
        <v>55.116666666666667</v>
      </c>
      <c r="K312" s="231">
        <v>54.35</v>
      </c>
      <c r="L312" s="231">
        <v>53.4</v>
      </c>
      <c r="M312" s="231">
        <v>6.7798699999999998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492</v>
      </c>
      <c r="D313" s="232">
        <v>493.76666666666665</v>
      </c>
      <c r="E313" s="232">
        <v>488.88333333333333</v>
      </c>
      <c r="F313" s="232">
        <v>485.76666666666665</v>
      </c>
      <c r="G313" s="232">
        <v>480.88333333333333</v>
      </c>
      <c r="H313" s="232">
        <v>496.88333333333333</v>
      </c>
      <c r="I313" s="232">
        <v>501.76666666666665</v>
      </c>
      <c r="J313" s="232">
        <v>504.88333333333333</v>
      </c>
      <c r="K313" s="231">
        <v>498.65</v>
      </c>
      <c r="L313" s="231">
        <v>490.65</v>
      </c>
      <c r="M313" s="231">
        <v>7.3106299999999997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8809.4500000000007</v>
      </c>
      <c r="D314" s="232">
        <v>8809.85</v>
      </c>
      <c r="E314" s="232">
        <v>8755.3000000000011</v>
      </c>
      <c r="F314" s="232">
        <v>8701.1500000000015</v>
      </c>
      <c r="G314" s="232">
        <v>8646.6000000000022</v>
      </c>
      <c r="H314" s="232">
        <v>8864</v>
      </c>
      <c r="I314" s="232">
        <v>8918.5499999999993</v>
      </c>
      <c r="J314" s="232">
        <v>8972.6999999999989</v>
      </c>
      <c r="K314" s="231">
        <v>8864.4</v>
      </c>
      <c r="L314" s="231">
        <v>8755.7000000000007</v>
      </c>
      <c r="M314" s="231">
        <v>2.53037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1574.9</v>
      </c>
      <c r="D315" s="232">
        <v>1577.3</v>
      </c>
      <c r="E315" s="232">
        <v>1540.6</v>
      </c>
      <c r="F315" s="232">
        <v>1506.3</v>
      </c>
      <c r="G315" s="232">
        <v>1469.6</v>
      </c>
      <c r="H315" s="232">
        <v>1611.6</v>
      </c>
      <c r="I315" s="232">
        <v>1648.3000000000002</v>
      </c>
      <c r="J315" s="232">
        <v>1682.6</v>
      </c>
      <c r="K315" s="231">
        <v>1614</v>
      </c>
      <c r="L315" s="231">
        <v>1543</v>
      </c>
      <c r="M315" s="231">
        <v>0.48829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737.45</v>
      </c>
      <c r="D316" s="232">
        <v>739.7833333333333</v>
      </c>
      <c r="E316" s="232">
        <v>733.16666666666663</v>
      </c>
      <c r="F316" s="232">
        <v>728.88333333333333</v>
      </c>
      <c r="G316" s="232">
        <v>722.26666666666665</v>
      </c>
      <c r="H316" s="232">
        <v>744.06666666666661</v>
      </c>
      <c r="I316" s="232">
        <v>750.68333333333339</v>
      </c>
      <c r="J316" s="232">
        <v>754.96666666666658</v>
      </c>
      <c r="K316" s="231">
        <v>746.4</v>
      </c>
      <c r="L316" s="231">
        <v>735.5</v>
      </c>
      <c r="M316" s="231">
        <v>4.5039699999999998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430.6</v>
      </c>
      <c r="D317" s="232">
        <v>432</v>
      </c>
      <c r="E317" s="232">
        <v>425.25</v>
      </c>
      <c r="F317" s="232">
        <v>419.9</v>
      </c>
      <c r="G317" s="232">
        <v>413.15</v>
      </c>
      <c r="H317" s="232">
        <v>437.35</v>
      </c>
      <c r="I317" s="232">
        <v>444.1</v>
      </c>
      <c r="J317" s="232">
        <v>449.45000000000005</v>
      </c>
      <c r="K317" s="231">
        <v>438.75</v>
      </c>
      <c r="L317" s="231">
        <v>426.65</v>
      </c>
      <c r="M317" s="231">
        <v>14.54979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710.85</v>
      </c>
      <c r="D318" s="232">
        <v>714.95000000000016</v>
      </c>
      <c r="E318" s="232">
        <v>700.95000000000027</v>
      </c>
      <c r="F318" s="232">
        <v>691.05000000000007</v>
      </c>
      <c r="G318" s="232">
        <v>677.05000000000018</v>
      </c>
      <c r="H318" s="232">
        <v>724.85000000000036</v>
      </c>
      <c r="I318" s="232">
        <v>738.85000000000014</v>
      </c>
      <c r="J318" s="232">
        <v>748.75000000000045</v>
      </c>
      <c r="K318" s="231">
        <v>728.95</v>
      </c>
      <c r="L318" s="231">
        <v>705.05</v>
      </c>
      <c r="M318" s="231">
        <v>9.1211599999999997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660.45</v>
      </c>
      <c r="D319" s="232">
        <v>655.26666666666665</v>
      </c>
      <c r="E319" s="232">
        <v>645.63333333333333</v>
      </c>
      <c r="F319" s="232">
        <v>630.81666666666672</v>
      </c>
      <c r="G319" s="232">
        <v>621.18333333333339</v>
      </c>
      <c r="H319" s="232">
        <v>670.08333333333326</v>
      </c>
      <c r="I319" s="232">
        <v>679.71666666666647</v>
      </c>
      <c r="J319" s="232">
        <v>694.53333333333319</v>
      </c>
      <c r="K319" s="231">
        <v>664.9</v>
      </c>
      <c r="L319" s="231">
        <v>640.45000000000005</v>
      </c>
      <c r="M319" s="231">
        <v>0.32063999999999998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804.25</v>
      </c>
      <c r="D320" s="232">
        <v>808.15</v>
      </c>
      <c r="E320" s="232">
        <v>782.3</v>
      </c>
      <c r="F320" s="232">
        <v>760.35</v>
      </c>
      <c r="G320" s="232">
        <v>734.5</v>
      </c>
      <c r="H320" s="232">
        <v>830.09999999999991</v>
      </c>
      <c r="I320" s="232">
        <v>855.95</v>
      </c>
      <c r="J320" s="232">
        <v>877.89999999999986</v>
      </c>
      <c r="K320" s="231">
        <v>834</v>
      </c>
      <c r="L320" s="231">
        <v>786.2</v>
      </c>
      <c r="M320" s="231">
        <v>1.3864399999999999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1312.5</v>
      </c>
      <c r="D321" s="232">
        <v>1302.8333333333333</v>
      </c>
      <c r="E321" s="232">
        <v>1270.6666666666665</v>
      </c>
      <c r="F321" s="232">
        <v>1228.8333333333333</v>
      </c>
      <c r="G321" s="232">
        <v>1196.6666666666665</v>
      </c>
      <c r="H321" s="232">
        <v>1344.6666666666665</v>
      </c>
      <c r="I321" s="232">
        <v>1376.833333333333</v>
      </c>
      <c r="J321" s="232">
        <v>1418.6666666666665</v>
      </c>
      <c r="K321" s="231">
        <v>1335</v>
      </c>
      <c r="L321" s="231">
        <v>1261</v>
      </c>
      <c r="M321" s="231">
        <v>4.7037699999999996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52.4</v>
      </c>
      <c r="D322" s="232">
        <v>52.583333333333336</v>
      </c>
      <c r="E322" s="232">
        <v>51.31666666666667</v>
      </c>
      <c r="F322" s="232">
        <v>50.233333333333334</v>
      </c>
      <c r="G322" s="232">
        <v>48.966666666666669</v>
      </c>
      <c r="H322" s="232">
        <v>53.666666666666671</v>
      </c>
      <c r="I322" s="232">
        <v>54.933333333333337</v>
      </c>
      <c r="J322" s="232">
        <v>56.016666666666673</v>
      </c>
      <c r="K322" s="231">
        <v>53.85</v>
      </c>
      <c r="L322" s="231">
        <v>51.5</v>
      </c>
      <c r="M322" s="231">
        <v>42.61101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662.1</v>
      </c>
      <c r="D323" s="232">
        <v>669.40000000000009</v>
      </c>
      <c r="E323" s="232">
        <v>653.85000000000014</v>
      </c>
      <c r="F323" s="232">
        <v>645.6</v>
      </c>
      <c r="G323" s="232">
        <v>630.05000000000007</v>
      </c>
      <c r="H323" s="232">
        <v>677.6500000000002</v>
      </c>
      <c r="I323" s="232">
        <v>693.20000000000016</v>
      </c>
      <c r="J323" s="232">
        <v>701.45000000000027</v>
      </c>
      <c r="K323" s="231">
        <v>684.95</v>
      </c>
      <c r="L323" s="231">
        <v>661.15</v>
      </c>
      <c r="M323" s="231">
        <v>1.25953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2128.6</v>
      </c>
      <c r="D324" s="232">
        <v>2130.8833333333332</v>
      </c>
      <c r="E324" s="232">
        <v>2097.6166666666663</v>
      </c>
      <c r="F324" s="232">
        <v>2066.6333333333332</v>
      </c>
      <c r="G324" s="232">
        <v>2033.3666666666663</v>
      </c>
      <c r="H324" s="232">
        <v>2161.8666666666663</v>
      </c>
      <c r="I324" s="232">
        <v>2195.1333333333328</v>
      </c>
      <c r="J324" s="232">
        <v>2226.1166666666663</v>
      </c>
      <c r="K324" s="231">
        <v>2164.15</v>
      </c>
      <c r="L324" s="231">
        <v>2099.9</v>
      </c>
      <c r="M324" s="231">
        <v>2.4374699999999998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1415.2</v>
      </c>
      <c r="D325" s="232">
        <v>1420.75</v>
      </c>
      <c r="E325" s="232">
        <v>1404.5</v>
      </c>
      <c r="F325" s="232">
        <v>1393.8</v>
      </c>
      <c r="G325" s="232">
        <v>1377.55</v>
      </c>
      <c r="H325" s="232">
        <v>1431.45</v>
      </c>
      <c r="I325" s="232">
        <v>1447.7</v>
      </c>
      <c r="J325" s="232">
        <v>1458.4</v>
      </c>
      <c r="K325" s="231">
        <v>1437</v>
      </c>
      <c r="L325" s="231">
        <v>1410.05</v>
      </c>
      <c r="M325" s="231">
        <v>2.4203899999999998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1001.05</v>
      </c>
      <c r="D326" s="232">
        <v>1006.3166666666666</v>
      </c>
      <c r="E326" s="232">
        <v>994.73333333333323</v>
      </c>
      <c r="F326" s="232">
        <v>988.41666666666663</v>
      </c>
      <c r="G326" s="232">
        <v>976.83333333333326</v>
      </c>
      <c r="H326" s="232">
        <v>1012.6333333333332</v>
      </c>
      <c r="I326" s="232">
        <v>1024.2166666666667</v>
      </c>
      <c r="J326" s="232">
        <v>1030.5333333333333</v>
      </c>
      <c r="K326" s="231">
        <v>1017.9</v>
      </c>
      <c r="L326" s="231">
        <v>1000</v>
      </c>
      <c r="M326" s="231">
        <v>2.1375099999999998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533.95000000000005</v>
      </c>
      <c r="D327" s="232">
        <v>535.08333333333337</v>
      </c>
      <c r="E327" s="232">
        <v>521.16666666666674</v>
      </c>
      <c r="F327" s="232">
        <v>508.38333333333333</v>
      </c>
      <c r="G327" s="232">
        <v>494.4666666666667</v>
      </c>
      <c r="H327" s="232">
        <v>547.86666666666679</v>
      </c>
      <c r="I327" s="232">
        <v>561.78333333333353</v>
      </c>
      <c r="J327" s="232">
        <v>574.56666666666683</v>
      </c>
      <c r="K327" s="231">
        <v>549</v>
      </c>
      <c r="L327" s="231">
        <v>522.29999999999995</v>
      </c>
      <c r="M327" s="231">
        <v>9.1017600000000005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34.799999999999997</v>
      </c>
      <c r="D328" s="232">
        <v>34.833333333333329</v>
      </c>
      <c r="E328" s="232">
        <v>34.516666666666659</v>
      </c>
      <c r="F328" s="232">
        <v>34.233333333333327</v>
      </c>
      <c r="G328" s="232">
        <v>33.916666666666657</v>
      </c>
      <c r="H328" s="232">
        <v>35.11666666666666</v>
      </c>
      <c r="I328" s="232">
        <v>35.433333333333323</v>
      </c>
      <c r="J328" s="232">
        <v>35.716666666666661</v>
      </c>
      <c r="K328" s="231">
        <v>35.15</v>
      </c>
      <c r="L328" s="231">
        <v>34.549999999999997</v>
      </c>
      <c r="M328" s="231">
        <v>21.210599999999999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92.45</v>
      </c>
      <c r="D329" s="232">
        <v>92.616666666666674</v>
      </c>
      <c r="E329" s="232">
        <v>90.833333333333343</v>
      </c>
      <c r="F329" s="232">
        <v>89.216666666666669</v>
      </c>
      <c r="G329" s="232">
        <v>87.433333333333337</v>
      </c>
      <c r="H329" s="232">
        <v>94.233333333333348</v>
      </c>
      <c r="I329" s="232">
        <v>96.01666666666668</v>
      </c>
      <c r="J329" s="232">
        <v>97.633333333333354</v>
      </c>
      <c r="K329" s="231">
        <v>94.4</v>
      </c>
      <c r="L329" s="231">
        <v>91</v>
      </c>
      <c r="M329" s="231">
        <v>37.90775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40.049999999999997</v>
      </c>
      <c r="D330" s="232">
        <v>40.1</v>
      </c>
      <c r="E330" s="232">
        <v>39.900000000000006</v>
      </c>
      <c r="F330" s="232">
        <v>39.750000000000007</v>
      </c>
      <c r="G330" s="232">
        <v>39.550000000000011</v>
      </c>
      <c r="H330" s="232">
        <v>40.25</v>
      </c>
      <c r="I330" s="232">
        <v>40.450000000000003</v>
      </c>
      <c r="J330" s="232">
        <v>40.599999999999994</v>
      </c>
      <c r="K330" s="231">
        <v>40.299999999999997</v>
      </c>
      <c r="L330" s="231">
        <v>39.950000000000003</v>
      </c>
      <c r="M330" s="231">
        <v>62.292929999999998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355.15</v>
      </c>
      <c r="D331" s="232">
        <v>355.95</v>
      </c>
      <c r="E331" s="232">
        <v>352.5</v>
      </c>
      <c r="F331" s="232">
        <v>349.85</v>
      </c>
      <c r="G331" s="232">
        <v>346.40000000000003</v>
      </c>
      <c r="H331" s="232">
        <v>358.59999999999997</v>
      </c>
      <c r="I331" s="232">
        <v>362.0499999999999</v>
      </c>
      <c r="J331" s="232">
        <v>364.69999999999993</v>
      </c>
      <c r="K331" s="231">
        <v>359.4</v>
      </c>
      <c r="L331" s="231">
        <v>353.3</v>
      </c>
      <c r="M331" s="231">
        <v>3.3974099999999998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79.349999999999994</v>
      </c>
      <c r="D332" s="232">
        <v>78.88333333333334</v>
      </c>
      <c r="E332" s="232">
        <v>78.066666666666677</v>
      </c>
      <c r="F332" s="232">
        <v>76.783333333333331</v>
      </c>
      <c r="G332" s="232">
        <v>75.966666666666669</v>
      </c>
      <c r="H332" s="232">
        <v>80.166666666666686</v>
      </c>
      <c r="I332" s="232">
        <v>80.983333333333348</v>
      </c>
      <c r="J332" s="232">
        <v>82.266666666666694</v>
      </c>
      <c r="K332" s="231">
        <v>79.7</v>
      </c>
      <c r="L332" s="231">
        <v>77.599999999999994</v>
      </c>
      <c r="M332" s="231">
        <v>26.00337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212.85</v>
      </c>
      <c r="D333" s="232">
        <v>210.9</v>
      </c>
      <c r="E333" s="232">
        <v>206.8</v>
      </c>
      <c r="F333" s="232">
        <v>200.75</v>
      </c>
      <c r="G333" s="232">
        <v>196.65</v>
      </c>
      <c r="H333" s="232">
        <v>216.95000000000002</v>
      </c>
      <c r="I333" s="232">
        <v>221.04999999999998</v>
      </c>
      <c r="J333" s="232">
        <v>227.10000000000002</v>
      </c>
      <c r="K333" s="231">
        <v>215</v>
      </c>
      <c r="L333" s="231">
        <v>204.85</v>
      </c>
      <c r="M333" s="231">
        <v>4.7269699999999997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167.85</v>
      </c>
      <c r="D334" s="232">
        <v>166.95</v>
      </c>
      <c r="E334" s="232">
        <v>165.7</v>
      </c>
      <c r="F334" s="232">
        <v>163.55000000000001</v>
      </c>
      <c r="G334" s="232">
        <v>162.30000000000001</v>
      </c>
      <c r="H334" s="232">
        <v>169.09999999999997</v>
      </c>
      <c r="I334" s="232">
        <v>170.34999999999997</v>
      </c>
      <c r="J334" s="232">
        <v>172.49999999999994</v>
      </c>
      <c r="K334" s="231">
        <v>168.2</v>
      </c>
      <c r="L334" s="231">
        <v>164.8</v>
      </c>
      <c r="M334" s="231">
        <v>98.291520000000006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719.9</v>
      </c>
      <c r="D335" s="232">
        <v>720.2166666666667</v>
      </c>
      <c r="E335" s="232">
        <v>710.93333333333339</v>
      </c>
      <c r="F335" s="232">
        <v>701.9666666666667</v>
      </c>
      <c r="G335" s="232">
        <v>692.68333333333339</v>
      </c>
      <c r="H335" s="232">
        <v>729.18333333333339</v>
      </c>
      <c r="I335" s="232">
        <v>738.4666666666667</v>
      </c>
      <c r="J335" s="232">
        <v>747.43333333333339</v>
      </c>
      <c r="K335" s="231">
        <v>729.5</v>
      </c>
      <c r="L335" s="231">
        <v>711.25</v>
      </c>
      <c r="M335" s="231">
        <v>0.88483999999999996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78.900000000000006</v>
      </c>
      <c r="D336" s="232">
        <v>78.13333333333334</v>
      </c>
      <c r="E336" s="232">
        <v>76.866666666666674</v>
      </c>
      <c r="F336" s="232">
        <v>74.833333333333329</v>
      </c>
      <c r="G336" s="232">
        <v>73.566666666666663</v>
      </c>
      <c r="H336" s="232">
        <v>80.166666666666686</v>
      </c>
      <c r="I336" s="232">
        <v>81.433333333333366</v>
      </c>
      <c r="J336" s="232">
        <v>83.466666666666697</v>
      </c>
      <c r="K336" s="231">
        <v>79.400000000000006</v>
      </c>
      <c r="L336" s="231">
        <v>76.099999999999994</v>
      </c>
      <c r="M336" s="231">
        <v>182.45506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4256.8500000000004</v>
      </c>
      <c r="D337" s="232">
        <v>4287.95</v>
      </c>
      <c r="E337" s="232">
        <v>4198.8999999999996</v>
      </c>
      <c r="F337" s="232">
        <v>4140.95</v>
      </c>
      <c r="G337" s="232">
        <v>4051.8999999999996</v>
      </c>
      <c r="H337" s="232">
        <v>4345.8999999999996</v>
      </c>
      <c r="I337" s="232">
        <v>4434.9500000000007</v>
      </c>
      <c r="J337" s="232">
        <v>4492.8999999999996</v>
      </c>
      <c r="K337" s="231">
        <v>4377</v>
      </c>
      <c r="L337" s="231">
        <v>4230</v>
      </c>
      <c r="M337" s="231">
        <v>2.9536799999999999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549.25</v>
      </c>
      <c r="D338" s="232">
        <v>549.98333333333335</v>
      </c>
      <c r="E338" s="232">
        <v>546.26666666666665</v>
      </c>
      <c r="F338" s="232">
        <v>543.2833333333333</v>
      </c>
      <c r="G338" s="232">
        <v>539.56666666666661</v>
      </c>
      <c r="H338" s="232">
        <v>552.9666666666667</v>
      </c>
      <c r="I338" s="232">
        <v>556.68333333333339</v>
      </c>
      <c r="J338" s="232">
        <v>559.66666666666674</v>
      </c>
      <c r="K338" s="231">
        <v>553.70000000000005</v>
      </c>
      <c r="L338" s="231">
        <v>547</v>
      </c>
      <c r="M338" s="231">
        <v>2.0114999999999998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19026.8</v>
      </c>
      <c r="D339" s="232">
        <v>19058.583333333332</v>
      </c>
      <c r="E339" s="232">
        <v>18918.166666666664</v>
      </c>
      <c r="F339" s="232">
        <v>18809.533333333333</v>
      </c>
      <c r="G339" s="232">
        <v>18669.116666666665</v>
      </c>
      <c r="H339" s="232">
        <v>19167.216666666664</v>
      </c>
      <c r="I339" s="232">
        <v>19307.633333333328</v>
      </c>
      <c r="J339" s="232">
        <v>19416.266666666663</v>
      </c>
      <c r="K339" s="231">
        <v>19199</v>
      </c>
      <c r="L339" s="231">
        <v>18949.95</v>
      </c>
      <c r="M339" s="231">
        <v>0.32489000000000001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60.3</v>
      </c>
      <c r="D340" s="232">
        <v>60.266666666666673</v>
      </c>
      <c r="E340" s="232">
        <v>59.483333333333348</v>
      </c>
      <c r="F340" s="232">
        <v>58.666666666666679</v>
      </c>
      <c r="G340" s="232">
        <v>57.883333333333354</v>
      </c>
      <c r="H340" s="232">
        <v>61.083333333333343</v>
      </c>
      <c r="I340" s="232">
        <v>61.86666666666666</v>
      </c>
      <c r="J340" s="232">
        <v>62.683333333333337</v>
      </c>
      <c r="K340" s="231">
        <v>61.05</v>
      </c>
      <c r="L340" s="231">
        <v>59.45</v>
      </c>
      <c r="M340" s="231">
        <v>5.7715300000000003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222</v>
      </c>
      <c r="D341" s="232">
        <v>222.46666666666667</v>
      </c>
      <c r="E341" s="232">
        <v>220.23333333333335</v>
      </c>
      <c r="F341" s="232">
        <v>218.46666666666667</v>
      </c>
      <c r="G341" s="232">
        <v>216.23333333333335</v>
      </c>
      <c r="H341" s="232">
        <v>224.23333333333335</v>
      </c>
      <c r="I341" s="232">
        <v>226.46666666666664</v>
      </c>
      <c r="J341" s="232">
        <v>228.23333333333335</v>
      </c>
      <c r="K341" s="231">
        <v>224.7</v>
      </c>
      <c r="L341" s="231">
        <v>220.7</v>
      </c>
      <c r="M341" s="231">
        <v>3.3384299999999998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367.95</v>
      </c>
      <c r="D342" s="232">
        <v>371.9666666666667</v>
      </c>
      <c r="E342" s="232">
        <v>362.98333333333341</v>
      </c>
      <c r="F342" s="232">
        <v>358.01666666666671</v>
      </c>
      <c r="G342" s="232">
        <v>349.03333333333342</v>
      </c>
      <c r="H342" s="232">
        <v>376.93333333333339</v>
      </c>
      <c r="I342" s="232">
        <v>385.91666666666674</v>
      </c>
      <c r="J342" s="232">
        <v>390.88333333333338</v>
      </c>
      <c r="K342" s="231">
        <v>380.95</v>
      </c>
      <c r="L342" s="231">
        <v>367</v>
      </c>
      <c r="M342" s="231">
        <v>0.70081000000000004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857.45</v>
      </c>
      <c r="D343" s="232">
        <v>862.68333333333339</v>
      </c>
      <c r="E343" s="232">
        <v>845.51666666666677</v>
      </c>
      <c r="F343" s="232">
        <v>833.58333333333337</v>
      </c>
      <c r="G343" s="232">
        <v>816.41666666666674</v>
      </c>
      <c r="H343" s="232">
        <v>874.61666666666679</v>
      </c>
      <c r="I343" s="232">
        <v>891.7833333333333</v>
      </c>
      <c r="J343" s="232">
        <v>903.71666666666681</v>
      </c>
      <c r="K343" s="231">
        <v>879.85</v>
      </c>
      <c r="L343" s="231">
        <v>850.75</v>
      </c>
      <c r="M343" s="231">
        <v>7.1077300000000001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148.15</v>
      </c>
      <c r="D344" s="232">
        <v>147.85000000000002</v>
      </c>
      <c r="E344" s="232">
        <v>146.90000000000003</v>
      </c>
      <c r="F344" s="232">
        <v>145.65</v>
      </c>
      <c r="G344" s="232">
        <v>144.70000000000002</v>
      </c>
      <c r="H344" s="232">
        <v>149.10000000000005</v>
      </c>
      <c r="I344" s="232">
        <v>150.05000000000004</v>
      </c>
      <c r="J344" s="232">
        <v>151.30000000000007</v>
      </c>
      <c r="K344" s="231">
        <v>148.80000000000001</v>
      </c>
      <c r="L344" s="231">
        <v>146.6</v>
      </c>
      <c r="M344" s="231">
        <v>65.630179999999996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241</v>
      </c>
      <c r="D345" s="232">
        <v>239.04999999999998</v>
      </c>
      <c r="E345" s="232">
        <v>235.09999999999997</v>
      </c>
      <c r="F345" s="232">
        <v>229.2</v>
      </c>
      <c r="G345" s="232">
        <v>225.24999999999997</v>
      </c>
      <c r="H345" s="232">
        <v>244.94999999999996</v>
      </c>
      <c r="I345" s="232">
        <v>248.89999999999995</v>
      </c>
      <c r="J345" s="232">
        <v>254.79999999999995</v>
      </c>
      <c r="K345" s="231">
        <v>243</v>
      </c>
      <c r="L345" s="231">
        <v>233.15</v>
      </c>
      <c r="M345" s="231">
        <v>100.54388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467.15</v>
      </c>
      <c r="D346" s="232">
        <v>466.5333333333333</v>
      </c>
      <c r="E346" s="232">
        <v>461.91666666666663</v>
      </c>
      <c r="F346" s="232">
        <v>456.68333333333334</v>
      </c>
      <c r="G346" s="232">
        <v>452.06666666666666</v>
      </c>
      <c r="H346" s="232">
        <v>471.76666666666659</v>
      </c>
      <c r="I346" s="232">
        <v>476.38333333333327</v>
      </c>
      <c r="J346" s="232">
        <v>481.61666666666656</v>
      </c>
      <c r="K346" s="231">
        <v>471.15</v>
      </c>
      <c r="L346" s="231">
        <v>461.3</v>
      </c>
      <c r="M346" s="231">
        <v>0.71689999999999998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654</v>
      </c>
      <c r="D347" s="232">
        <v>660.13333333333333</v>
      </c>
      <c r="E347" s="232">
        <v>641.56666666666661</v>
      </c>
      <c r="F347" s="232">
        <v>629.13333333333333</v>
      </c>
      <c r="G347" s="232">
        <v>610.56666666666661</v>
      </c>
      <c r="H347" s="232">
        <v>672.56666666666661</v>
      </c>
      <c r="I347" s="232">
        <v>691.13333333333344</v>
      </c>
      <c r="J347" s="232">
        <v>703.56666666666661</v>
      </c>
      <c r="K347" s="231">
        <v>678.7</v>
      </c>
      <c r="L347" s="231">
        <v>647.70000000000005</v>
      </c>
      <c r="M347" s="231">
        <v>99.235349999999997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3123.05</v>
      </c>
      <c r="D348" s="232">
        <v>3134.2166666666667</v>
      </c>
      <c r="E348" s="232">
        <v>3091.4333333333334</v>
      </c>
      <c r="F348" s="232">
        <v>3059.8166666666666</v>
      </c>
      <c r="G348" s="232">
        <v>3017.0333333333333</v>
      </c>
      <c r="H348" s="232">
        <v>3165.8333333333335</v>
      </c>
      <c r="I348" s="232">
        <v>3208.6166666666672</v>
      </c>
      <c r="J348" s="232">
        <v>3240.2333333333336</v>
      </c>
      <c r="K348" s="231">
        <v>3177</v>
      </c>
      <c r="L348" s="231">
        <v>3102.6</v>
      </c>
      <c r="M348" s="231">
        <v>0.63299000000000005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269.7</v>
      </c>
      <c r="D349" s="232">
        <v>272.56666666666666</v>
      </c>
      <c r="E349" s="232">
        <v>265.48333333333335</v>
      </c>
      <c r="F349" s="232">
        <v>261.26666666666671</v>
      </c>
      <c r="G349" s="232">
        <v>254.18333333333339</v>
      </c>
      <c r="H349" s="232">
        <v>276.7833333333333</v>
      </c>
      <c r="I349" s="232">
        <v>283.86666666666667</v>
      </c>
      <c r="J349" s="232">
        <v>288.08333333333326</v>
      </c>
      <c r="K349" s="231">
        <v>279.64999999999998</v>
      </c>
      <c r="L349" s="231">
        <v>268.35000000000002</v>
      </c>
      <c r="M349" s="231">
        <v>0.46109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526.15</v>
      </c>
      <c r="D350" s="232">
        <v>527.7833333333333</v>
      </c>
      <c r="E350" s="232">
        <v>509.66666666666663</v>
      </c>
      <c r="F350" s="232">
        <v>493.18333333333334</v>
      </c>
      <c r="G350" s="232">
        <v>475.06666666666666</v>
      </c>
      <c r="H350" s="232">
        <v>544.26666666666665</v>
      </c>
      <c r="I350" s="232">
        <v>562.38333333333344</v>
      </c>
      <c r="J350" s="232">
        <v>578.86666666666656</v>
      </c>
      <c r="K350" s="231">
        <v>545.9</v>
      </c>
      <c r="L350" s="231">
        <v>511.3</v>
      </c>
      <c r="M350" s="231">
        <v>77.857789999999994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116</v>
      </c>
      <c r="D351" s="232">
        <v>115.81666666666666</v>
      </c>
      <c r="E351" s="232">
        <v>114.18333333333332</v>
      </c>
      <c r="F351" s="232">
        <v>112.36666666666666</v>
      </c>
      <c r="G351" s="232">
        <v>110.73333333333332</v>
      </c>
      <c r="H351" s="232">
        <v>117.63333333333333</v>
      </c>
      <c r="I351" s="232">
        <v>119.26666666666665</v>
      </c>
      <c r="J351" s="232">
        <v>121.08333333333333</v>
      </c>
      <c r="K351" s="231">
        <v>117.45</v>
      </c>
      <c r="L351" s="231">
        <v>114</v>
      </c>
      <c r="M351" s="231">
        <v>9.6894399999999994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3114.55</v>
      </c>
      <c r="D352" s="232">
        <v>3123.15</v>
      </c>
      <c r="E352" s="232">
        <v>3067.9500000000003</v>
      </c>
      <c r="F352" s="232">
        <v>3021.3500000000004</v>
      </c>
      <c r="G352" s="232">
        <v>2966.1500000000005</v>
      </c>
      <c r="H352" s="232">
        <v>3169.75</v>
      </c>
      <c r="I352" s="232">
        <v>3224.95</v>
      </c>
      <c r="J352" s="232">
        <v>3271.5499999999997</v>
      </c>
      <c r="K352" s="231">
        <v>3178.35</v>
      </c>
      <c r="L352" s="231">
        <v>3076.55</v>
      </c>
      <c r="M352" s="231">
        <v>2.0287199999999999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568.5</v>
      </c>
      <c r="D353" s="232">
        <v>569.5</v>
      </c>
      <c r="E353" s="232">
        <v>561</v>
      </c>
      <c r="F353" s="232">
        <v>553.5</v>
      </c>
      <c r="G353" s="232">
        <v>545</v>
      </c>
      <c r="H353" s="232">
        <v>577</v>
      </c>
      <c r="I353" s="232">
        <v>585.5</v>
      </c>
      <c r="J353" s="232">
        <v>593</v>
      </c>
      <c r="K353" s="231">
        <v>578</v>
      </c>
      <c r="L353" s="231">
        <v>562</v>
      </c>
      <c r="M353" s="231">
        <v>5.3654000000000002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333.25</v>
      </c>
      <c r="D354" s="232">
        <v>334.13333333333333</v>
      </c>
      <c r="E354" s="232">
        <v>327.26666666666665</v>
      </c>
      <c r="F354" s="232">
        <v>321.2833333333333</v>
      </c>
      <c r="G354" s="232">
        <v>314.41666666666663</v>
      </c>
      <c r="H354" s="232">
        <v>340.11666666666667</v>
      </c>
      <c r="I354" s="232">
        <v>346.98333333333335</v>
      </c>
      <c r="J354" s="232">
        <v>352.9666666666667</v>
      </c>
      <c r="K354" s="231">
        <v>341</v>
      </c>
      <c r="L354" s="231">
        <v>328.15</v>
      </c>
      <c r="M354" s="231">
        <v>2.5005299999999999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1686.75</v>
      </c>
      <c r="D355" s="232">
        <v>1693.6833333333334</v>
      </c>
      <c r="E355" s="232">
        <v>1673.5666666666668</v>
      </c>
      <c r="F355" s="232">
        <v>1660.3833333333334</v>
      </c>
      <c r="G355" s="232">
        <v>1640.2666666666669</v>
      </c>
      <c r="H355" s="232">
        <v>1706.8666666666668</v>
      </c>
      <c r="I355" s="232">
        <v>1726.9833333333336</v>
      </c>
      <c r="J355" s="232">
        <v>1740.1666666666667</v>
      </c>
      <c r="K355" s="231">
        <v>1713.8</v>
      </c>
      <c r="L355" s="231">
        <v>1680.5</v>
      </c>
      <c r="M355" s="231">
        <v>4.1572399999999998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38458.25</v>
      </c>
      <c r="D356" s="232">
        <v>38647.616666666669</v>
      </c>
      <c r="E356" s="232">
        <v>37841.233333333337</v>
      </c>
      <c r="F356" s="232">
        <v>37224.216666666667</v>
      </c>
      <c r="G356" s="232">
        <v>36417.833333333336</v>
      </c>
      <c r="H356" s="232">
        <v>39264.633333333339</v>
      </c>
      <c r="I356" s="232">
        <v>40071.01666666667</v>
      </c>
      <c r="J356" s="232">
        <v>40688.03333333334</v>
      </c>
      <c r="K356" s="231">
        <v>39454</v>
      </c>
      <c r="L356" s="231">
        <v>38030.6</v>
      </c>
      <c r="M356" s="231">
        <v>0.19519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939.1</v>
      </c>
      <c r="D357" s="232">
        <v>941.75</v>
      </c>
      <c r="E357" s="232">
        <v>925.5</v>
      </c>
      <c r="F357" s="232">
        <v>911.9</v>
      </c>
      <c r="G357" s="232">
        <v>895.65</v>
      </c>
      <c r="H357" s="232">
        <v>955.35</v>
      </c>
      <c r="I357" s="232">
        <v>971.6</v>
      </c>
      <c r="J357" s="232">
        <v>985.2</v>
      </c>
      <c r="K357" s="231">
        <v>958</v>
      </c>
      <c r="L357" s="231">
        <v>928.15</v>
      </c>
      <c r="M357" s="231">
        <v>2.6178699999999999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4721.8</v>
      </c>
      <c r="D358" s="232">
        <v>4770.2</v>
      </c>
      <c r="E358" s="232">
        <v>4647.3999999999996</v>
      </c>
      <c r="F358" s="232">
        <v>4573</v>
      </c>
      <c r="G358" s="232">
        <v>4450.2</v>
      </c>
      <c r="H358" s="232">
        <v>4844.5999999999995</v>
      </c>
      <c r="I358" s="232">
        <v>4967.4000000000005</v>
      </c>
      <c r="J358" s="232">
        <v>5041.7999999999993</v>
      </c>
      <c r="K358" s="231">
        <v>4893</v>
      </c>
      <c r="L358" s="231">
        <v>4695.8</v>
      </c>
      <c r="M358" s="231">
        <v>3.6044999999999998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220.45</v>
      </c>
      <c r="D359" s="232">
        <v>221.46666666666667</v>
      </c>
      <c r="E359" s="232">
        <v>218.68333333333334</v>
      </c>
      <c r="F359" s="232">
        <v>216.91666666666666</v>
      </c>
      <c r="G359" s="232">
        <v>214.13333333333333</v>
      </c>
      <c r="H359" s="232">
        <v>223.23333333333335</v>
      </c>
      <c r="I359" s="232">
        <v>226.01666666666671</v>
      </c>
      <c r="J359" s="232">
        <v>227.78333333333336</v>
      </c>
      <c r="K359" s="231">
        <v>224.25</v>
      </c>
      <c r="L359" s="231">
        <v>219.7</v>
      </c>
      <c r="M359" s="231">
        <v>8.7086299999999994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3815.1</v>
      </c>
      <c r="D360" s="232">
        <v>3855.0333333333333</v>
      </c>
      <c r="E360" s="232">
        <v>3710.0666666666666</v>
      </c>
      <c r="F360" s="232">
        <v>3605.0333333333333</v>
      </c>
      <c r="G360" s="232">
        <v>3460.0666666666666</v>
      </c>
      <c r="H360" s="232">
        <v>3960.0666666666666</v>
      </c>
      <c r="I360" s="232">
        <v>4105.0333333333328</v>
      </c>
      <c r="J360" s="232">
        <v>4210.0666666666666</v>
      </c>
      <c r="K360" s="231">
        <v>4000</v>
      </c>
      <c r="L360" s="231">
        <v>3750</v>
      </c>
      <c r="M360" s="231">
        <v>0.13292999999999999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1347.2</v>
      </c>
      <c r="D361" s="232">
        <v>1353.7666666666667</v>
      </c>
      <c r="E361" s="232">
        <v>1319.6833333333334</v>
      </c>
      <c r="F361" s="232">
        <v>1292.1666666666667</v>
      </c>
      <c r="G361" s="232">
        <v>1258.0833333333335</v>
      </c>
      <c r="H361" s="232">
        <v>1381.2833333333333</v>
      </c>
      <c r="I361" s="232">
        <v>1415.3666666666668</v>
      </c>
      <c r="J361" s="232">
        <v>1442.8833333333332</v>
      </c>
      <c r="K361" s="231">
        <v>1387.85</v>
      </c>
      <c r="L361" s="231">
        <v>1326.25</v>
      </c>
      <c r="M361" s="231">
        <v>0.84062000000000003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2301.9499999999998</v>
      </c>
      <c r="D362" s="232">
        <v>2303.35</v>
      </c>
      <c r="E362" s="232">
        <v>2288.6</v>
      </c>
      <c r="F362" s="232">
        <v>2275.25</v>
      </c>
      <c r="G362" s="232">
        <v>2260.5</v>
      </c>
      <c r="H362" s="232">
        <v>2316.6999999999998</v>
      </c>
      <c r="I362" s="232">
        <v>2331.4499999999998</v>
      </c>
      <c r="J362" s="232">
        <v>2344.7999999999997</v>
      </c>
      <c r="K362" s="231">
        <v>2318.1</v>
      </c>
      <c r="L362" s="231">
        <v>2290</v>
      </c>
      <c r="M362" s="231">
        <v>1.8158000000000001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891.95</v>
      </c>
      <c r="D363" s="232">
        <v>894.63333333333333</v>
      </c>
      <c r="E363" s="232">
        <v>882.31666666666661</v>
      </c>
      <c r="F363" s="232">
        <v>872.68333333333328</v>
      </c>
      <c r="G363" s="232">
        <v>860.36666666666656</v>
      </c>
      <c r="H363" s="232">
        <v>904.26666666666665</v>
      </c>
      <c r="I363" s="232">
        <v>916.58333333333348</v>
      </c>
      <c r="J363" s="232">
        <v>926.2166666666667</v>
      </c>
      <c r="K363" s="231">
        <v>906.95</v>
      </c>
      <c r="L363" s="231">
        <v>885</v>
      </c>
      <c r="M363" s="231">
        <v>0.13297999999999999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2947.55</v>
      </c>
      <c r="D364" s="232">
        <v>2946.7666666666664</v>
      </c>
      <c r="E364" s="232">
        <v>2905.5333333333328</v>
      </c>
      <c r="F364" s="232">
        <v>2863.5166666666664</v>
      </c>
      <c r="G364" s="232">
        <v>2822.2833333333328</v>
      </c>
      <c r="H364" s="232">
        <v>2988.7833333333328</v>
      </c>
      <c r="I364" s="232">
        <v>3030.0166666666664</v>
      </c>
      <c r="J364" s="232">
        <v>3072.0333333333328</v>
      </c>
      <c r="K364" s="231">
        <v>2988</v>
      </c>
      <c r="L364" s="231">
        <v>2904.75</v>
      </c>
      <c r="M364" s="231">
        <v>1.9625900000000001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1508.15</v>
      </c>
      <c r="D365" s="232">
        <v>1520.7166666666665</v>
      </c>
      <c r="E365" s="232">
        <v>1491.4333333333329</v>
      </c>
      <c r="F365" s="232">
        <v>1474.7166666666665</v>
      </c>
      <c r="G365" s="232">
        <v>1445.4333333333329</v>
      </c>
      <c r="H365" s="232">
        <v>1537.4333333333329</v>
      </c>
      <c r="I365" s="232">
        <v>1566.7166666666662</v>
      </c>
      <c r="J365" s="232">
        <v>1583.4333333333329</v>
      </c>
      <c r="K365" s="231">
        <v>1550</v>
      </c>
      <c r="L365" s="231">
        <v>1504</v>
      </c>
      <c r="M365" s="231">
        <v>0.59258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302.14999999999998</v>
      </c>
      <c r="D366" s="232">
        <v>302.48333333333335</v>
      </c>
      <c r="E366" s="232">
        <v>299.9666666666667</v>
      </c>
      <c r="F366" s="232">
        <v>297.78333333333336</v>
      </c>
      <c r="G366" s="232">
        <v>295.26666666666671</v>
      </c>
      <c r="H366" s="232">
        <v>304.66666666666669</v>
      </c>
      <c r="I366" s="232">
        <v>307.18333333333334</v>
      </c>
      <c r="J366" s="232">
        <v>309.36666666666667</v>
      </c>
      <c r="K366" s="231">
        <v>305</v>
      </c>
      <c r="L366" s="231">
        <v>300.3</v>
      </c>
      <c r="M366" s="231">
        <v>18.66527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141.35</v>
      </c>
      <c r="D367" s="232">
        <v>142.44999999999999</v>
      </c>
      <c r="E367" s="232">
        <v>138.44999999999999</v>
      </c>
      <c r="F367" s="232">
        <v>135.55000000000001</v>
      </c>
      <c r="G367" s="232">
        <v>131.55000000000001</v>
      </c>
      <c r="H367" s="232">
        <v>145.34999999999997</v>
      </c>
      <c r="I367" s="232">
        <v>149.34999999999997</v>
      </c>
      <c r="J367" s="232">
        <v>152.24999999999994</v>
      </c>
      <c r="K367" s="231">
        <v>146.44999999999999</v>
      </c>
      <c r="L367" s="231">
        <v>139.55000000000001</v>
      </c>
      <c r="M367" s="231">
        <v>77.302989999999994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216</v>
      </c>
      <c r="D368" s="232">
        <v>215.5</v>
      </c>
      <c r="E368" s="232">
        <v>214.5</v>
      </c>
      <c r="F368" s="232">
        <v>213</v>
      </c>
      <c r="G368" s="232">
        <v>212</v>
      </c>
      <c r="H368" s="232">
        <v>217</v>
      </c>
      <c r="I368" s="232">
        <v>218</v>
      </c>
      <c r="J368" s="232">
        <v>219.5</v>
      </c>
      <c r="K368" s="231">
        <v>216.5</v>
      </c>
      <c r="L368" s="231">
        <v>214</v>
      </c>
      <c r="M368" s="231">
        <v>57.826000000000001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369.35</v>
      </c>
      <c r="D369" s="232">
        <v>370.7833333333333</v>
      </c>
      <c r="E369" s="232">
        <v>366.56666666666661</v>
      </c>
      <c r="F369" s="232">
        <v>363.7833333333333</v>
      </c>
      <c r="G369" s="232">
        <v>359.56666666666661</v>
      </c>
      <c r="H369" s="232">
        <v>373.56666666666661</v>
      </c>
      <c r="I369" s="232">
        <v>377.7833333333333</v>
      </c>
      <c r="J369" s="232">
        <v>380.56666666666661</v>
      </c>
      <c r="K369" s="231">
        <v>375</v>
      </c>
      <c r="L369" s="231">
        <v>368</v>
      </c>
      <c r="M369" s="231">
        <v>4.1582299999999996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400.95</v>
      </c>
      <c r="D370" s="232">
        <v>404.98333333333335</v>
      </c>
      <c r="E370" s="232">
        <v>395.9666666666667</v>
      </c>
      <c r="F370" s="232">
        <v>390.98333333333335</v>
      </c>
      <c r="G370" s="232">
        <v>381.9666666666667</v>
      </c>
      <c r="H370" s="232">
        <v>409.9666666666667</v>
      </c>
      <c r="I370" s="232">
        <v>418.98333333333335</v>
      </c>
      <c r="J370" s="232">
        <v>423.9666666666667</v>
      </c>
      <c r="K370" s="231">
        <v>414</v>
      </c>
      <c r="L370" s="231">
        <v>400</v>
      </c>
      <c r="M370" s="231">
        <v>2.02576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579.15</v>
      </c>
      <c r="D371" s="232">
        <v>574.86666666666667</v>
      </c>
      <c r="E371" s="232">
        <v>564.93333333333339</v>
      </c>
      <c r="F371" s="232">
        <v>550.7166666666667</v>
      </c>
      <c r="G371" s="232">
        <v>540.78333333333342</v>
      </c>
      <c r="H371" s="232">
        <v>589.08333333333337</v>
      </c>
      <c r="I371" s="232">
        <v>599.01666666666654</v>
      </c>
      <c r="J371" s="232">
        <v>613.23333333333335</v>
      </c>
      <c r="K371" s="231">
        <v>584.79999999999995</v>
      </c>
      <c r="L371" s="231">
        <v>560.65</v>
      </c>
      <c r="M371" s="231">
        <v>1.25464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103.9</v>
      </c>
      <c r="D372" s="232">
        <v>103.98333333333333</v>
      </c>
      <c r="E372" s="232">
        <v>102.66666666666667</v>
      </c>
      <c r="F372" s="232">
        <v>101.43333333333334</v>
      </c>
      <c r="G372" s="232">
        <v>100.11666666666667</v>
      </c>
      <c r="H372" s="232">
        <v>105.21666666666667</v>
      </c>
      <c r="I372" s="232">
        <v>106.53333333333333</v>
      </c>
      <c r="J372" s="232">
        <v>107.76666666666667</v>
      </c>
      <c r="K372" s="231">
        <v>105.3</v>
      </c>
      <c r="L372" s="231">
        <v>102.75</v>
      </c>
      <c r="M372" s="231">
        <v>1.4635400000000001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948.8</v>
      </c>
      <c r="D373" s="232">
        <v>945.16666666666663</v>
      </c>
      <c r="E373" s="232">
        <v>920.93333333333328</v>
      </c>
      <c r="F373" s="232">
        <v>893.06666666666661</v>
      </c>
      <c r="G373" s="232">
        <v>868.83333333333326</v>
      </c>
      <c r="H373" s="232">
        <v>973.0333333333333</v>
      </c>
      <c r="I373" s="232">
        <v>997.26666666666665</v>
      </c>
      <c r="J373" s="232">
        <v>1025.1333333333332</v>
      </c>
      <c r="K373" s="231">
        <v>969.4</v>
      </c>
      <c r="L373" s="231">
        <v>917.3</v>
      </c>
      <c r="M373" s="231">
        <v>0.91742999999999997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4688.1000000000004</v>
      </c>
      <c r="D374" s="232">
        <v>4697.3666666666659</v>
      </c>
      <c r="E374" s="232">
        <v>4655.7833333333319</v>
      </c>
      <c r="F374" s="232">
        <v>4623.4666666666662</v>
      </c>
      <c r="G374" s="232">
        <v>4581.8833333333323</v>
      </c>
      <c r="H374" s="232">
        <v>4729.6833333333316</v>
      </c>
      <c r="I374" s="232">
        <v>4771.2666666666655</v>
      </c>
      <c r="J374" s="232">
        <v>4803.5833333333312</v>
      </c>
      <c r="K374" s="231">
        <v>4738.95</v>
      </c>
      <c r="L374" s="231">
        <v>4665.05</v>
      </c>
      <c r="M374" s="231">
        <v>5.8810000000000001E-2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13679</v>
      </c>
      <c r="D375" s="232">
        <v>13709.666666666666</v>
      </c>
      <c r="E375" s="232">
        <v>13589.333333333332</v>
      </c>
      <c r="F375" s="232">
        <v>13499.666666666666</v>
      </c>
      <c r="G375" s="232">
        <v>13379.333333333332</v>
      </c>
      <c r="H375" s="232">
        <v>13799.333333333332</v>
      </c>
      <c r="I375" s="232">
        <v>13919.666666666664</v>
      </c>
      <c r="J375" s="232">
        <v>14009.333333333332</v>
      </c>
      <c r="K375" s="231">
        <v>13830</v>
      </c>
      <c r="L375" s="231">
        <v>13620</v>
      </c>
      <c r="M375" s="231">
        <v>1.6840000000000001E-2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50.2</v>
      </c>
      <c r="D376" s="232">
        <v>50.533333333333339</v>
      </c>
      <c r="E376" s="232">
        <v>49.466666666666676</v>
      </c>
      <c r="F376" s="232">
        <v>48.733333333333334</v>
      </c>
      <c r="G376" s="232">
        <v>47.666666666666671</v>
      </c>
      <c r="H376" s="232">
        <v>51.26666666666668</v>
      </c>
      <c r="I376" s="232">
        <v>52.333333333333343</v>
      </c>
      <c r="J376" s="232">
        <v>53.066666666666684</v>
      </c>
      <c r="K376" s="231">
        <v>51.6</v>
      </c>
      <c r="L376" s="231">
        <v>49.8</v>
      </c>
      <c r="M376" s="231">
        <v>536.78758000000005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381.95</v>
      </c>
      <c r="D377" s="232">
        <v>386.8</v>
      </c>
      <c r="E377" s="232">
        <v>375.25</v>
      </c>
      <c r="F377" s="232">
        <v>368.55</v>
      </c>
      <c r="G377" s="232">
        <v>357</v>
      </c>
      <c r="H377" s="232">
        <v>393.5</v>
      </c>
      <c r="I377" s="232">
        <v>405.05000000000007</v>
      </c>
      <c r="J377" s="232">
        <v>411.75</v>
      </c>
      <c r="K377" s="231">
        <v>398.35</v>
      </c>
      <c r="L377" s="231">
        <v>380.1</v>
      </c>
      <c r="M377" s="231">
        <v>0.85721999999999998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166.3</v>
      </c>
      <c r="D378" s="232">
        <v>166.41666666666666</v>
      </c>
      <c r="E378" s="232">
        <v>163.33333333333331</v>
      </c>
      <c r="F378" s="232">
        <v>160.36666666666665</v>
      </c>
      <c r="G378" s="232">
        <v>157.2833333333333</v>
      </c>
      <c r="H378" s="232">
        <v>169.38333333333333</v>
      </c>
      <c r="I378" s="232">
        <v>172.46666666666664</v>
      </c>
      <c r="J378" s="232">
        <v>175.43333333333334</v>
      </c>
      <c r="K378" s="231">
        <v>169.5</v>
      </c>
      <c r="L378" s="231">
        <v>163.44999999999999</v>
      </c>
      <c r="M378" s="231">
        <v>60.916260000000001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114.05</v>
      </c>
      <c r="D379" s="232">
        <v>114.88333333333333</v>
      </c>
      <c r="E379" s="232">
        <v>112.51666666666665</v>
      </c>
      <c r="F379" s="232">
        <v>110.98333333333332</v>
      </c>
      <c r="G379" s="232">
        <v>108.61666666666665</v>
      </c>
      <c r="H379" s="232">
        <v>116.41666666666666</v>
      </c>
      <c r="I379" s="232">
        <v>118.78333333333333</v>
      </c>
      <c r="J379" s="232">
        <v>120.31666666666666</v>
      </c>
      <c r="K379" s="231">
        <v>117.25</v>
      </c>
      <c r="L379" s="231">
        <v>113.35</v>
      </c>
      <c r="M379" s="231">
        <v>59.26426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748.85</v>
      </c>
      <c r="D380" s="232">
        <v>756.96666666666658</v>
      </c>
      <c r="E380" s="232">
        <v>738.43333333333317</v>
      </c>
      <c r="F380" s="232">
        <v>728.01666666666654</v>
      </c>
      <c r="G380" s="232">
        <v>709.48333333333312</v>
      </c>
      <c r="H380" s="232">
        <v>767.38333333333321</v>
      </c>
      <c r="I380" s="232">
        <v>785.91666666666674</v>
      </c>
      <c r="J380" s="232">
        <v>796.33333333333326</v>
      </c>
      <c r="K380" s="231">
        <v>775.5</v>
      </c>
      <c r="L380" s="231">
        <v>746.55</v>
      </c>
      <c r="M380" s="231">
        <v>1.34032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334.3</v>
      </c>
      <c r="D381" s="232">
        <v>333.90000000000003</v>
      </c>
      <c r="E381" s="232">
        <v>329.40000000000009</v>
      </c>
      <c r="F381" s="232">
        <v>324.50000000000006</v>
      </c>
      <c r="G381" s="232">
        <v>320.00000000000011</v>
      </c>
      <c r="H381" s="232">
        <v>338.80000000000007</v>
      </c>
      <c r="I381" s="232">
        <v>343.29999999999995</v>
      </c>
      <c r="J381" s="232">
        <v>348.20000000000005</v>
      </c>
      <c r="K381" s="231">
        <v>338.4</v>
      </c>
      <c r="L381" s="231">
        <v>329</v>
      </c>
      <c r="M381" s="231">
        <v>3.5318100000000001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1141.8</v>
      </c>
      <c r="D382" s="232">
        <v>1144.3833333333334</v>
      </c>
      <c r="E382" s="232">
        <v>1132.7666666666669</v>
      </c>
      <c r="F382" s="232">
        <v>1123.7333333333333</v>
      </c>
      <c r="G382" s="232">
        <v>1112.1166666666668</v>
      </c>
      <c r="H382" s="232">
        <v>1153.416666666667</v>
      </c>
      <c r="I382" s="232">
        <v>1165.0333333333333</v>
      </c>
      <c r="J382" s="232">
        <v>1174.0666666666671</v>
      </c>
      <c r="K382" s="231">
        <v>1156</v>
      </c>
      <c r="L382" s="231">
        <v>1135.3499999999999</v>
      </c>
      <c r="M382" s="231">
        <v>0.67857000000000001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69.25</v>
      </c>
      <c r="D383" s="232">
        <v>69.783333333333331</v>
      </c>
      <c r="E383" s="232">
        <v>68.466666666666669</v>
      </c>
      <c r="F383" s="232">
        <v>67.683333333333337</v>
      </c>
      <c r="G383" s="232">
        <v>66.366666666666674</v>
      </c>
      <c r="H383" s="232">
        <v>70.566666666666663</v>
      </c>
      <c r="I383" s="232">
        <v>71.883333333333326</v>
      </c>
      <c r="J383" s="232">
        <v>72.666666666666657</v>
      </c>
      <c r="K383" s="231">
        <v>71.099999999999994</v>
      </c>
      <c r="L383" s="231">
        <v>69</v>
      </c>
      <c r="M383" s="231">
        <v>55.305639999999997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168.65</v>
      </c>
      <c r="D384" s="232">
        <v>169.33333333333334</v>
      </c>
      <c r="E384" s="232">
        <v>166.36666666666667</v>
      </c>
      <c r="F384" s="232">
        <v>164.08333333333334</v>
      </c>
      <c r="G384" s="232">
        <v>161.11666666666667</v>
      </c>
      <c r="H384" s="232">
        <v>171.61666666666667</v>
      </c>
      <c r="I384" s="232">
        <v>174.58333333333331</v>
      </c>
      <c r="J384" s="232">
        <v>176.86666666666667</v>
      </c>
      <c r="K384" s="231">
        <v>172.3</v>
      </c>
      <c r="L384" s="231">
        <v>167.05</v>
      </c>
      <c r="M384" s="231">
        <v>7.98353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808.25</v>
      </c>
      <c r="D385" s="232">
        <v>817.65</v>
      </c>
      <c r="E385" s="232">
        <v>787.59999999999991</v>
      </c>
      <c r="F385" s="232">
        <v>766.94999999999993</v>
      </c>
      <c r="G385" s="232">
        <v>736.89999999999986</v>
      </c>
      <c r="H385" s="232">
        <v>838.3</v>
      </c>
      <c r="I385" s="232">
        <v>868.34999999999991</v>
      </c>
      <c r="J385" s="232">
        <v>889</v>
      </c>
      <c r="K385" s="231">
        <v>847.7</v>
      </c>
      <c r="L385" s="231">
        <v>797</v>
      </c>
      <c r="M385" s="231">
        <v>4.4960000000000004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204.75</v>
      </c>
      <c r="D386" s="232">
        <v>205.18333333333331</v>
      </c>
      <c r="E386" s="232">
        <v>202.71666666666661</v>
      </c>
      <c r="F386" s="232">
        <v>200.68333333333331</v>
      </c>
      <c r="G386" s="232">
        <v>198.21666666666661</v>
      </c>
      <c r="H386" s="232">
        <v>207.21666666666661</v>
      </c>
      <c r="I386" s="232">
        <v>209.68333333333331</v>
      </c>
      <c r="J386" s="232">
        <v>211.71666666666661</v>
      </c>
      <c r="K386" s="231">
        <v>207.65</v>
      </c>
      <c r="L386" s="231">
        <v>203.15</v>
      </c>
      <c r="M386" s="231">
        <v>1.73417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107.25</v>
      </c>
      <c r="D387" s="232">
        <v>108.28333333333335</v>
      </c>
      <c r="E387" s="232">
        <v>105.4666666666667</v>
      </c>
      <c r="F387" s="232">
        <v>103.68333333333335</v>
      </c>
      <c r="G387" s="232">
        <v>100.8666666666667</v>
      </c>
      <c r="H387" s="232">
        <v>110.06666666666669</v>
      </c>
      <c r="I387" s="232">
        <v>112.88333333333333</v>
      </c>
      <c r="J387" s="232">
        <v>114.66666666666669</v>
      </c>
      <c r="K387" s="231">
        <v>111.1</v>
      </c>
      <c r="L387" s="231">
        <v>106.5</v>
      </c>
      <c r="M387" s="231">
        <v>23.587319999999998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2110.25</v>
      </c>
      <c r="D388" s="232">
        <v>2155.5833333333335</v>
      </c>
      <c r="E388" s="232">
        <v>2014.666666666667</v>
      </c>
      <c r="F388" s="232">
        <v>1919.0833333333335</v>
      </c>
      <c r="G388" s="232">
        <v>1778.166666666667</v>
      </c>
      <c r="H388" s="232">
        <v>2251.166666666667</v>
      </c>
      <c r="I388" s="232">
        <v>2392.0833333333339</v>
      </c>
      <c r="J388" s="232">
        <v>2487.666666666667</v>
      </c>
      <c r="K388" s="231">
        <v>2296.5</v>
      </c>
      <c r="L388" s="231">
        <v>2060</v>
      </c>
      <c r="M388" s="231">
        <v>0.60614000000000001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40.6</v>
      </c>
      <c r="D389" s="232">
        <v>41.06666666666667</v>
      </c>
      <c r="E389" s="232">
        <v>39.783333333333339</v>
      </c>
      <c r="F389" s="232">
        <v>38.966666666666669</v>
      </c>
      <c r="G389" s="232">
        <v>37.683333333333337</v>
      </c>
      <c r="H389" s="232">
        <v>41.88333333333334</v>
      </c>
      <c r="I389" s="232">
        <v>43.166666666666671</v>
      </c>
      <c r="J389" s="232">
        <v>43.983333333333341</v>
      </c>
      <c r="K389" s="231">
        <v>42.35</v>
      </c>
      <c r="L389" s="231">
        <v>40.25</v>
      </c>
      <c r="M389" s="231">
        <v>17.525040000000001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1281.0999999999999</v>
      </c>
      <c r="D390" s="232">
        <v>1297.2166666666665</v>
      </c>
      <c r="E390" s="232">
        <v>1256.4333333333329</v>
      </c>
      <c r="F390" s="232">
        <v>1231.7666666666664</v>
      </c>
      <c r="G390" s="232">
        <v>1190.9833333333329</v>
      </c>
      <c r="H390" s="232">
        <v>1321.883333333333</v>
      </c>
      <c r="I390" s="232">
        <v>1362.6666666666663</v>
      </c>
      <c r="J390" s="232">
        <v>1387.333333333333</v>
      </c>
      <c r="K390" s="231">
        <v>1338</v>
      </c>
      <c r="L390" s="231">
        <v>1272.55</v>
      </c>
      <c r="M390" s="231">
        <v>3.2099099999999998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179.15</v>
      </c>
      <c r="D391" s="232">
        <v>179.9</v>
      </c>
      <c r="E391" s="232">
        <v>176.95000000000002</v>
      </c>
      <c r="F391" s="232">
        <v>174.75</v>
      </c>
      <c r="G391" s="232">
        <v>171.8</v>
      </c>
      <c r="H391" s="232">
        <v>182.10000000000002</v>
      </c>
      <c r="I391" s="232">
        <v>185.05</v>
      </c>
      <c r="J391" s="232">
        <v>187.25000000000003</v>
      </c>
      <c r="K391" s="231">
        <v>182.85</v>
      </c>
      <c r="L391" s="231">
        <v>177.7</v>
      </c>
      <c r="M391" s="231">
        <v>12.17984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788.75</v>
      </c>
      <c r="D392" s="232">
        <v>787.88333333333321</v>
      </c>
      <c r="E392" s="232">
        <v>781.9166666666664</v>
      </c>
      <c r="F392" s="232">
        <v>775.08333333333314</v>
      </c>
      <c r="G392" s="232">
        <v>769.11666666666633</v>
      </c>
      <c r="H392" s="232">
        <v>794.71666666666647</v>
      </c>
      <c r="I392" s="232">
        <v>800.68333333333317</v>
      </c>
      <c r="J392" s="232">
        <v>807.51666666666654</v>
      </c>
      <c r="K392" s="231">
        <v>793.85</v>
      </c>
      <c r="L392" s="231">
        <v>781.05</v>
      </c>
      <c r="M392" s="231">
        <v>0.61670999999999998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2323.35</v>
      </c>
      <c r="D393" s="232">
        <v>2328.9666666666667</v>
      </c>
      <c r="E393" s="232">
        <v>2307.9333333333334</v>
      </c>
      <c r="F393" s="232">
        <v>2292.5166666666669</v>
      </c>
      <c r="G393" s="232">
        <v>2271.4833333333336</v>
      </c>
      <c r="H393" s="232">
        <v>2344.3833333333332</v>
      </c>
      <c r="I393" s="232">
        <v>2365.416666666667</v>
      </c>
      <c r="J393" s="232">
        <v>2380.833333333333</v>
      </c>
      <c r="K393" s="231">
        <v>2350</v>
      </c>
      <c r="L393" s="231">
        <v>2313.5500000000002</v>
      </c>
      <c r="M393" s="231">
        <v>47.776739999999997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99.05</v>
      </c>
      <c r="D394" s="232">
        <v>99.516666666666666</v>
      </c>
      <c r="E394" s="232">
        <v>98.233333333333334</v>
      </c>
      <c r="F394" s="232">
        <v>97.416666666666671</v>
      </c>
      <c r="G394" s="232">
        <v>96.13333333333334</v>
      </c>
      <c r="H394" s="232">
        <v>100.33333333333333</v>
      </c>
      <c r="I394" s="232">
        <v>101.61666666666666</v>
      </c>
      <c r="J394" s="232">
        <v>102.43333333333332</v>
      </c>
      <c r="K394" s="231">
        <v>100.8</v>
      </c>
      <c r="L394" s="231">
        <v>98.7</v>
      </c>
      <c r="M394" s="231">
        <v>3.5543300000000002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678.5</v>
      </c>
      <c r="D395" s="232">
        <v>684.01666666666677</v>
      </c>
      <c r="E395" s="232">
        <v>670.23333333333358</v>
      </c>
      <c r="F395" s="232">
        <v>661.96666666666681</v>
      </c>
      <c r="G395" s="232">
        <v>648.18333333333362</v>
      </c>
      <c r="H395" s="232">
        <v>692.28333333333353</v>
      </c>
      <c r="I395" s="232">
        <v>706.06666666666661</v>
      </c>
      <c r="J395" s="232">
        <v>714.33333333333348</v>
      </c>
      <c r="K395" s="231">
        <v>697.8</v>
      </c>
      <c r="L395" s="231">
        <v>675.75</v>
      </c>
      <c r="M395" s="231">
        <v>0.20879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1260.25</v>
      </c>
      <c r="D396" s="232">
        <v>1268.7833333333335</v>
      </c>
      <c r="E396" s="232">
        <v>1238.666666666667</v>
      </c>
      <c r="F396" s="232">
        <v>1217.0833333333335</v>
      </c>
      <c r="G396" s="232">
        <v>1186.9666666666669</v>
      </c>
      <c r="H396" s="232">
        <v>1290.366666666667</v>
      </c>
      <c r="I396" s="232">
        <v>1320.4833333333333</v>
      </c>
      <c r="J396" s="232">
        <v>1342.0666666666671</v>
      </c>
      <c r="K396" s="231">
        <v>1298.9000000000001</v>
      </c>
      <c r="L396" s="231">
        <v>1247.2</v>
      </c>
      <c r="M396" s="231">
        <v>3.13375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742.5</v>
      </c>
      <c r="D397" s="232">
        <v>747.36666666666667</v>
      </c>
      <c r="E397" s="232">
        <v>735.73333333333335</v>
      </c>
      <c r="F397" s="232">
        <v>728.9666666666667</v>
      </c>
      <c r="G397" s="232">
        <v>717.33333333333337</v>
      </c>
      <c r="H397" s="232">
        <v>754.13333333333333</v>
      </c>
      <c r="I397" s="232">
        <v>765.76666666666677</v>
      </c>
      <c r="J397" s="232">
        <v>772.5333333333333</v>
      </c>
      <c r="K397" s="231">
        <v>759</v>
      </c>
      <c r="L397" s="231">
        <v>740.6</v>
      </c>
      <c r="M397" s="231">
        <v>9.2961200000000002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1179.0999999999999</v>
      </c>
      <c r="D398" s="232">
        <v>1180.0333333333335</v>
      </c>
      <c r="E398" s="232">
        <v>1172.116666666667</v>
      </c>
      <c r="F398" s="232">
        <v>1165.1333333333334</v>
      </c>
      <c r="G398" s="232">
        <v>1157.2166666666669</v>
      </c>
      <c r="H398" s="232">
        <v>1187.0166666666671</v>
      </c>
      <c r="I398" s="232">
        <v>1194.9333333333336</v>
      </c>
      <c r="J398" s="232">
        <v>1201.9166666666672</v>
      </c>
      <c r="K398" s="231">
        <v>1187.95</v>
      </c>
      <c r="L398" s="231">
        <v>1173.05</v>
      </c>
      <c r="M398" s="231">
        <v>8.1265900000000002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362.1</v>
      </c>
      <c r="D399" s="232">
        <v>363.23333333333329</v>
      </c>
      <c r="E399" s="232">
        <v>356.76666666666659</v>
      </c>
      <c r="F399" s="232">
        <v>351.43333333333328</v>
      </c>
      <c r="G399" s="232">
        <v>344.96666666666658</v>
      </c>
      <c r="H399" s="232">
        <v>368.56666666666661</v>
      </c>
      <c r="I399" s="232">
        <v>375.0333333333333</v>
      </c>
      <c r="J399" s="232">
        <v>380.36666666666662</v>
      </c>
      <c r="K399" s="231">
        <v>369.7</v>
      </c>
      <c r="L399" s="231">
        <v>357.9</v>
      </c>
      <c r="M399" s="231">
        <v>0.75439000000000001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32.15</v>
      </c>
      <c r="D400" s="232">
        <v>32.283333333333331</v>
      </c>
      <c r="E400" s="232">
        <v>31.966666666666661</v>
      </c>
      <c r="F400" s="232">
        <v>31.783333333333331</v>
      </c>
      <c r="G400" s="232">
        <v>31.466666666666661</v>
      </c>
      <c r="H400" s="232">
        <v>32.466666666666661</v>
      </c>
      <c r="I400" s="232">
        <v>32.783333333333324</v>
      </c>
      <c r="J400" s="232">
        <v>32.966666666666661</v>
      </c>
      <c r="K400" s="231">
        <v>32.6</v>
      </c>
      <c r="L400" s="231">
        <v>32.1</v>
      </c>
      <c r="M400" s="231">
        <v>17.0975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4375.1000000000004</v>
      </c>
      <c r="D401" s="232">
        <v>4368.8</v>
      </c>
      <c r="E401" s="232">
        <v>4337.8</v>
      </c>
      <c r="F401" s="232">
        <v>4300.5</v>
      </c>
      <c r="G401" s="232">
        <v>4269.5</v>
      </c>
      <c r="H401" s="232">
        <v>4406.1000000000004</v>
      </c>
      <c r="I401" s="232">
        <v>4437.1000000000004</v>
      </c>
      <c r="J401" s="232">
        <v>4474.4000000000005</v>
      </c>
      <c r="K401" s="231">
        <v>4399.8</v>
      </c>
      <c r="L401" s="231">
        <v>4331.5</v>
      </c>
      <c r="M401" s="231">
        <v>7.6259999999999994E-2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2216.4</v>
      </c>
      <c r="D402" s="232">
        <v>2240.7333333333336</v>
      </c>
      <c r="E402" s="232">
        <v>2185.666666666667</v>
      </c>
      <c r="F402" s="232">
        <v>2154.9333333333334</v>
      </c>
      <c r="G402" s="232">
        <v>2099.8666666666668</v>
      </c>
      <c r="H402" s="232">
        <v>2271.4666666666672</v>
      </c>
      <c r="I402" s="232">
        <v>2326.5333333333338</v>
      </c>
      <c r="J402" s="232">
        <v>2357.2666666666673</v>
      </c>
      <c r="K402" s="231">
        <v>2295.8000000000002</v>
      </c>
      <c r="L402" s="231">
        <v>2210</v>
      </c>
      <c r="M402" s="231">
        <v>5.5672300000000003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79.55</v>
      </c>
      <c r="D403" s="232">
        <v>79.816666666666663</v>
      </c>
      <c r="E403" s="232">
        <v>78.833333333333329</v>
      </c>
      <c r="F403" s="232">
        <v>78.11666666666666</v>
      </c>
      <c r="G403" s="232">
        <v>77.133333333333326</v>
      </c>
      <c r="H403" s="232">
        <v>80.533333333333331</v>
      </c>
      <c r="I403" s="232">
        <v>81.51666666666668</v>
      </c>
      <c r="J403" s="232">
        <v>82.233333333333334</v>
      </c>
      <c r="K403" s="231">
        <v>80.8</v>
      </c>
      <c r="L403" s="231">
        <v>79.099999999999994</v>
      </c>
      <c r="M403" s="231">
        <v>84.943529999999996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5361.7</v>
      </c>
      <c r="D404" s="232">
        <v>5361.5666666666666</v>
      </c>
      <c r="E404" s="232">
        <v>5341.1333333333332</v>
      </c>
      <c r="F404" s="232">
        <v>5320.5666666666666</v>
      </c>
      <c r="G404" s="232">
        <v>5300.1333333333332</v>
      </c>
      <c r="H404" s="232">
        <v>5382.1333333333332</v>
      </c>
      <c r="I404" s="232">
        <v>5402.5666666666657</v>
      </c>
      <c r="J404" s="232">
        <v>5423.1333333333332</v>
      </c>
      <c r="K404" s="231">
        <v>5382</v>
      </c>
      <c r="L404" s="231">
        <v>5341</v>
      </c>
      <c r="M404" s="231">
        <v>4.981E-2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1180.95</v>
      </c>
      <c r="D405" s="232">
        <v>1187.3</v>
      </c>
      <c r="E405" s="232">
        <v>1154.5999999999999</v>
      </c>
      <c r="F405" s="232">
        <v>1128.25</v>
      </c>
      <c r="G405" s="232">
        <v>1095.55</v>
      </c>
      <c r="H405" s="232">
        <v>1213.6499999999999</v>
      </c>
      <c r="I405" s="232">
        <v>1246.3500000000001</v>
      </c>
      <c r="J405" s="232">
        <v>1272.6999999999998</v>
      </c>
      <c r="K405" s="231">
        <v>1220</v>
      </c>
      <c r="L405" s="231">
        <v>1160.95</v>
      </c>
      <c r="M405" s="231">
        <v>1.15255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343.95</v>
      </c>
      <c r="D406" s="232">
        <v>346.63333333333338</v>
      </c>
      <c r="E406" s="232">
        <v>338.31666666666678</v>
      </c>
      <c r="F406" s="232">
        <v>332.68333333333339</v>
      </c>
      <c r="G406" s="232">
        <v>324.36666666666679</v>
      </c>
      <c r="H406" s="232">
        <v>352.26666666666677</v>
      </c>
      <c r="I406" s="232">
        <v>360.58333333333337</v>
      </c>
      <c r="J406" s="232">
        <v>366.21666666666675</v>
      </c>
      <c r="K406" s="231">
        <v>354.95</v>
      </c>
      <c r="L406" s="231">
        <v>341</v>
      </c>
      <c r="M406" s="231">
        <v>0.84184999999999999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2714.9</v>
      </c>
      <c r="D407" s="232">
        <v>2714.35</v>
      </c>
      <c r="E407" s="232">
        <v>2675.5499999999997</v>
      </c>
      <c r="F407" s="232">
        <v>2636.2</v>
      </c>
      <c r="G407" s="232">
        <v>2597.3999999999996</v>
      </c>
      <c r="H407" s="232">
        <v>2753.7</v>
      </c>
      <c r="I407" s="232">
        <v>2792.5</v>
      </c>
      <c r="J407" s="232">
        <v>2831.85</v>
      </c>
      <c r="K407" s="231">
        <v>2753.15</v>
      </c>
      <c r="L407" s="231">
        <v>2675</v>
      </c>
      <c r="M407" s="231">
        <v>0.29682999999999998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467.75</v>
      </c>
      <c r="D408" s="232">
        <v>468.55</v>
      </c>
      <c r="E408" s="232">
        <v>463.3</v>
      </c>
      <c r="F408" s="232">
        <v>458.85</v>
      </c>
      <c r="G408" s="232">
        <v>453.6</v>
      </c>
      <c r="H408" s="232">
        <v>473</v>
      </c>
      <c r="I408" s="232">
        <v>478.25</v>
      </c>
      <c r="J408" s="232">
        <v>482.7</v>
      </c>
      <c r="K408" s="231">
        <v>473.8</v>
      </c>
      <c r="L408" s="231">
        <v>464.1</v>
      </c>
      <c r="M408" s="231">
        <v>0.96769000000000005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1193.2</v>
      </c>
      <c r="D409" s="232">
        <v>1193.3999999999999</v>
      </c>
      <c r="E409" s="232">
        <v>1186.7999999999997</v>
      </c>
      <c r="F409" s="232">
        <v>1180.3999999999999</v>
      </c>
      <c r="G409" s="232">
        <v>1173.7999999999997</v>
      </c>
      <c r="H409" s="232">
        <v>1199.7999999999997</v>
      </c>
      <c r="I409" s="232">
        <v>1206.3999999999996</v>
      </c>
      <c r="J409" s="232">
        <v>1212.7999999999997</v>
      </c>
      <c r="K409" s="231">
        <v>1200</v>
      </c>
      <c r="L409" s="231">
        <v>1187</v>
      </c>
      <c r="M409" s="231">
        <v>9.5119999999999996E-2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241.1</v>
      </c>
      <c r="D410" s="232">
        <v>242.25</v>
      </c>
      <c r="E410" s="232">
        <v>239.15</v>
      </c>
      <c r="F410" s="232">
        <v>237.20000000000002</v>
      </c>
      <c r="G410" s="232">
        <v>234.10000000000002</v>
      </c>
      <c r="H410" s="232">
        <v>244.2</v>
      </c>
      <c r="I410" s="232">
        <v>247.3</v>
      </c>
      <c r="J410" s="232">
        <v>249.24999999999997</v>
      </c>
      <c r="K410" s="231">
        <v>245.35</v>
      </c>
      <c r="L410" s="231">
        <v>240.3</v>
      </c>
      <c r="M410" s="231">
        <v>0.66813999999999996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117.95</v>
      </c>
      <c r="D411" s="232">
        <v>118.36666666666667</v>
      </c>
      <c r="E411" s="232">
        <v>116.58333333333334</v>
      </c>
      <c r="F411" s="232">
        <v>115.21666666666667</v>
      </c>
      <c r="G411" s="232">
        <v>113.43333333333334</v>
      </c>
      <c r="H411" s="232">
        <v>119.73333333333335</v>
      </c>
      <c r="I411" s="232">
        <v>121.51666666666668</v>
      </c>
      <c r="J411" s="232">
        <v>122.88333333333335</v>
      </c>
      <c r="K411" s="231">
        <v>120.15</v>
      </c>
      <c r="L411" s="231">
        <v>117</v>
      </c>
      <c r="M411" s="231">
        <v>7.3458100000000002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643.04999999999995</v>
      </c>
      <c r="D412" s="232">
        <v>652.68333333333328</v>
      </c>
      <c r="E412" s="232">
        <v>630.36666666666656</v>
      </c>
      <c r="F412" s="232">
        <v>617.68333333333328</v>
      </c>
      <c r="G412" s="232">
        <v>595.36666666666656</v>
      </c>
      <c r="H412" s="232">
        <v>665.36666666666656</v>
      </c>
      <c r="I412" s="232">
        <v>687.68333333333339</v>
      </c>
      <c r="J412" s="232">
        <v>700.36666666666656</v>
      </c>
      <c r="K412" s="231">
        <v>675</v>
      </c>
      <c r="L412" s="231">
        <v>640</v>
      </c>
      <c r="M412" s="231">
        <v>0.43636999999999998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24194.400000000001</v>
      </c>
      <c r="D413" s="232">
        <v>24185.600000000002</v>
      </c>
      <c r="E413" s="232">
        <v>23821.200000000004</v>
      </c>
      <c r="F413" s="232">
        <v>23448.000000000004</v>
      </c>
      <c r="G413" s="232">
        <v>23083.600000000006</v>
      </c>
      <c r="H413" s="232">
        <v>24558.800000000003</v>
      </c>
      <c r="I413" s="232">
        <v>24923.200000000004</v>
      </c>
      <c r="J413" s="232">
        <v>25296.400000000001</v>
      </c>
      <c r="K413" s="231">
        <v>24550</v>
      </c>
      <c r="L413" s="231">
        <v>23812.400000000001</v>
      </c>
      <c r="M413" s="231">
        <v>0.77436000000000005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47.3</v>
      </c>
      <c r="D414" s="232">
        <v>47.683333333333337</v>
      </c>
      <c r="E414" s="232">
        <v>46.516666666666673</v>
      </c>
      <c r="F414" s="232">
        <v>45.733333333333334</v>
      </c>
      <c r="G414" s="232">
        <v>44.56666666666667</v>
      </c>
      <c r="H414" s="232">
        <v>48.466666666666676</v>
      </c>
      <c r="I414" s="232">
        <v>49.633333333333333</v>
      </c>
      <c r="J414" s="232">
        <v>50.416666666666679</v>
      </c>
      <c r="K414" s="231">
        <v>48.85</v>
      </c>
      <c r="L414" s="231">
        <v>46.9</v>
      </c>
      <c r="M414" s="231">
        <v>50.804830000000003</v>
      </c>
      <c r="N414" s="1"/>
      <c r="O414" s="1"/>
    </row>
    <row r="415" spans="1:15" ht="12.75" customHeight="1">
      <c r="A415" s="30">
        <v>405</v>
      </c>
      <c r="B415" t="s">
        <v>872</v>
      </c>
      <c r="C415" s="314">
        <v>1256.0999999999999</v>
      </c>
      <c r="D415" s="315">
        <v>1264.6000000000001</v>
      </c>
      <c r="E415" s="315">
        <v>1244.5000000000002</v>
      </c>
      <c r="F415" s="315">
        <v>1232.9000000000001</v>
      </c>
      <c r="G415" s="315">
        <v>1212.8000000000002</v>
      </c>
      <c r="H415" s="315">
        <v>1276.2000000000003</v>
      </c>
      <c r="I415" s="315">
        <v>1296.3000000000002</v>
      </c>
      <c r="J415" s="315">
        <v>1307.9000000000003</v>
      </c>
      <c r="K415" s="314">
        <v>1284.7</v>
      </c>
      <c r="L415" s="314">
        <v>1253</v>
      </c>
      <c r="M415" s="314">
        <v>3.5787800000000001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293.35000000000002</v>
      </c>
      <c r="D416" s="232">
        <v>295.08333333333331</v>
      </c>
      <c r="E416" s="232">
        <v>290.26666666666665</v>
      </c>
      <c r="F416" s="232">
        <v>287.18333333333334</v>
      </c>
      <c r="G416" s="232">
        <v>282.36666666666667</v>
      </c>
      <c r="H416" s="232">
        <v>298.16666666666663</v>
      </c>
      <c r="I416" s="232">
        <v>302.98333333333335</v>
      </c>
      <c r="J416" s="232">
        <v>306.06666666666661</v>
      </c>
      <c r="K416" s="231">
        <v>299.89999999999998</v>
      </c>
      <c r="L416" s="231">
        <v>292</v>
      </c>
      <c r="M416" s="231">
        <v>0.80313000000000001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3129.4</v>
      </c>
      <c r="D417" s="232">
        <v>3124.2333333333336</v>
      </c>
      <c r="E417" s="232">
        <v>3083.4666666666672</v>
      </c>
      <c r="F417" s="232">
        <v>3037.5333333333338</v>
      </c>
      <c r="G417" s="232">
        <v>2996.7666666666673</v>
      </c>
      <c r="H417" s="232">
        <v>3170.166666666667</v>
      </c>
      <c r="I417" s="232">
        <v>3210.9333333333334</v>
      </c>
      <c r="J417" s="232">
        <v>3256.8666666666668</v>
      </c>
      <c r="K417" s="231">
        <v>3165</v>
      </c>
      <c r="L417" s="231">
        <v>3078.3</v>
      </c>
      <c r="M417" s="231">
        <v>2.9792200000000002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576.65</v>
      </c>
      <c r="D418" s="232">
        <v>577.31666666666661</v>
      </c>
      <c r="E418" s="232">
        <v>572.33333333333326</v>
      </c>
      <c r="F418" s="232">
        <v>568.01666666666665</v>
      </c>
      <c r="G418" s="232">
        <v>563.0333333333333</v>
      </c>
      <c r="H418" s="232">
        <v>581.63333333333321</v>
      </c>
      <c r="I418" s="232">
        <v>586.61666666666656</v>
      </c>
      <c r="J418" s="232">
        <v>590.93333333333317</v>
      </c>
      <c r="K418" s="231">
        <v>582.29999999999995</v>
      </c>
      <c r="L418" s="231">
        <v>573</v>
      </c>
      <c r="M418" s="231">
        <v>0.55439000000000005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3730.5</v>
      </c>
      <c r="D419" s="232">
        <v>3746.4500000000003</v>
      </c>
      <c r="E419" s="232">
        <v>3705.0500000000006</v>
      </c>
      <c r="F419" s="232">
        <v>3679.6000000000004</v>
      </c>
      <c r="G419" s="232">
        <v>3638.2000000000007</v>
      </c>
      <c r="H419" s="232">
        <v>3771.9000000000005</v>
      </c>
      <c r="I419" s="232">
        <v>3813.3</v>
      </c>
      <c r="J419" s="232">
        <v>3838.7500000000005</v>
      </c>
      <c r="K419" s="231">
        <v>3787.85</v>
      </c>
      <c r="L419" s="231">
        <v>3721</v>
      </c>
      <c r="M419" s="231">
        <v>0.38457999999999998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452.7</v>
      </c>
      <c r="D420" s="232">
        <v>456.48333333333335</v>
      </c>
      <c r="E420" s="232">
        <v>446.2166666666667</v>
      </c>
      <c r="F420" s="232">
        <v>439.73333333333335</v>
      </c>
      <c r="G420" s="232">
        <v>429.4666666666667</v>
      </c>
      <c r="H420" s="232">
        <v>462.9666666666667</v>
      </c>
      <c r="I420" s="232">
        <v>473.23333333333335</v>
      </c>
      <c r="J420" s="232">
        <v>479.7166666666667</v>
      </c>
      <c r="K420" s="231">
        <v>466.75</v>
      </c>
      <c r="L420" s="231">
        <v>450</v>
      </c>
      <c r="M420" s="231">
        <v>4.7717299999999998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657.65</v>
      </c>
      <c r="D421" s="232">
        <v>657.88333333333333</v>
      </c>
      <c r="E421" s="232">
        <v>634.76666666666665</v>
      </c>
      <c r="F421" s="232">
        <v>611.88333333333333</v>
      </c>
      <c r="G421" s="232">
        <v>588.76666666666665</v>
      </c>
      <c r="H421" s="232">
        <v>680.76666666666665</v>
      </c>
      <c r="I421" s="232">
        <v>703.88333333333321</v>
      </c>
      <c r="J421" s="232">
        <v>726.76666666666665</v>
      </c>
      <c r="K421" s="231">
        <v>681</v>
      </c>
      <c r="L421" s="231">
        <v>635</v>
      </c>
      <c r="M421" s="231">
        <v>2.5654400000000002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535.85</v>
      </c>
      <c r="D422" s="232">
        <v>533.7833333333333</v>
      </c>
      <c r="E422" s="232">
        <v>522.56666666666661</v>
      </c>
      <c r="F422" s="232">
        <v>509.2833333333333</v>
      </c>
      <c r="G422" s="232">
        <v>498.06666666666661</v>
      </c>
      <c r="H422" s="232">
        <v>547.06666666666661</v>
      </c>
      <c r="I422" s="232">
        <v>558.2833333333333</v>
      </c>
      <c r="J422" s="232">
        <v>571.56666666666661</v>
      </c>
      <c r="K422" s="231">
        <v>545</v>
      </c>
      <c r="L422" s="231">
        <v>520.5</v>
      </c>
      <c r="M422" s="231">
        <v>1.7184699999999999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537.5</v>
      </c>
      <c r="D423" s="232">
        <v>542.56666666666672</v>
      </c>
      <c r="E423" s="232">
        <v>528.23333333333346</v>
      </c>
      <c r="F423" s="232">
        <v>518.9666666666667</v>
      </c>
      <c r="G423" s="232">
        <v>504.63333333333344</v>
      </c>
      <c r="H423" s="232">
        <v>551.83333333333348</v>
      </c>
      <c r="I423" s="232">
        <v>566.16666666666674</v>
      </c>
      <c r="J423" s="232">
        <v>575.43333333333351</v>
      </c>
      <c r="K423" s="231">
        <v>556.9</v>
      </c>
      <c r="L423" s="231">
        <v>533.29999999999995</v>
      </c>
      <c r="M423" s="231">
        <v>184.88731999999999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83.35</v>
      </c>
      <c r="D424" s="232">
        <v>83.86666666666666</v>
      </c>
      <c r="E424" s="232">
        <v>82.48333333333332</v>
      </c>
      <c r="F424" s="232">
        <v>81.61666666666666</v>
      </c>
      <c r="G424" s="232">
        <v>80.23333333333332</v>
      </c>
      <c r="H424" s="232">
        <v>84.73333333333332</v>
      </c>
      <c r="I424" s="232">
        <v>86.116666666666674</v>
      </c>
      <c r="J424" s="232">
        <v>86.98333333333332</v>
      </c>
      <c r="K424" s="231">
        <v>85.25</v>
      </c>
      <c r="L424" s="231">
        <v>83</v>
      </c>
      <c r="M424" s="231">
        <v>112.54227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299.3</v>
      </c>
      <c r="D425" s="232">
        <v>298.56666666666666</v>
      </c>
      <c r="E425" s="232">
        <v>294.33333333333331</v>
      </c>
      <c r="F425" s="232">
        <v>289.36666666666667</v>
      </c>
      <c r="G425" s="232">
        <v>285.13333333333333</v>
      </c>
      <c r="H425" s="232">
        <v>303.5333333333333</v>
      </c>
      <c r="I425" s="232">
        <v>307.76666666666665</v>
      </c>
      <c r="J425" s="232">
        <v>312.73333333333329</v>
      </c>
      <c r="K425" s="231">
        <v>302.8</v>
      </c>
      <c r="L425" s="231">
        <v>293.60000000000002</v>
      </c>
      <c r="M425" s="231">
        <v>2.4106399999999999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172.45</v>
      </c>
      <c r="D426" s="232">
        <v>172.73333333333332</v>
      </c>
      <c r="E426" s="232">
        <v>171.11666666666665</v>
      </c>
      <c r="F426" s="232">
        <v>169.78333333333333</v>
      </c>
      <c r="G426" s="232">
        <v>168.16666666666666</v>
      </c>
      <c r="H426" s="232">
        <v>174.06666666666663</v>
      </c>
      <c r="I426" s="232">
        <v>175.68333333333331</v>
      </c>
      <c r="J426" s="232">
        <v>177.01666666666662</v>
      </c>
      <c r="K426" s="231">
        <v>174.35</v>
      </c>
      <c r="L426" s="231">
        <v>171.4</v>
      </c>
      <c r="M426" s="231">
        <v>2.6607400000000001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374.9</v>
      </c>
      <c r="D427" s="232">
        <v>377.23333333333329</v>
      </c>
      <c r="E427" s="232">
        <v>368.51666666666659</v>
      </c>
      <c r="F427" s="232">
        <v>362.13333333333333</v>
      </c>
      <c r="G427" s="232">
        <v>353.41666666666663</v>
      </c>
      <c r="H427" s="232">
        <v>383.61666666666656</v>
      </c>
      <c r="I427" s="232">
        <v>392.33333333333326</v>
      </c>
      <c r="J427" s="232">
        <v>398.71666666666653</v>
      </c>
      <c r="K427" s="231">
        <v>385.95</v>
      </c>
      <c r="L427" s="231">
        <v>370.85</v>
      </c>
      <c r="M427" s="231">
        <v>0.93837999999999999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449.55</v>
      </c>
      <c r="D428" s="232">
        <v>449.64999999999992</v>
      </c>
      <c r="E428" s="232">
        <v>442.29999999999984</v>
      </c>
      <c r="F428" s="232">
        <v>435.0499999999999</v>
      </c>
      <c r="G428" s="232">
        <v>427.69999999999982</v>
      </c>
      <c r="H428" s="232">
        <v>456.89999999999986</v>
      </c>
      <c r="I428" s="232">
        <v>464.24999999999989</v>
      </c>
      <c r="J428" s="232">
        <v>471.49999999999989</v>
      </c>
      <c r="K428" s="231">
        <v>457</v>
      </c>
      <c r="L428" s="231">
        <v>442.4</v>
      </c>
      <c r="M428" s="231">
        <v>1.9285699999999999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220.75</v>
      </c>
      <c r="D429" s="232">
        <v>210.93333333333331</v>
      </c>
      <c r="E429" s="232">
        <v>197.86666666666662</v>
      </c>
      <c r="F429" s="232">
        <v>174.98333333333332</v>
      </c>
      <c r="G429" s="232">
        <v>161.91666666666663</v>
      </c>
      <c r="H429" s="232">
        <v>233.81666666666661</v>
      </c>
      <c r="I429" s="232">
        <v>246.88333333333327</v>
      </c>
      <c r="J429" s="232">
        <v>269.76666666666659</v>
      </c>
      <c r="K429" s="231">
        <v>224</v>
      </c>
      <c r="L429" s="231">
        <v>188.05</v>
      </c>
      <c r="M429" s="231">
        <v>70.122619999999998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1015.25</v>
      </c>
      <c r="D430" s="232">
        <v>1011.5333333333333</v>
      </c>
      <c r="E430" s="232">
        <v>1005.7166666666666</v>
      </c>
      <c r="F430" s="232">
        <v>996.18333333333328</v>
      </c>
      <c r="G430" s="232">
        <v>990.36666666666656</v>
      </c>
      <c r="H430" s="232">
        <v>1021.0666666666666</v>
      </c>
      <c r="I430" s="232">
        <v>1026.8833333333332</v>
      </c>
      <c r="J430" s="232">
        <v>1036.4166666666665</v>
      </c>
      <c r="K430" s="231">
        <v>1017.35</v>
      </c>
      <c r="L430" s="231">
        <v>1002</v>
      </c>
      <c r="M430" s="231">
        <v>13.55766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448.25</v>
      </c>
      <c r="D431" s="232">
        <v>451.90000000000003</v>
      </c>
      <c r="E431" s="232">
        <v>443.05000000000007</v>
      </c>
      <c r="F431" s="232">
        <v>437.85</v>
      </c>
      <c r="G431" s="232">
        <v>429.00000000000006</v>
      </c>
      <c r="H431" s="232">
        <v>457.10000000000008</v>
      </c>
      <c r="I431" s="232">
        <v>465.9500000000001</v>
      </c>
      <c r="J431" s="232">
        <v>471.15000000000009</v>
      </c>
      <c r="K431" s="231">
        <v>460.75</v>
      </c>
      <c r="L431" s="231">
        <v>446.7</v>
      </c>
      <c r="M431" s="231">
        <v>4.1665000000000001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2330.15</v>
      </c>
      <c r="D432" s="232">
        <v>2326.1833333333334</v>
      </c>
      <c r="E432" s="232">
        <v>2310.7166666666667</v>
      </c>
      <c r="F432" s="232">
        <v>2291.2833333333333</v>
      </c>
      <c r="G432" s="232">
        <v>2275.8166666666666</v>
      </c>
      <c r="H432" s="232">
        <v>2345.6166666666668</v>
      </c>
      <c r="I432" s="232">
        <v>2361.0833333333339</v>
      </c>
      <c r="J432" s="232">
        <v>2380.5166666666669</v>
      </c>
      <c r="K432" s="231">
        <v>2341.65</v>
      </c>
      <c r="L432" s="231">
        <v>2306.75</v>
      </c>
      <c r="M432" s="231">
        <v>7.8039999999999998E-2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1019.9</v>
      </c>
      <c r="D433" s="232">
        <v>1015.5499999999998</v>
      </c>
      <c r="E433" s="232">
        <v>997.29999999999973</v>
      </c>
      <c r="F433" s="232">
        <v>974.69999999999993</v>
      </c>
      <c r="G433" s="232">
        <v>956.44999999999982</v>
      </c>
      <c r="H433" s="232">
        <v>1038.1499999999996</v>
      </c>
      <c r="I433" s="232">
        <v>1056.3999999999999</v>
      </c>
      <c r="J433" s="232">
        <v>1078.9999999999995</v>
      </c>
      <c r="K433" s="231">
        <v>1033.8</v>
      </c>
      <c r="L433" s="231">
        <v>992.95</v>
      </c>
      <c r="M433" s="231">
        <v>1.7049700000000001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321.60000000000002</v>
      </c>
      <c r="D434" s="232">
        <v>324.36666666666667</v>
      </c>
      <c r="E434" s="232">
        <v>317.23333333333335</v>
      </c>
      <c r="F434" s="232">
        <v>312.86666666666667</v>
      </c>
      <c r="G434" s="232">
        <v>305.73333333333335</v>
      </c>
      <c r="H434" s="232">
        <v>328.73333333333335</v>
      </c>
      <c r="I434" s="232">
        <v>335.86666666666667</v>
      </c>
      <c r="J434" s="232">
        <v>340.23333333333335</v>
      </c>
      <c r="K434" s="231">
        <v>331.5</v>
      </c>
      <c r="L434" s="231">
        <v>320</v>
      </c>
      <c r="M434" s="231">
        <v>1.2948299999999999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328.05</v>
      </c>
      <c r="D435" s="232">
        <v>330.91666666666669</v>
      </c>
      <c r="E435" s="232">
        <v>323.18333333333339</v>
      </c>
      <c r="F435" s="232">
        <v>318.31666666666672</v>
      </c>
      <c r="G435" s="232">
        <v>310.58333333333343</v>
      </c>
      <c r="H435" s="232">
        <v>335.78333333333336</v>
      </c>
      <c r="I435" s="232">
        <v>343.51666666666659</v>
      </c>
      <c r="J435" s="232">
        <v>348.38333333333333</v>
      </c>
      <c r="K435" s="231">
        <v>338.65</v>
      </c>
      <c r="L435" s="231">
        <v>326.05</v>
      </c>
      <c r="M435" s="231">
        <v>1.13975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2654.3</v>
      </c>
      <c r="D436" s="232">
        <v>2653.85</v>
      </c>
      <c r="E436" s="232">
        <v>2634.6</v>
      </c>
      <c r="F436" s="232">
        <v>2614.9</v>
      </c>
      <c r="G436" s="232">
        <v>2595.65</v>
      </c>
      <c r="H436" s="232">
        <v>2673.5499999999997</v>
      </c>
      <c r="I436" s="232">
        <v>2692.7999999999997</v>
      </c>
      <c r="J436" s="232">
        <v>2712.4999999999995</v>
      </c>
      <c r="K436" s="231">
        <v>2673.1</v>
      </c>
      <c r="L436" s="231">
        <v>2634.15</v>
      </c>
      <c r="M436" s="231">
        <v>0.31480999999999998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487</v>
      </c>
      <c r="D437" s="232">
        <v>480.34999999999997</v>
      </c>
      <c r="E437" s="232">
        <v>471.69999999999993</v>
      </c>
      <c r="F437" s="232">
        <v>456.4</v>
      </c>
      <c r="G437" s="232">
        <v>447.74999999999994</v>
      </c>
      <c r="H437" s="232">
        <v>495.64999999999992</v>
      </c>
      <c r="I437" s="232">
        <v>504.2999999999999</v>
      </c>
      <c r="J437" s="232">
        <v>519.59999999999991</v>
      </c>
      <c r="K437" s="231">
        <v>489</v>
      </c>
      <c r="L437" s="231">
        <v>465.05</v>
      </c>
      <c r="M437" s="231">
        <v>2.9354399999999998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9.0500000000000007</v>
      </c>
      <c r="D438" s="232">
        <v>9.0833333333333339</v>
      </c>
      <c r="E438" s="232">
        <v>8.9166666666666679</v>
      </c>
      <c r="F438" s="232">
        <v>8.7833333333333332</v>
      </c>
      <c r="G438" s="232">
        <v>8.6166666666666671</v>
      </c>
      <c r="H438" s="232">
        <v>9.2166666666666686</v>
      </c>
      <c r="I438" s="232">
        <v>9.3833333333333364</v>
      </c>
      <c r="J438" s="232">
        <v>9.5166666666666693</v>
      </c>
      <c r="K438" s="231">
        <v>9.25</v>
      </c>
      <c r="L438" s="231">
        <v>8.9499999999999993</v>
      </c>
      <c r="M438" s="231">
        <v>452.09836000000001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277.10000000000002</v>
      </c>
      <c r="D439" s="232">
        <v>277.4666666666667</v>
      </c>
      <c r="E439" s="232">
        <v>271.58333333333337</v>
      </c>
      <c r="F439" s="232">
        <v>266.06666666666666</v>
      </c>
      <c r="G439" s="232">
        <v>260.18333333333334</v>
      </c>
      <c r="H439" s="232">
        <v>282.98333333333341</v>
      </c>
      <c r="I439" s="232">
        <v>288.86666666666673</v>
      </c>
      <c r="J439" s="232">
        <v>294.38333333333344</v>
      </c>
      <c r="K439" s="231">
        <v>283.35000000000002</v>
      </c>
      <c r="L439" s="231">
        <v>271.95</v>
      </c>
      <c r="M439" s="231">
        <v>3.62649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1047.95</v>
      </c>
      <c r="D440" s="232">
        <v>1041</v>
      </c>
      <c r="E440" s="232">
        <v>1028</v>
      </c>
      <c r="F440" s="232">
        <v>1008.05</v>
      </c>
      <c r="G440" s="232">
        <v>995.05</v>
      </c>
      <c r="H440" s="232">
        <v>1060.95</v>
      </c>
      <c r="I440" s="232">
        <v>1073.95</v>
      </c>
      <c r="J440" s="232">
        <v>1093.9000000000001</v>
      </c>
      <c r="K440" s="231">
        <v>1054</v>
      </c>
      <c r="L440" s="231">
        <v>1021.05</v>
      </c>
      <c r="M440" s="231">
        <v>1.1801999999999999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563.35</v>
      </c>
      <c r="D441" s="232">
        <v>564.23333333333335</v>
      </c>
      <c r="E441" s="232">
        <v>559.91666666666674</v>
      </c>
      <c r="F441" s="232">
        <v>556.48333333333335</v>
      </c>
      <c r="G441" s="232">
        <v>552.16666666666674</v>
      </c>
      <c r="H441" s="232">
        <v>567.66666666666674</v>
      </c>
      <c r="I441" s="232">
        <v>571.98333333333335</v>
      </c>
      <c r="J441" s="232">
        <v>575.41666666666674</v>
      </c>
      <c r="K441" s="231">
        <v>568.54999999999995</v>
      </c>
      <c r="L441" s="231">
        <v>560.79999999999995</v>
      </c>
      <c r="M441" s="231">
        <v>1.59158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1509.7</v>
      </c>
      <c r="D442" s="232">
        <v>1512.2166666666665</v>
      </c>
      <c r="E442" s="232">
        <v>1492.4833333333329</v>
      </c>
      <c r="F442" s="232">
        <v>1475.2666666666664</v>
      </c>
      <c r="G442" s="232">
        <v>1455.5333333333328</v>
      </c>
      <c r="H442" s="232">
        <v>1529.4333333333329</v>
      </c>
      <c r="I442" s="232">
        <v>1549.1666666666665</v>
      </c>
      <c r="J442" s="232">
        <v>1566.383333333333</v>
      </c>
      <c r="K442" s="231">
        <v>1531.95</v>
      </c>
      <c r="L442" s="231">
        <v>1495</v>
      </c>
      <c r="M442" s="231">
        <v>0.12684999999999999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473</v>
      </c>
      <c r="D443" s="232">
        <v>474.38333333333338</v>
      </c>
      <c r="E443" s="232">
        <v>466.61666666666679</v>
      </c>
      <c r="F443" s="232">
        <v>460.23333333333341</v>
      </c>
      <c r="G443" s="232">
        <v>452.46666666666681</v>
      </c>
      <c r="H443" s="232">
        <v>480.76666666666677</v>
      </c>
      <c r="I443" s="232">
        <v>488.5333333333333</v>
      </c>
      <c r="J443" s="232">
        <v>494.91666666666674</v>
      </c>
      <c r="K443" s="231">
        <v>482.15</v>
      </c>
      <c r="L443" s="231">
        <v>468</v>
      </c>
      <c r="M443" s="231">
        <v>0.21845000000000001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769.55</v>
      </c>
      <c r="D444" s="232">
        <v>771.79999999999984</v>
      </c>
      <c r="E444" s="232">
        <v>764.54999999999973</v>
      </c>
      <c r="F444" s="232">
        <v>759.54999999999984</v>
      </c>
      <c r="G444" s="232">
        <v>752.29999999999973</v>
      </c>
      <c r="H444" s="232">
        <v>776.79999999999973</v>
      </c>
      <c r="I444" s="232">
        <v>784.05</v>
      </c>
      <c r="J444" s="232">
        <v>789.04999999999973</v>
      </c>
      <c r="K444" s="231">
        <v>779.05</v>
      </c>
      <c r="L444" s="231">
        <v>766.8</v>
      </c>
      <c r="M444" s="231">
        <v>0.14989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33.15</v>
      </c>
      <c r="D445" s="232">
        <v>33.349999999999994</v>
      </c>
      <c r="E445" s="232">
        <v>32.649999999999991</v>
      </c>
      <c r="F445" s="232">
        <v>32.15</v>
      </c>
      <c r="G445" s="232">
        <v>31.449999999999996</v>
      </c>
      <c r="H445" s="232">
        <v>33.849999999999987</v>
      </c>
      <c r="I445" s="232">
        <v>34.54999999999999</v>
      </c>
      <c r="J445" s="232">
        <v>35.049999999999983</v>
      </c>
      <c r="K445" s="231">
        <v>34.049999999999997</v>
      </c>
      <c r="L445" s="231">
        <v>32.85</v>
      </c>
      <c r="M445" s="231">
        <v>28.49202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1069.1500000000001</v>
      </c>
      <c r="D446" s="232">
        <v>1073.1833333333334</v>
      </c>
      <c r="E446" s="232">
        <v>1060.6666666666667</v>
      </c>
      <c r="F446" s="232">
        <v>1052.1833333333334</v>
      </c>
      <c r="G446" s="232">
        <v>1039.6666666666667</v>
      </c>
      <c r="H446" s="232">
        <v>1081.6666666666667</v>
      </c>
      <c r="I446" s="232">
        <v>1094.1833333333332</v>
      </c>
      <c r="J446" s="232">
        <v>1102.6666666666667</v>
      </c>
      <c r="K446" s="231">
        <v>1085.7</v>
      </c>
      <c r="L446" s="231">
        <v>1064.7</v>
      </c>
      <c r="M446" s="231">
        <v>7.1087899999999999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616.45000000000005</v>
      </c>
      <c r="D447" s="232">
        <v>620.51666666666677</v>
      </c>
      <c r="E447" s="232">
        <v>606.93333333333351</v>
      </c>
      <c r="F447" s="232">
        <v>597.41666666666674</v>
      </c>
      <c r="G447" s="232">
        <v>583.83333333333348</v>
      </c>
      <c r="H447" s="232">
        <v>630.03333333333353</v>
      </c>
      <c r="I447" s="232">
        <v>643.61666666666679</v>
      </c>
      <c r="J447" s="232">
        <v>653.13333333333355</v>
      </c>
      <c r="K447" s="231">
        <v>634.1</v>
      </c>
      <c r="L447" s="231">
        <v>611</v>
      </c>
      <c r="M447" s="231">
        <v>1.0718399999999999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1017.3</v>
      </c>
      <c r="D448" s="232">
        <v>1018.2166666666667</v>
      </c>
      <c r="E448" s="232">
        <v>1008.4333333333334</v>
      </c>
      <c r="F448" s="232">
        <v>999.56666666666672</v>
      </c>
      <c r="G448" s="232">
        <v>989.78333333333342</v>
      </c>
      <c r="H448" s="232">
        <v>1027.0833333333335</v>
      </c>
      <c r="I448" s="232">
        <v>1036.8666666666668</v>
      </c>
      <c r="J448" s="232">
        <v>1045.7333333333333</v>
      </c>
      <c r="K448" s="231">
        <v>1028</v>
      </c>
      <c r="L448" s="231">
        <v>1009.35</v>
      </c>
      <c r="M448" s="231">
        <v>5.6014699999999999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208.55</v>
      </c>
      <c r="D449" s="232">
        <v>209.28333333333333</v>
      </c>
      <c r="E449" s="232">
        <v>207.11666666666667</v>
      </c>
      <c r="F449" s="232">
        <v>205.68333333333334</v>
      </c>
      <c r="G449" s="232">
        <v>203.51666666666668</v>
      </c>
      <c r="H449" s="232">
        <v>210.71666666666667</v>
      </c>
      <c r="I449" s="232">
        <v>212.88333333333335</v>
      </c>
      <c r="J449" s="232">
        <v>214.31666666666666</v>
      </c>
      <c r="K449" s="231">
        <v>211.45</v>
      </c>
      <c r="L449" s="231">
        <v>207.85</v>
      </c>
      <c r="M449" s="231">
        <v>1.5626100000000001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1221.9000000000001</v>
      </c>
      <c r="D450" s="232">
        <v>1229.0333333333335</v>
      </c>
      <c r="E450" s="232">
        <v>1212.0666666666671</v>
      </c>
      <c r="F450" s="232">
        <v>1202.2333333333336</v>
      </c>
      <c r="G450" s="232">
        <v>1185.2666666666671</v>
      </c>
      <c r="H450" s="232">
        <v>1238.866666666667</v>
      </c>
      <c r="I450" s="232">
        <v>1255.8333333333337</v>
      </c>
      <c r="J450" s="232">
        <v>1265.666666666667</v>
      </c>
      <c r="K450" s="231">
        <v>1246</v>
      </c>
      <c r="L450" s="231">
        <v>1219.2</v>
      </c>
      <c r="M450" s="231">
        <v>1.59507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3482.4</v>
      </c>
      <c r="D451" s="232">
        <v>3501.6</v>
      </c>
      <c r="E451" s="232">
        <v>3454.2</v>
      </c>
      <c r="F451" s="232">
        <v>3426</v>
      </c>
      <c r="G451" s="232">
        <v>3378.6</v>
      </c>
      <c r="H451" s="232">
        <v>3529.7999999999997</v>
      </c>
      <c r="I451" s="232">
        <v>3577.2000000000003</v>
      </c>
      <c r="J451" s="232">
        <v>3605.3999999999996</v>
      </c>
      <c r="K451" s="231">
        <v>3549</v>
      </c>
      <c r="L451" s="231">
        <v>3473.4</v>
      </c>
      <c r="M451" s="231">
        <v>10.879390000000001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717.8</v>
      </c>
      <c r="D452" s="232">
        <v>721.1</v>
      </c>
      <c r="E452" s="232">
        <v>712.7</v>
      </c>
      <c r="F452" s="232">
        <v>707.6</v>
      </c>
      <c r="G452" s="232">
        <v>699.2</v>
      </c>
      <c r="H452" s="232">
        <v>726.2</v>
      </c>
      <c r="I452" s="232">
        <v>734.59999999999991</v>
      </c>
      <c r="J452" s="232">
        <v>739.7</v>
      </c>
      <c r="K452" s="231">
        <v>729.5</v>
      </c>
      <c r="L452" s="231">
        <v>716</v>
      </c>
      <c r="M452" s="231">
        <v>5.99763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6571.95</v>
      </c>
      <c r="D453" s="232">
        <v>6607.3166666666666</v>
      </c>
      <c r="E453" s="232">
        <v>6514.6333333333332</v>
      </c>
      <c r="F453" s="232">
        <v>6457.3166666666666</v>
      </c>
      <c r="G453" s="232">
        <v>6364.6333333333332</v>
      </c>
      <c r="H453" s="232">
        <v>6664.6333333333332</v>
      </c>
      <c r="I453" s="232">
        <v>6757.3166666666657</v>
      </c>
      <c r="J453" s="232">
        <v>6814.6333333333332</v>
      </c>
      <c r="K453" s="231">
        <v>6700</v>
      </c>
      <c r="L453" s="231">
        <v>6550</v>
      </c>
      <c r="M453" s="231">
        <v>0.69535999999999998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2258.65</v>
      </c>
      <c r="D454" s="232">
        <v>2254.5833333333335</v>
      </c>
      <c r="E454" s="232">
        <v>2234.166666666667</v>
      </c>
      <c r="F454" s="232">
        <v>2209.6833333333334</v>
      </c>
      <c r="G454" s="232">
        <v>2189.2666666666669</v>
      </c>
      <c r="H454" s="232">
        <v>2279.0666666666671</v>
      </c>
      <c r="I454" s="232">
        <v>2299.483333333334</v>
      </c>
      <c r="J454" s="232">
        <v>2323.9666666666672</v>
      </c>
      <c r="K454" s="231">
        <v>2275</v>
      </c>
      <c r="L454" s="231">
        <v>2230.1</v>
      </c>
      <c r="M454" s="231">
        <v>0.17515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222.15</v>
      </c>
      <c r="D455" s="232">
        <v>223.38333333333335</v>
      </c>
      <c r="E455" s="232">
        <v>220.4666666666667</v>
      </c>
      <c r="F455" s="232">
        <v>218.78333333333333</v>
      </c>
      <c r="G455" s="232">
        <v>215.86666666666667</v>
      </c>
      <c r="H455" s="232">
        <v>225.06666666666672</v>
      </c>
      <c r="I455" s="232">
        <v>227.98333333333341</v>
      </c>
      <c r="J455" s="232">
        <v>229.66666666666674</v>
      </c>
      <c r="K455" s="231">
        <v>226.3</v>
      </c>
      <c r="L455" s="231">
        <v>221.7</v>
      </c>
      <c r="M455" s="231">
        <v>12.727320000000001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441.05</v>
      </c>
      <c r="D456" s="232">
        <v>442.2833333333333</v>
      </c>
      <c r="E456" s="232">
        <v>437.66666666666663</v>
      </c>
      <c r="F456" s="232">
        <v>434.2833333333333</v>
      </c>
      <c r="G456" s="232">
        <v>429.66666666666663</v>
      </c>
      <c r="H456" s="232">
        <v>445.66666666666663</v>
      </c>
      <c r="I456" s="232">
        <v>450.2833333333333</v>
      </c>
      <c r="J456" s="232">
        <v>453.66666666666663</v>
      </c>
      <c r="K456" s="231">
        <v>446.9</v>
      </c>
      <c r="L456" s="231">
        <v>438.9</v>
      </c>
      <c r="M456" s="231">
        <v>83.337670000000003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203.6</v>
      </c>
      <c r="D457" s="232">
        <v>204.05000000000004</v>
      </c>
      <c r="E457" s="232">
        <v>201.85000000000008</v>
      </c>
      <c r="F457" s="232">
        <v>200.10000000000005</v>
      </c>
      <c r="G457" s="232">
        <v>197.90000000000009</v>
      </c>
      <c r="H457" s="232">
        <v>205.80000000000007</v>
      </c>
      <c r="I457" s="232">
        <v>208.00000000000006</v>
      </c>
      <c r="J457" s="232">
        <v>209.75000000000006</v>
      </c>
      <c r="K457" s="231">
        <v>206.25</v>
      </c>
      <c r="L457" s="231">
        <v>202.3</v>
      </c>
      <c r="M457" s="231">
        <v>68.443600000000004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108.75</v>
      </c>
      <c r="D458" s="232">
        <v>109.25</v>
      </c>
      <c r="E458" s="232">
        <v>107.9</v>
      </c>
      <c r="F458" s="232">
        <v>107.05000000000001</v>
      </c>
      <c r="G458" s="232">
        <v>105.70000000000002</v>
      </c>
      <c r="H458" s="232">
        <v>110.1</v>
      </c>
      <c r="I458" s="232">
        <v>111.44999999999999</v>
      </c>
      <c r="J458" s="232">
        <v>112.29999999999998</v>
      </c>
      <c r="K458" s="231">
        <v>110.6</v>
      </c>
      <c r="L458" s="231">
        <v>108.4</v>
      </c>
      <c r="M458" s="231">
        <v>561.86469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69.8</v>
      </c>
      <c r="D459" s="232">
        <v>68.916666666666671</v>
      </c>
      <c r="E459" s="232">
        <v>65.63333333333334</v>
      </c>
      <c r="F459" s="232">
        <v>61.466666666666669</v>
      </c>
      <c r="G459" s="232">
        <v>58.183333333333337</v>
      </c>
      <c r="H459" s="232">
        <v>73.083333333333343</v>
      </c>
      <c r="I459" s="232">
        <v>76.366666666666674</v>
      </c>
      <c r="J459" s="232">
        <v>80.533333333333346</v>
      </c>
      <c r="K459" s="231">
        <v>72.2</v>
      </c>
      <c r="L459" s="231">
        <v>64.75</v>
      </c>
      <c r="M459" s="231">
        <v>48.151870000000002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2461.75</v>
      </c>
      <c r="D460" s="232">
        <v>2480.9</v>
      </c>
      <c r="E460" s="232">
        <v>2431.8500000000004</v>
      </c>
      <c r="F460" s="232">
        <v>2401.9500000000003</v>
      </c>
      <c r="G460" s="232">
        <v>2352.9000000000005</v>
      </c>
      <c r="H460" s="232">
        <v>2510.8000000000002</v>
      </c>
      <c r="I460" s="232">
        <v>2559.8500000000004</v>
      </c>
      <c r="J460" s="232">
        <v>2589.75</v>
      </c>
      <c r="K460" s="231">
        <v>2529.9499999999998</v>
      </c>
      <c r="L460" s="231">
        <v>2451</v>
      </c>
      <c r="M460" s="231">
        <v>5.9830000000000001E-2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1002.5</v>
      </c>
      <c r="D461" s="232">
        <v>1006.9333333333334</v>
      </c>
      <c r="E461" s="232">
        <v>996.06666666666683</v>
      </c>
      <c r="F461" s="232">
        <v>989.63333333333344</v>
      </c>
      <c r="G461" s="232">
        <v>978.76666666666688</v>
      </c>
      <c r="H461" s="232">
        <v>1013.3666666666668</v>
      </c>
      <c r="I461" s="232">
        <v>1024.2333333333333</v>
      </c>
      <c r="J461" s="232">
        <v>1030.6666666666667</v>
      </c>
      <c r="K461" s="231">
        <v>1017.8</v>
      </c>
      <c r="L461" s="231">
        <v>1000.5</v>
      </c>
      <c r="M461" s="231">
        <v>16.823119999999999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540.75</v>
      </c>
      <c r="D462" s="232">
        <v>539.65</v>
      </c>
      <c r="E462" s="232">
        <v>534.09999999999991</v>
      </c>
      <c r="F462" s="232">
        <v>527.44999999999993</v>
      </c>
      <c r="G462" s="232">
        <v>521.89999999999986</v>
      </c>
      <c r="H462" s="232">
        <v>546.29999999999995</v>
      </c>
      <c r="I462" s="232">
        <v>551.84999999999991</v>
      </c>
      <c r="J462" s="232">
        <v>558.5</v>
      </c>
      <c r="K462" s="231">
        <v>545.20000000000005</v>
      </c>
      <c r="L462" s="231">
        <v>533</v>
      </c>
      <c r="M462" s="231">
        <v>1.79356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101.15</v>
      </c>
      <c r="D463" s="232">
        <v>101.56666666666666</v>
      </c>
      <c r="E463" s="232">
        <v>99.833333333333329</v>
      </c>
      <c r="F463" s="232">
        <v>98.516666666666666</v>
      </c>
      <c r="G463" s="232">
        <v>96.783333333333331</v>
      </c>
      <c r="H463" s="232">
        <v>102.88333333333333</v>
      </c>
      <c r="I463" s="232">
        <v>104.61666666666667</v>
      </c>
      <c r="J463" s="232">
        <v>105.93333333333332</v>
      </c>
      <c r="K463" s="231">
        <v>103.3</v>
      </c>
      <c r="L463" s="231">
        <v>100.25</v>
      </c>
      <c r="M463" s="231">
        <v>5.66988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730.4</v>
      </c>
      <c r="D464" s="232">
        <v>731.30000000000007</v>
      </c>
      <c r="E464" s="232">
        <v>719.25000000000011</v>
      </c>
      <c r="F464" s="232">
        <v>708.1</v>
      </c>
      <c r="G464" s="232">
        <v>696.05000000000007</v>
      </c>
      <c r="H464" s="232">
        <v>742.45000000000016</v>
      </c>
      <c r="I464" s="232">
        <v>754.50000000000011</v>
      </c>
      <c r="J464" s="232">
        <v>765.6500000000002</v>
      </c>
      <c r="K464" s="231">
        <v>743.35</v>
      </c>
      <c r="L464" s="231">
        <v>720.15</v>
      </c>
      <c r="M464" s="231">
        <v>5.2337800000000003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2142.85</v>
      </c>
      <c r="D465" s="232">
        <v>2150.5833333333335</v>
      </c>
      <c r="E465" s="232">
        <v>2111.0666666666671</v>
      </c>
      <c r="F465" s="232">
        <v>2079.2833333333338</v>
      </c>
      <c r="G465" s="232">
        <v>2039.7666666666673</v>
      </c>
      <c r="H465" s="232">
        <v>2182.3666666666668</v>
      </c>
      <c r="I465" s="232">
        <v>2221.8833333333332</v>
      </c>
      <c r="J465" s="232">
        <v>2253.6666666666665</v>
      </c>
      <c r="K465" s="231">
        <v>2190.1</v>
      </c>
      <c r="L465" s="231">
        <v>2118.8000000000002</v>
      </c>
      <c r="M465" s="231">
        <v>0.79698999999999998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488.45</v>
      </c>
      <c r="D466" s="232">
        <v>489.41666666666669</v>
      </c>
      <c r="E466" s="232">
        <v>486.03333333333336</v>
      </c>
      <c r="F466" s="232">
        <v>483.61666666666667</v>
      </c>
      <c r="G466" s="232">
        <v>480.23333333333335</v>
      </c>
      <c r="H466" s="232">
        <v>491.83333333333337</v>
      </c>
      <c r="I466" s="232">
        <v>495.2166666666667</v>
      </c>
      <c r="J466" s="232">
        <v>497.63333333333338</v>
      </c>
      <c r="K466" s="231">
        <v>492.8</v>
      </c>
      <c r="L466" s="231">
        <v>487</v>
      </c>
      <c r="M466" s="231">
        <v>0.2354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3000.05</v>
      </c>
      <c r="D467" s="232">
        <v>3003.4833333333336</v>
      </c>
      <c r="E467" s="232">
        <v>2975.5666666666671</v>
      </c>
      <c r="F467" s="232">
        <v>2951.0833333333335</v>
      </c>
      <c r="G467" s="232">
        <v>2923.166666666667</v>
      </c>
      <c r="H467" s="232">
        <v>3027.9666666666672</v>
      </c>
      <c r="I467" s="232">
        <v>3055.8833333333332</v>
      </c>
      <c r="J467" s="232">
        <v>3080.3666666666672</v>
      </c>
      <c r="K467" s="231">
        <v>3031.4</v>
      </c>
      <c r="L467" s="231">
        <v>2979</v>
      </c>
      <c r="M467" s="231">
        <v>0.24295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2519.0500000000002</v>
      </c>
      <c r="D468" s="232">
        <v>2506.3833333333332</v>
      </c>
      <c r="E468" s="232">
        <v>2488.8166666666666</v>
      </c>
      <c r="F468" s="232">
        <v>2458.5833333333335</v>
      </c>
      <c r="G468" s="232">
        <v>2441.0166666666669</v>
      </c>
      <c r="H468" s="232">
        <v>2536.6166666666663</v>
      </c>
      <c r="I468" s="232">
        <v>2554.1833333333329</v>
      </c>
      <c r="J468" s="232">
        <v>2584.4166666666661</v>
      </c>
      <c r="K468" s="231">
        <v>2523.9499999999998</v>
      </c>
      <c r="L468" s="231">
        <v>2476.15</v>
      </c>
      <c r="M468" s="231">
        <v>18.56317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1514.85</v>
      </c>
      <c r="D469" s="232">
        <v>1517.8166666666666</v>
      </c>
      <c r="E469" s="232">
        <v>1508.0333333333333</v>
      </c>
      <c r="F469" s="232">
        <v>1501.2166666666667</v>
      </c>
      <c r="G469" s="232">
        <v>1491.4333333333334</v>
      </c>
      <c r="H469" s="232">
        <v>1524.6333333333332</v>
      </c>
      <c r="I469" s="232">
        <v>1534.4166666666665</v>
      </c>
      <c r="J469" s="232">
        <v>1541.2333333333331</v>
      </c>
      <c r="K469" s="231">
        <v>1527.6</v>
      </c>
      <c r="L469" s="231">
        <v>1511</v>
      </c>
      <c r="M469" s="231">
        <v>1.03613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457.4</v>
      </c>
      <c r="D470" s="232">
        <v>455.11666666666662</v>
      </c>
      <c r="E470" s="232">
        <v>451.28333333333325</v>
      </c>
      <c r="F470" s="232">
        <v>445.16666666666663</v>
      </c>
      <c r="G470" s="232">
        <v>441.33333333333326</v>
      </c>
      <c r="H470" s="232">
        <v>461.23333333333323</v>
      </c>
      <c r="I470" s="232">
        <v>465.06666666666661</v>
      </c>
      <c r="J470" s="232">
        <v>471.18333333333322</v>
      </c>
      <c r="K470" s="231">
        <v>458.95</v>
      </c>
      <c r="L470" s="231">
        <v>449</v>
      </c>
      <c r="M470" s="231">
        <v>3.8840499999999998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645</v>
      </c>
      <c r="D471" s="232">
        <v>648.66666666666663</v>
      </c>
      <c r="E471" s="232">
        <v>632.33333333333326</v>
      </c>
      <c r="F471" s="232">
        <v>619.66666666666663</v>
      </c>
      <c r="G471" s="232">
        <v>603.33333333333326</v>
      </c>
      <c r="H471" s="232">
        <v>661.33333333333326</v>
      </c>
      <c r="I471" s="232">
        <v>677.66666666666652</v>
      </c>
      <c r="J471" s="232">
        <v>690.33333333333326</v>
      </c>
      <c r="K471" s="231">
        <v>665</v>
      </c>
      <c r="L471" s="231">
        <v>636</v>
      </c>
      <c r="M471" s="231">
        <v>0.47223999999999999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1306.45</v>
      </c>
      <c r="D472" s="232">
        <v>1314.5</v>
      </c>
      <c r="E472" s="232">
        <v>1294</v>
      </c>
      <c r="F472" s="232">
        <v>1281.55</v>
      </c>
      <c r="G472" s="232">
        <v>1261.05</v>
      </c>
      <c r="H472" s="232">
        <v>1326.95</v>
      </c>
      <c r="I472" s="232">
        <v>1347.45</v>
      </c>
      <c r="J472" s="232">
        <v>1359.9</v>
      </c>
      <c r="K472" s="231">
        <v>1335</v>
      </c>
      <c r="L472" s="231">
        <v>1302.05</v>
      </c>
      <c r="M472" s="231">
        <v>3.3829199999999999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31.85</v>
      </c>
      <c r="D473" s="232">
        <v>31.966666666666669</v>
      </c>
      <c r="E473" s="232">
        <v>31.63333333333334</v>
      </c>
      <c r="F473" s="232">
        <v>31.416666666666671</v>
      </c>
      <c r="G473" s="232">
        <v>31.083333333333343</v>
      </c>
      <c r="H473" s="232">
        <v>32.183333333333337</v>
      </c>
      <c r="I473" s="232">
        <v>32.516666666666666</v>
      </c>
      <c r="J473" s="232">
        <v>32.733333333333334</v>
      </c>
      <c r="K473" s="231">
        <v>32.299999999999997</v>
      </c>
      <c r="L473" s="231">
        <v>31.75</v>
      </c>
      <c r="M473" s="231">
        <v>32.595390000000002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280</v>
      </c>
      <c r="D474" s="232">
        <v>279.76666666666665</v>
      </c>
      <c r="E474" s="232">
        <v>277.2833333333333</v>
      </c>
      <c r="F474" s="232">
        <v>274.56666666666666</v>
      </c>
      <c r="G474" s="232">
        <v>272.08333333333331</v>
      </c>
      <c r="H474" s="232">
        <v>282.48333333333329</v>
      </c>
      <c r="I474" s="232">
        <v>284.96666666666664</v>
      </c>
      <c r="J474" s="232">
        <v>287.68333333333328</v>
      </c>
      <c r="K474" s="231">
        <v>282.25</v>
      </c>
      <c r="L474" s="231">
        <v>277.05</v>
      </c>
      <c r="M474" s="231">
        <v>3.83439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282.39999999999998</v>
      </c>
      <c r="D475" s="232">
        <v>280.68333333333334</v>
      </c>
      <c r="E475" s="232">
        <v>276.86666666666667</v>
      </c>
      <c r="F475" s="232">
        <v>271.33333333333331</v>
      </c>
      <c r="G475" s="232">
        <v>267.51666666666665</v>
      </c>
      <c r="H475" s="232">
        <v>286.2166666666667</v>
      </c>
      <c r="I475" s="232">
        <v>290.03333333333342</v>
      </c>
      <c r="J475" s="232">
        <v>295.56666666666672</v>
      </c>
      <c r="K475" s="231">
        <v>284.5</v>
      </c>
      <c r="L475" s="231">
        <v>275.14999999999998</v>
      </c>
      <c r="M475" s="231">
        <v>3.4218199999999999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2527.1</v>
      </c>
      <c r="D476" s="232">
        <v>2527</v>
      </c>
      <c r="E476" s="232">
        <v>2484.1</v>
      </c>
      <c r="F476" s="232">
        <v>2441.1</v>
      </c>
      <c r="G476" s="232">
        <v>2398.1999999999998</v>
      </c>
      <c r="H476" s="232">
        <v>2570</v>
      </c>
      <c r="I476" s="232">
        <v>2612.8999999999996</v>
      </c>
      <c r="J476" s="232">
        <v>2655.9</v>
      </c>
      <c r="K476" s="231">
        <v>2569.9</v>
      </c>
      <c r="L476" s="231">
        <v>2484</v>
      </c>
      <c r="M476" s="231">
        <v>1.4455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520.95000000000005</v>
      </c>
      <c r="D477" s="232">
        <v>521.5333333333333</v>
      </c>
      <c r="E477" s="232">
        <v>514.06666666666661</v>
      </c>
      <c r="F477" s="232">
        <v>507.18333333333328</v>
      </c>
      <c r="G477" s="232">
        <v>499.71666666666658</v>
      </c>
      <c r="H477" s="232">
        <v>528.41666666666663</v>
      </c>
      <c r="I477" s="232">
        <v>535.88333333333333</v>
      </c>
      <c r="J477" s="232">
        <v>542.76666666666665</v>
      </c>
      <c r="K477" s="231">
        <v>529</v>
      </c>
      <c r="L477" s="231">
        <v>514.65</v>
      </c>
      <c r="M477" s="231">
        <v>1.22187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532.20000000000005</v>
      </c>
      <c r="D478" s="232">
        <v>531</v>
      </c>
      <c r="E478" s="232">
        <v>524.29999999999995</v>
      </c>
      <c r="F478" s="232">
        <v>516.4</v>
      </c>
      <c r="G478" s="232">
        <v>509.69999999999993</v>
      </c>
      <c r="H478" s="232">
        <v>538.9</v>
      </c>
      <c r="I478" s="232">
        <v>545.6</v>
      </c>
      <c r="J478" s="232">
        <v>553.5</v>
      </c>
      <c r="K478" s="231">
        <v>537.70000000000005</v>
      </c>
      <c r="L478" s="231">
        <v>523.1</v>
      </c>
      <c r="M478" s="231">
        <v>6.2458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733.8</v>
      </c>
      <c r="D479" s="232">
        <v>731.73333333333323</v>
      </c>
      <c r="E479" s="232">
        <v>727.06666666666649</v>
      </c>
      <c r="F479" s="232">
        <v>720.33333333333326</v>
      </c>
      <c r="G479" s="232">
        <v>715.66666666666652</v>
      </c>
      <c r="H479" s="232">
        <v>738.46666666666647</v>
      </c>
      <c r="I479" s="232">
        <v>743.13333333333321</v>
      </c>
      <c r="J479" s="232">
        <v>749.86666666666645</v>
      </c>
      <c r="K479" s="231">
        <v>736.4</v>
      </c>
      <c r="L479" s="231">
        <v>725</v>
      </c>
      <c r="M479" s="231">
        <v>12.65376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687.45</v>
      </c>
      <c r="D480" s="232">
        <v>691.18333333333339</v>
      </c>
      <c r="E480" s="232">
        <v>681.31666666666683</v>
      </c>
      <c r="F480" s="232">
        <v>675.18333333333339</v>
      </c>
      <c r="G480" s="232">
        <v>665.31666666666683</v>
      </c>
      <c r="H480" s="232">
        <v>697.31666666666683</v>
      </c>
      <c r="I480" s="232">
        <v>707.18333333333339</v>
      </c>
      <c r="J480" s="232">
        <v>713.31666666666683</v>
      </c>
      <c r="K480" s="231">
        <v>701.05</v>
      </c>
      <c r="L480" s="231">
        <v>685.05</v>
      </c>
      <c r="M480" s="231">
        <v>0.45083000000000001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7179.25</v>
      </c>
      <c r="D481" s="232">
        <v>7194.75</v>
      </c>
      <c r="E481" s="232">
        <v>7139.5</v>
      </c>
      <c r="F481" s="232">
        <v>7099.75</v>
      </c>
      <c r="G481" s="232">
        <v>7044.5</v>
      </c>
      <c r="H481" s="232">
        <v>7234.5</v>
      </c>
      <c r="I481" s="232">
        <v>7289.75</v>
      </c>
      <c r="J481" s="232">
        <v>7329.5</v>
      </c>
      <c r="K481" s="231">
        <v>7250</v>
      </c>
      <c r="L481" s="231">
        <v>7155</v>
      </c>
      <c r="M481" s="231">
        <v>3.2323599999999999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71.5</v>
      </c>
      <c r="D482" s="232">
        <v>72.13333333333334</v>
      </c>
      <c r="E482" s="232">
        <v>70.26666666666668</v>
      </c>
      <c r="F482" s="232">
        <v>69.033333333333346</v>
      </c>
      <c r="G482" s="232">
        <v>67.166666666666686</v>
      </c>
      <c r="H482" s="232">
        <v>73.366666666666674</v>
      </c>
      <c r="I482" s="232">
        <v>75.23333333333332</v>
      </c>
      <c r="J482" s="232">
        <v>76.466666666666669</v>
      </c>
      <c r="K482" s="231">
        <v>74</v>
      </c>
      <c r="L482" s="231">
        <v>70.900000000000006</v>
      </c>
      <c r="M482" s="231">
        <v>61.071109999999997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1459.75</v>
      </c>
      <c r="D483" s="232">
        <v>1466.4000000000003</v>
      </c>
      <c r="E483" s="232">
        <v>1445.0000000000007</v>
      </c>
      <c r="F483" s="232">
        <v>1430.2500000000005</v>
      </c>
      <c r="G483" s="232">
        <v>1408.8500000000008</v>
      </c>
      <c r="H483" s="232">
        <v>1481.1500000000005</v>
      </c>
      <c r="I483" s="232">
        <v>1502.5500000000002</v>
      </c>
      <c r="J483" s="232">
        <v>1517.3000000000004</v>
      </c>
      <c r="K483" s="231">
        <v>1487.8</v>
      </c>
      <c r="L483" s="231">
        <v>1451.65</v>
      </c>
      <c r="M483" s="231">
        <v>2.24987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777.75</v>
      </c>
      <c r="D484" s="242">
        <v>780.55000000000007</v>
      </c>
      <c r="E484" s="242">
        <v>772.20000000000016</v>
      </c>
      <c r="F484" s="242">
        <v>766.65000000000009</v>
      </c>
      <c r="G484" s="242">
        <v>758.30000000000018</v>
      </c>
      <c r="H484" s="242">
        <v>786.10000000000014</v>
      </c>
      <c r="I484" s="242">
        <v>794.45</v>
      </c>
      <c r="J484" s="241">
        <v>800.00000000000011</v>
      </c>
      <c r="K484" s="241">
        <v>788.9</v>
      </c>
      <c r="L484" s="241">
        <v>775</v>
      </c>
      <c r="M484" s="217">
        <v>8.33249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247.1</v>
      </c>
      <c r="D485" s="242">
        <v>247.45000000000002</v>
      </c>
      <c r="E485" s="242">
        <v>245.50000000000003</v>
      </c>
      <c r="F485" s="242">
        <v>243.9</v>
      </c>
      <c r="G485" s="242">
        <v>241.95000000000002</v>
      </c>
      <c r="H485" s="242">
        <v>249.05000000000004</v>
      </c>
      <c r="I485" s="242">
        <v>251.00000000000003</v>
      </c>
      <c r="J485" s="241">
        <v>252.60000000000005</v>
      </c>
      <c r="K485" s="241">
        <v>249.4</v>
      </c>
      <c r="L485" s="241">
        <v>245.85</v>
      </c>
      <c r="M485" s="217">
        <v>0.36836999999999998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2517.5500000000002</v>
      </c>
      <c r="D486" s="232">
        <v>2518.8333333333335</v>
      </c>
      <c r="E486" s="232">
        <v>2478.7166666666672</v>
      </c>
      <c r="F486" s="232">
        <v>2439.8833333333337</v>
      </c>
      <c r="G486" s="232">
        <v>2399.7666666666673</v>
      </c>
      <c r="H486" s="232">
        <v>2557.666666666667</v>
      </c>
      <c r="I486" s="232">
        <v>2597.7833333333328</v>
      </c>
      <c r="J486" s="232">
        <v>2636.6166666666668</v>
      </c>
      <c r="K486" s="231">
        <v>2558.9499999999998</v>
      </c>
      <c r="L486" s="231">
        <v>2480</v>
      </c>
      <c r="M486" s="231">
        <v>6.6589999999999996E-2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663</v>
      </c>
      <c r="D487" s="242">
        <v>665.69999999999993</v>
      </c>
      <c r="E487" s="242">
        <v>656.79999999999984</v>
      </c>
      <c r="F487" s="242">
        <v>650.59999999999991</v>
      </c>
      <c r="G487" s="242">
        <v>641.69999999999982</v>
      </c>
      <c r="H487" s="242">
        <v>671.89999999999986</v>
      </c>
      <c r="I487" s="242">
        <v>680.8</v>
      </c>
      <c r="J487" s="241">
        <v>686.99999999999989</v>
      </c>
      <c r="K487" s="241">
        <v>674.6</v>
      </c>
      <c r="L487" s="241">
        <v>659.5</v>
      </c>
      <c r="M487" s="217">
        <v>0.84326000000000001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311.8</v>
      </c>
      <c r="D488" s="232">
        <v>310.48333333333335</v>
      </c>
      <c r="E488" s="232">
        <v>302.06666666666672</v>
      </c>
      <c r="F488" s="232">
        <v>292.33333333333337</v>
      </c>
      <c r="G488" s="232">
        <v>283.91666666666674</v>
      </c>
      <c r="H488" s="232">
        <v>320.2166666666667</v>
      </c>
      <c r="I488" s="232">
        <v>328.63333333333333</v>
      </c>
      <c r="J488" s="232">
        <v>338.36666666666667</v>
      </c>
      <c r="K488" s="231">
        <v>318.89999999999998</v>
      </c>
      <c r="L488" s="231">
        <v>300.75</v>
      </c>
      <c r="M488" s="231">
        <v>5.7040800000000003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311</v>
      </c>
      <c r="D489" s="242">
        <v>309.68333333333334</v>
      </c>
      <c r="E489" s="232">
        <v>306.36666666666667</v>
      </c>
      <c r="F489" s="232">
        <v>301.73333333333335</v>
      </c>
      <c r="G489" s="232">
        <v>298.41666666666669</v>
      </c>
      <c r="H489" s="232">
        <v>314.31666666666666</v>
      </c>
      <c r="I489" s="232">
        <v>317.63333333333338</v>
      </c>
      <c r="J489" s="232">
        <v>322.26666666666665</v>
      </c>
      <c r="K489" s="231">
        <v>313</v>
      </c>
      <c r="L489" s="231">
        <v>305.05</v>
      </c>
      <c r="M489" s="231">
        <v>1.83796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272.39999999999998</v>
      </c>
      <c r="D490" s="232">
        <v>273.2</v>
      </c>
      <c r="E490" s="232">
        <v>269.2</v>
      </c>
      <c r="F490" s="232">
        <v>266</v>
      </c>
      <c r="G490" s="232">
        <v>262</v>
      </c>
      <c r="H490" s="232">
        <v>276.39999999999998</v>
      </c>
      <c r="I490" s="232">
        <v>280.39999999999998</v>
      </c>
      <c r="J490" s="232">
        <v>283.59999999999997</v>
      </c>
      <c r="K490" s="231">
        <v>277.2</v>
      </c>
      <c r="L490" s="231">
        <v>270</v>
      </c>
      <c r="M490" s="231">
        <v>1.1549400000000001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1284.05</v>
      </c>
      <c r="D491" s="242">
        <v>1281.75</v>
      </c>
      <c r="E491" s="232">
        <v>1256.3</v>
      </c>
      <c r="F491" s="232">
        <v>1228.55</v>
      </c>
      <c r="G491" s="232">
        <v>1203.0999999999999</v>
      </c>
      <c r="H491" s="232">
        <v>1309.5</v>
      </c>
      <c r="I491" s="232">
        <v>1334.9499999999998</v>
      </c>
      <c r="J491" s="232">
        <v>1362.7</v>
      </c>
      <c r="K491" s="231">
        <v>1307.2</v>
      </c>
      <c r="L491" s="231">
        <v>1254</v>
      </c>
      <c r="M491" s="231">
        <v>10.87945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1274</v>
      </c>
      <c r="D492" s="232">
        <v>1265.9833333333333</v>
      </c>
      <c r="E492" s="232">
        <v>1241.9666666666667</v>
      </c>
      <c r="F492" s="232">
        <v>1209.9333333333334</v>
      </c>
      <c r="G492" s="232">
        <v>1185.9166666666667</v>
      </c>
      <c r="H492" s="232">
        <v>1298.0166666666667</v>
      </c>
      <c r="I492" s="232">
        <v>1322.0333333333335</v>
      </c>
      <c r="J492" s="232">
        <v>1354.0666666666666</v>
      </c>
      <c r="K492" s="231">
        <v>1290</v>
      </c>
      <c r="L492" s="231">
        <v>1233.95</v>
      </c>
      <c r="M492" s="231">
        <v>0.50851999999999997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308.75</v>
      </c>
      <c r="D493" s="242">
        <v>310.51666666666665</v>
      </c>
      <c r="E493" s="232">
        <v>306.23333333333329</v>
      </c>
      <c r="F493" s="232">
        <v>303.71666666666664</v>
      </c>
      <c r="G493" s="232">
        <v>299.43333333333328</v>
      </c>
      <c r="H493" s="232">
        <v>313.0333333333333</v>
      </c>
      <c r="I493" s="232">
        <v>317.31666666666661</v>
      </c>
      <c r="J493" s="232">
        <v>319.83333333333331</v>
      </c>
      <c r="K493" s="231">
        <v>314.8</v>
      </c>
      <c r="L493" s="231">
        <v>308</v>
      </c>
      <c r="M493" s="231">
        <v>51.885950000000001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420.5</v>
      </c>
      <c r="D494" s="232">
        <v>428.06666666666666</v>
      </c>
      <c r="E494" s="232">
        <v>407.43333333333334</v>
      </c>
      <c r="F494" s="232">
        <v>394.36666666666667</v>
      </c>
      <c r="G494" s="232">
        <v>373.73333333333335</v>
      </c>
      <c r="H494" s="232">
        <v>441.13333333333333</v>
      </c>
      <c r="I494" s="232">
        <v>461.76666666666665</v>
      </c>
      <c r="J494" s="232">
        <v>474.83333333333331</v>
      </c>
      <c r="K494" s="231">
        <v>448.7</v>
      </c>
      <c r="L494" s="231">
        <v>415</v>
      </c>
      <c r="M494" s="231">
        <v>1.6766300000000001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1891.95</v>
      </c>
      <c r="D495" s="242">
        <v>1908.4166666666667</v>
      </c>
      <c r="E495" s="232">
        <v>1869.0833333333335</v>
      </c>
      <c r="F495" s="232">
        <v>1846.2166666666667</v>
      </c>
      <c r="G495" s="232">
        <v>1806.8833333333334</v>
      </c>
      <c r="H495" s="232">
        <v>1931.2833333333335</v>
      </c>
      <c r="I495" s="232">
        <v>1970.616666666667</v>
      </c>
      <c r="J495" s="232">
        <v>1993.4833333333336</v>
      </c>
      <c r="K495" s="231">
        <v>1947.75</v>
      </c>
      <c r="L495" s="231">
        <v>1885.55</v>
      </c>
      <c r="M495" s="231">
        <v>0.31702999999999998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7.85</v>
      </c>
      <c r="D496" s="242">
        <v>7.8833333333333329</v>
      </c>
      <c r="E496" s="232">
        <v>7.7666666666666657</v>
      </c>
      <c r="F496" s="232">
        <v>7.6833333333333327</v>
      </c>
      <c r="G496" s="232">
        <v>7.5666666666666655</v>
      </c>
      <c r="H496" s="232">
        <v>7.9666666666666659</v>
      </c>
      <c r="I496" s="232">
        <v>8.0833333333333321</v>
      </c>
      <c r="J496" s="232">
        <v>8.1666666666666661</v>
      </c>
      <c r="K496" s="231">
        <v>8</v>
      </c>
      <c r="L496" s="231">
        <v>7.8</v>
      </c>
      <c r="M496" s="231">
        <v>504.07661000000002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848.55</v>
      </c>
      <c r="D497" s="242">
        <v>846.5</v>
      </c>
      <c r="E497" s="232">
        <v>837.75</v>
      </c>
      <c r="F497" s="232">
        <v>826.95</v>
      </c>
      <c r="G497" s="232">
        <v>818.2</v>
      </c>
      <c r="H497" s="232">
        <v>857.3</v>
      </c>
      <c r="I497" s="232">
        <v>866.05</v>
      </c>
      <c r="J497" s="232">
        <v>876.84999999999991</v>
      </c>
      <c r="K497" s="231">
        <v>855.25</v>
      </c>
      <c r="L497" s="231">
        <v>835.7</v>
      </c>
      <c r="M497" s="231">
        <v>12.600199999999999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202.25</v>
      </c>
      <c r="D498" s="242">
        <v>203.70000000000002</v>
      </c>
      <c r="E498" s="232">
        <v>199.15000000000003</v>
      </c>
      <c r="F498" s="232">
        <v>196.05</v>
      </c>
      <c r="G498" s="232">
        <v>191.50000000000003</v>
      </c>
      <c r="H498" s="232">
        <v>206.80000000000004</v>
      </c>
      <c r="I498" s="232">
        <v>211.35000000000005</v>
      </c>
      <c r="J498" s="232">
        <v>214.45000000000005</v>
      </c>
      <c r="K498" s="231">
        <v>208.25</v>
      </c>
      <c r="L498" s="231">
        <v>200.6</v>
      </c>
      <c r="M498" s="231">
        <v>5.2939699999999998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70.75</v>
      </c>
      <c r="D499" s="242">
        <v>70.083333333333329</v>
      </c>
      <c r="E499" s="232">
        <v>68.666666666666657</v>
      </c>
      <c r="F499" s="232">
        <v>66.583333333333329</v>
      </c>
      <c r="G499" s="232">
        <v>65.166666666666657</v>
      </c>
      <c r="H499" s="232">
        <v>72.166666666666657</v>
      </c>
      <c r="I499" s="232">
        <v>73.583333333333314</v>
      </c>
      <c r="J499" s="232">
        <v>75.666666666666657</v>
      </c>
      <c r="K499" s="231">
        <v>71.5</v>
      </c>
      <c r="L499" s="231">
        <v>68</v>
      </c>
      <c r="M499" s="231">
        <v>14.22536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686.85</v>
      </c>
      <c r="D500" s="242">
        <v>688.80000000000007</v>
      </c>
      <c r="E500" s="232">
        <v>680.15000000000009</v>
      </c>
      <c r="F500" s="232">
        <v>673.45</v>
      </c>
      <c r="G500" s="232">
        <v>664.80000000000007</v>
      </c>
      <c r="H500" s="232">
        <v>695.50000000000011</v>
      </c>
      <c r="I500" s="232">
        <v>704.15</v>
      </c>
      <c r="J500" s="232">
        <v>710.85000000000014</v>
      </c>
      <c r="K500" s="231">
        <v>697.45</v>
      </c>
      <c r="L500" s="231">
        <v>682.1</v>
      </c>
      <c r="M500" s="231">
        <v>1.58297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1290.05</v>
      </c>
      <c r="D501" s="242">
        <v>1292.4833333333333</v>
      </c>
      <c r="E501" s="232">
        <v>1276.3166666666666</v>
      </c>
      <c r="F501" s="232">
        <v>1262.5833333333333</v>
      </c>
      <c r="G501" s="232">
        <v>1246.4166666666665</v>
      </c>
      <c r="H501" s="232">
        <v>1306.2166666666667</v>
      </c>
      <c r="I501" s="232">
        <v>1322.3833333333332</v>
      </c>
      <c r="J501" s="232">
        <v>1336.1166666666668</v>
      </c>
      <c r="K501" s="231">
        <v>1308.6500000000001</v>
      </c>
      <c r="L501" s="231">
        <v>1278.75</v>
      </c>
      <c r="M501" s="231">
        <v>1.03935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400.6</v>
      </c>
      <c r="D502" s="242">
        <v>401.81666666666666</v>
      </c>
      <c r="E502" s="232">
        <v>397.98333333333335</v>
      </c>
      <c r="F502" s="232">
        <v>395.36666666666667</v>
      </c>
      <c r="G502" s="232">
        <v>391.53333333333336</v>
      </c>
      <c r="H502" s="232">
        <v>404.43333333333334</v>
      </c>
      <c r="I502" s="232">
        <v>408.26666666666671</v>
      </c>
      <c r="J502" s="232">
        <v>410.88333333333333</v>
      </c>
      <c r="K502" s="231">
        <v>405.65</v>
      </c>
      <c r="L502" s="231">
        <v>399.2</v>
      </c>
      <c r="M502" s="231">
        <v>24.12678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191.95</v>
      </c>
      <c r="D503" s="242">
        <v>192.04999999999998</v>
      </c>
      <c r="E503" s="232">
        <v>186.09999999999997</v>
      </c>
      <c r="F503" s="232">
        <v>180.24999999999997</v>
      </c>
      <c r="G503" s="232">
        <v>174.29999999999995</v>
      </c>
      <c r="H503" s="232">
        <v>197.89999999999998</v>
      </c>
      <c r="I503" s="232">
        <v>203.84999999999997</v>
      </c>
      <c r="J503" s="232">
        <v>209.7</v>
      </c>
      <c r="K503" s="231">
        <v>198</v>
      </c>
      <c r="L503" s="231">
        <v>186.2</v>
      </c>
      <c r="M503" s="231">
        <v>8.8629499999999997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16.7</v>
      </c>
      <c r="D504" s="242">
        <v>16.799999999999997</v>
      </c>
      <c r="E504" s="232">
        <v>16.449999999999996</v>
      </c>
      <c r="F504" s="232">
        <v>16.2</v>
      </c>
      <c r="G504" s="232">
        <v>15.849999999999998</v>
      </c>
      <c r="H504" s="232">
        <v>17.049999999999994</v>
      </c>
      <c r="I504" s="232">
        <v>17.399999999999995</v>
      </c>
      <c r="J504" s="232">
        <v>17.649999999999991</v>
      </c>
      <c r="K504" s="231">
        <v>17.149999999999999</v>
      </c>
      <c r="L504" s="231">
        <v>16.55</v>
      </c>
      <c r="M504" s="231">
        <v>1776.48359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9854.35</v>
      </c>
      <c r="D505" s="242">
        <v>9952.7833333333328</v>
      </c>
      <c r="E505" s="232">
        <v>9716.5666666666657</v>
      </c>
      <c r="F505" s="232">
        <v>9578.7833333333328</v>
      </c>
      <c r="G505" s="232">
        <v>9342.5666666666657</v>
      </c>
      <c r="H505" s="232">
        <v>10090.566666666666</v>
      </c>
      <c r="I505" s="232">
        <v>10326.783333333333</v>
      </c>
      <c r="J505" s="232">
        <v>10464.566666666666</v>
      </c>
      <c r="K505" s="231">
        <v>10189</v>
      </c>
      <c r="L505" s="231">
        <v>9815</v>
      </c>
      <c r="M505" s="231">
        <v>4.9939999999999998E-2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218.35</v>
      </c>
      <c r="D506" s="232">
        <v>221.08333333333334</v>
      </c>
      <c r="E506" s="232">
        <v>214.66666666666669</v>
      </c>
      <c r="F506" s="232">
        <v>210.98333333333335</v>
      </c>
      <c r="G506" s="232">
        <v>204.56666666666669</v>
      </c>
      <c r="H506" s="232">
        <v>224.76666666666668</v>
      </c>
      <c r="I506" s="232">
        <v>231.18333333333337</v>
      </c>
      <c r="J506" s="231">
        <v>234.86666666666667</v>
      </c>
      <c r="K506" s="231">
        <v>227.5</v>
      </c>
      <c r="L506" s="231">
        <v>217.4</v>
      </c>
      <c r="M506" s="217">
        <v>33.908670000000001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251.2</v>
      </c>
      <c r="D507" s="232">
        <v>254.44999999999996</v>
      </c>
      <c r="E507" s="232">
        <v>245.5499999999999</v>
      </c>
      <c r="F507" s="232">
        <v>239.89999999999995</v>
      </c>
      <c r="G507" s="232">
        <v>230.99999999999989</v>
      </c>
      <c r="H507" s="232">
        <v>260.09999999999991</v>
      </c>
      <c r="I507" s="232">
        <v>268.99999999999994</v>
      </c>
      <c r="J507" s="231">
        <v>274.64999999999992</v>
      </c>
      <c r="K507" s="231">
        <v>263.35000000000002</v>
      </c>
      <c r="L507" s="231">
        <v>248.8</v>
      </c>
      <c r="M507" s="217">
        <v>15.681319999999999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51.8</v>
      </c>
      <c r="D508" s="242">
        <v>52.25</v>
      </c>
      <c r="E508" s="232">
        <v>50.8</v>
      </c>
      <c r="F508" s="232">
        <v>49.8</v>
      </c>
      <c r="G508" s="232">
        <v>48.349999999999994</v>
      </c>
      <c r="H508" s="232">
        <v>53.25</v>
      </c>
      <c r="I508" s="232">
        <v>54.7</v>
      </c>
      <c r="J508" s="232">
        <v>55.7</v>
      </c>
      <c r="K508" s="231">
        <v>53.7</v>
      </c>
      <c r="L508" s="231">
        <v>51.25</v>
      </c>
      <c r="M508" s="231">
        <v>861.62275999999997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471.45</v>
      </c>
      <c r="D509" s="242">
        <v>471.48333333333329</v>
      </c>
      <c r="E509" s="232">
        <v>466.11666666666656</v>
      </c>
      <c r="F509" s="232">
        <v>460.78333333333325</v>
      </c>
      <c r="G509" s="232">
        <v>455.41666666666652</v>
      </c>
      <c r="H509" s="232">
        <v>476.81666666666661</v>
      </c>
      <c r="I509" s="232">
        <v>482.18333333333328</v>
      </c>
      <c r="J509" s="232">
        <v>487.51666666666665</v>
      </c>
      <c r="K509" s="231">
        <v>476.85</v>
      </c>
      <c r="L509" s="231">
        <v>466.15</v>
      </c>
      <c r="M509" s="231">
        <v>5.5498399999999997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1402.1</v>
      </c>
      <c r="D510" s="232">
        <v>1408.5666666666666</v>
      </c>
      <c r="E510" s="232">
        <v>1392.8333333333333</v>
      </c>
      <c r="F510" s="232">
        <v>1383.5666666666666</v>
      </c>
      <c r="G510" s="232">
        <v>1367.8333333333333</v>
      </c>
      <c r="H510" s="232">
        <v>1417.8333333333333</v>
      </c>
      <c r="I510" s="232">
        <v>1433.5666666666668</v>
      </c>
      <c r="J510" s="231">
        <v>1442.8333333333333</v>
      </c>
      <c r="K510" s="231">
        <v>1424.3</v>
      </c>
      <c r="L510" s="231">
        <v>1399.3</v>
      </c>
      <c r="M510" s="217">
        <v>0.33756999999999998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1479.4</v>
      </c>
      <c r="D511" s="242">
        <v>1479.1000000000001</v>
      </c>
      <c r="E511" s="232">
        <v>1462.6000000000004</v>
      </c>
      <c r="F511" s="232">
        <v>1445.8000000000002</v>
      </c>
      <c r="G511" s="232">
        <v>1429.3000000000004</v>
      </c>
      <c r="H511" s="232">
        <v>1495.9000000000003</v>
      </c>
      <c r="I511" s="232">
        <v>1512.3999999999999</v>
      </c>
      <c r="J511" s="232">
        <v>1529.2000000000003</v>
      </c>
      <c r="K511" s="231">
        <v>1495.6</v>
      </c>
      <c r="L511" s="231">
        <v>1462.3</v>
      </c>
      <c r="M511" s="231">
        <v>0.71489999999999998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4"/>
      <c r="B5" s="385"/>
      <c r="C5" s="384"/>
      <c r="D5" s="38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86" t="s">
        <v>513</v>
      </c>
      <c r="C7" s="385"/>
      <c r="D7" s="7">
        <f>Main!B10</f>
        <v>44971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44970</v>
      </c>
      <c r="B10" s="29">
        <v>539506</v>
      </c>
      <c r="C10" s="28" t="s">
        <v>969</v>
      </c>
      <c r="D10" s="28" t="s">
        <v>970</v>
      </c>
      <c r="E10" s="28" t="s">
        <v>522</v>
      </c>
      <c r="F10" s="85">
        <v>300000</v>
      </c>
      <c r="G10" s="29">
        <v>2.88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44970</v>
      </c>
      <c r="B11" s="29">
        <v>539506</v>
      </c>
      <c r="C11" s="28" t="s">
        <v>969</v>
      </c>
      <c r="D11" s="28" t="s">
        <v>958</v>
      </c>
      <c r="E11" s="28" t="s">
        <v>523</v>
      </c>
      <c r="F11" s="85">
        <v>344012</v>
      </c>
      <c r="G11" s="29">
        <v>2.88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44970</v>
      </c>
      <c r="B12" s="29">
        <v>513353</v>
      </c>
      <c r="C12" s="28" t="s">
        <v>971</v>
      </c>
      <c r="D12" s="28" t="s">
        <v>972</v>
      </c>
      <c r="E12" s="28" t="s">
        <v>523</v>
      </c>
      <c r="F12" s="85">
        <v>51879</v>
      </c>
      <c r="G12" s="29">
        <v>345.7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44970</v>
      </c>
      <c r="B13" s="29">
        <v>543765</v>
      </c>
      <c r="C13" s="28" t="s">
        <v>973</v>
      </c>
      <c r="D13" s="28" t="s">
        <v>974</v>
      </c>
      <c r="E13" s="28" t="s">
        <v>522</v>
      </c>
      <c r="F13" s="85">
        <v>99000</v>
      </c>
      <c r="G13" s="29">
        <v>66.75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44970</v>
      </c>
      <c r="B14" s="29">
        <v>543765</v>
      </c>
      <c r="C14" s="28" t="s">
        <v>973</v>
      </c>
      <c r="D14" s="28" t="s">
        <v>975</v>
      </c>
      <c r="E14" s="28" t="s">
        <v>522</v>
      </c>
      <c r="F14" s="85">
        <v>99000</v>
      </c>
      <c r="G14" s="29">
        <v>66.75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44970</v>
      </c>
      <c r="B15" s="29">
        <v>543765</v>
      </c>
      <c r="C15" s="28" t="s">
        <v>973</v>
      </c>
      <c r="D15" s="28" t="s">
        <v>953</v>
      </c>
      <c r="E15" s="28" t="s">
        <v>522</v>
      </c>
      <c r="F15" s="85">
        <v>105000</v>
      </c>
      <c r="G15" s="29">
        <v>66.13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44970</v>
      </c>
      <c r="B16" s="29">
        <v>543765</v>
      </c>
      <c r="C16" s="28" t="s">
        <v>973</v>
      </c>
      <c r="D16" s="28" t="s">
        <v>958</v>
      </c>
      <c r="E16" s="28" t="s">
        <v>523</v>
      </c>
      <c r="F16" s="85">
        <v>12000</v>
      </c>
      <c r="G16" s="29">
        <v>66.75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44970</v>
      </c>
      <c r="B17" s="29">
        <v>543765</v>
      </c>
      <c r="C17" s="28" t="s">
        <v>973</v>
      </c>
      <c r="D17" s="28" t="s">
        <v>958</v>
      </c>
      <c r="E17" s="28" t="s">
        <v>522</v>
      </c>
      <c r="F17" s="85">
        <v>78000</v>
      </c>
      <c r="G17" s="29">
        <v>66.75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44970</v>
      </c>
      <c r="B18" s="29">
        <v>543765</v>
      </c>
      <c r="C18" s="28" t="s">
        <v>973</v>
      </c>
      <c r="D18" s="28" t="s">
        <v>976</v>
      </c>
      <c r="E18" s="28" t="s">
        <v>522</v>
      </c>
      <c r="F18" s="85">
        <v>66000</v>
      </c>
      <c r="G18" s="29">
        <v>66.72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44970</v>
      </c>
      <c r="B19" s="29">
        <v>543765</v>
      </c>
      <c r="C19" s="28" t="s">
        <v>973</v>
      </c>
      <c r="D19" s="28" t="s">
        <v>977</v>
      </c>
      <c r="E19" s="28" t="s">
        <v>522</v>
      </c>
      <c r="F19" s="85">
        <v>69000</v>
      </c>
      <c r="G19" s="29">
        <v>66.75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44970</v>
      </c>
      <c r="B20" s="29">
        <v>512441</v>
      </c>
      <c r="C20" s="28" t="s">
        <v>949</v>
      </c>
      <c r="D20" s="28" t="s">
        <v>978</v>
      </c>
      <c r="E20" s="28" t="s">
        <v>523</v>
      </c>
      <c r="F20" s="85">
        <v>6</v>
      </c>
      <c r="G20" s="29">
        <v>28.55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44970</v>
      </c>
      <c r="B21" s="29">
        <v>512441</v>
      </c>
      <c r="C21" s="28" t="s">
        <v>949</v>
      </c>
      <c r="D21" s="28" t="s">
        <v>978</v>
      </c>
      <c r="E21" s="28" t="s">
        <v>522</v>
      </c>
      <c r="F21" s="85">
        <v>10573</v>
      </c>
      <c r="G21" s="29">
        <v>30.53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44970</v>
      </c>
      <c r="B22" s="29">
        <v>542668</v>
      </c>
      <c r="C22" s="28" t="s">
        <v>979</v>
      </c>
      <c r="D22" s="28" t="s">
        <v>957</v>
      </c>
      <c r="E22" s="28" t="s">
        <v>523</v>
      </c>
      <c r="F22" s="85">
        <v>2000</v>
      </c>
      <c r="G22" s="29">
        <v>182.48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44970</v>
      </c>
      <c r="B23" s="29">
        <v>542668</v>
      </c>
      <c r="C23" s="28" t="s">
        <v>979</v>
      </c>
      <c r="D23" s="28" t="s">
        <v>957</v>
      </c>
      <c r="E23" s="28" t="s">
        <v>522</v>
      </c>
      <c r="F23" s="85">
        <v>7000</v>
      </c>
      <c r="G23" s="29">
        <v>185.08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44970</v>
      </c>
      <c r="B24" s="29">
        <v>543709</v>
      </c>
      <c r="C24" s="28" t="s">
        <v>980</v>
      </c>
      <c r="D24" s="28" t="s">
        <v>981</v>
      </c>
      <c r="E24" s="28" t="s">
        <v>523</v>
      </c>
      <c r="F24" s="85">
        <v>56000</v>
      </c>
      <c r="G24" s="29">
        <v>140.56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44970</v>
      </c>
      <c r="B25" s="29">
        <v>543709</v>
      </c>
      <c r="C25" s="28" t="s">
        <v>980</v>
      </c>
      <c r="D25" s="28" t="s">
        <v>982</v>
      </c>
      <c r="E25" s="28" t="s">
        <v>522</v>
      </c>
      <c r="F25" s="85">
        <v>52000</v>
      </c>
      <c r="G25" s="29">
        <v>143.01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44970</v>
      </c>
      <c r="B26" s="29">
        <v>540936</v>
      </c>
      <c r="C26" s="28" t="s">
        <v>983</v>
      </c>
      <c r="D26" s="28" t="s">
        <v>984</v>
      </c>
      <c r="E26" s="28" t="s">
        <v>522</v>
      </c>
      <c r="F26" s="85">
        <v>61025</v>
      </c>
      <c r="G26" s="29">
        <v>19.54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44970</v>
      </c>
      <c r="B27" s="29">
        <v>540936</v>
      </c>
      <c r="C27" s="28" t="s">
        <v>983</v>
      </c>
      <c r="D27" s="28" t="s">
        <v>984</v>
      </c>
      <c r="E27" s="28" t="s">
        <v>523</v>
      </c>
      <c r="F27" s="85">
        <v>64722</v>
      </c>
      <c r="G27" s="29">
        <v>19.7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44970</v>
      </c>
      <c r="B28" s="29">
        <v>530663</v>
      </c>
      <c r="C28" s="28" t="s">
        <v>950</v>
      </c>
      <c r="D28" s="28" t="s">
        <v>985</v>
      </c>
      <c r="E28" s="28" t="s">
        <v>522</v>
      </c>
      <c r="F28" s="85">
        <v>285000</v>
      </c>
      <c r="G28" s="29">
        <v>1.98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44970</v>
      </c>
      <c r="B29" s="29">
        <v>539206</v>
      </c>
      <c r="C29" s="28" t="s">
        <v>986</v>
      </c>
      <c r="D29" s="28" t="s">
        <v>987</v>
      </c>
      <c r="E29" s="28" t="s">
        <v>523</v>
      </c>
      <c r="F29" s="85">
        <v>20005</v>
      </c>
      <c r="G29" s="29">
        <v>21.75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44970</v>
      </c>
      <c r="B30" s="29">
        <v>539206</v>
      </c>
      <c r="C30" s="28" t="s">
        <v>986</v>
      </c>
      <c r="D30" s="28" t="s">
        <v>988</v>
      </c>
      <c r="E30" s="28" t="s">
        <v>522</v>
      </c>
      <c r="F30" s="85">
        <v>20000</v>
      </c>
      <c r="G30" s="29">
        <v>21.75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44970</v>
      </c>
      <c r="B31" s="29">
        <v>530979</v>
      </c>
      <c r="C31" s="28" t="s">
        <v>989</v>
      </c>
      <c r="D31" s="28" t="s">
        <v>990</v>
      </c>
      <c r="E31" s="28" t="s">
        <v>523</v>
      </c>
      <c r="F31" s="85">
        <v>100000</v>
      </c>
      <c r="G31" s="29">
        <v>38.9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44970</v>
      </c>
      <c r="B32" s="29">
        <v>530979</v>
      </c>
      <c r="C32" s="28" t="s">
        <v>989</v>
      </c>
      <c r="D32" s="28" t="s">
        <v>991</v>
      </c>
      <c r="E32" s="28" t="s">
        <v>522</v>
      </c>
      <c r="F32" s="85">
        <v>100000</v>
      </c>
      <c r="G32" s="29">
        <v>38.9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44970</v>
      </c>
      <c r="B33" s="29">
        <v>531889</v>
      </c>
      <c r="C33" s="28" t="s">
        <v>992</v>
      </c>
      <c r="D33" s="28" t="s">
        <v>993</v>
      </c>
      <c r="E33" s="28" t="s">
        <v>522</v>
      </c>
      <c r="F33" s="85">
        <v>33000</v>
      </c>
      <c r="G33" s="29">
        <v>28.27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44970</v>
      </c>
      <c r="B34" s="29">
        <v>531889</v>
      </c>
      <c r="C34" s="28" t="s">
        <v>992</v>
      </c>
      <c r="D34" s="28" t="s">
        <v>994</v>
      </c>
      <c r="E34" s="28" t="s">
        <v>523</v>
      </c>
      <c r="F34" s="85">
        <v>329474</v>
      </c>
      <c r="G34" s="29">
        <v>29.67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44970</v>
      </c>
      <c r="B35" s="29">
        <v>531889</v>
      </c>
      <c r="C35" s="28" t="s">
        <v>992</v>
      </c>
      <c r="D35" s="28" t="s">
        <v>995</v>
      </c>
      <c r="E35" s="28" t="s">
        <v>522</v>
      </c>
      <c r="F35" s="85">
        <v>63000</v>
      </c>
      <c r="G35" s="29">
        <v>30.7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44970</v>
      </c>
      <c r="B36" s="29">
        <v>531889</v>
      </c>
      <c r="C36" s="28" t="s">
        <v>992</v>
      </c>
      <c r="D36" s="28" t="s">
        <v>996</v>
      </c>
      <c r="E36" s="28" t="s">
        <v>522</v>
      </c>
      <c r="F36" s="85">
        <v>30000</v>
      </c>
      <c r="G36" s="29">
        <v>30.68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44970</v>
      </c>
      <c r="B37" s="29">
        <v>531889</v>
      </c>
      <c r="C37" s="28" t="s">
        <v>992</v>
      </c>
      <c r="D37" s="28" t="s">
        <v>997</v>
      </c>
      <c r="E37" s="28" t="s">
        <v>522</v>
      </c>
      <c r="F37" s="85">
        <v>32000</v>
      </c>
      <c r="G37" s="29">
        <v>30.35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44970</v>
      </c>
      <c r="B38" s="29">
        <v>523467</v>
      </c>
      <c r="C38" s="28" t="s">
        <v>998</v>
      </c>
      <c r="D38" s="28" t="s">
        <v>958</v>
      </c>
      <c r="E38" s="28" t="s">
        <v>523</v>
      </c>
      <c r="F38" s="85">
        <v>41</v>
      </c>
      <c r="G38" s="29">
        <v>4.43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44970</v>
      </c>
      <c r="B39" s="29">
        <v>523467</v>
      </c>
      <c r="C39" s="28" t="s">
        <v>998</v>
      </c>
      <c r="D39" s="28" t="s">
        <v>958</v>
      </c>
      <c r="E39" s="28" t="s">
        <v>522</v>
      </c>
      <c r="F39" s="85">
        <v>575000</v>
      </c>
      <c r="G39" s="29">
        <v>4.43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44970</v>
      </c>
      <c r="B40" s="29">
        <v>532654</v>
      </c>
      <c r="C40" s="28" t="s">
        <v>999</v>
      </c>
      <c r="D40" s="28" t="s">
        <v>1000</v>
      </c>
      <c r="E40" s="28" t="s">
        <v>523</v>
      </c>
      <c r="F40" s="85">
        <v>550000</v>
      </c>
      <c r="G40" s="29">
        <v>20.65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44970</v>
      </c>
      <c r="B41" s="29">
        <v>530047</v>
      </c>
      <c r="C41" s="28" t="s">
        <v>1001</v>
      </c>
      <c r="D41" s="28" t="s">
        <v>1002</v>
      </c>
      <c r="E41" s="28" t="s">
        <v>523</v>
      </c>
      <c r="F41" s="85">
        <v>107317</v>
      </c>
      <c r="G41" s="29">
        <v>4.54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44970</v>
      </c>
      <c r="B42" s="29">
        <v>530047</v>
      </c>
      <c r="C42" s="28" t="s">
        <v>1001</v>
      </c>
      <c r="D42" s="28" t="s">
        <v>1003</v>
      </c>
      <c r="E42" s="28" t="s">
        <v>522</v>
      </c>
      <c r="F42" s="85">
        <v>109810</v>
      </c>
      <c r="G42" s="29">
        <v>4.54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44970</v>
      </c>
      <c r="B43" s="29">
        <v>530557</v>
      </c>
      <c r="C43" s="28" t="s">
        <v>951</v>
      </c>
      <c r="D43" s="28" t="s">
        <v>1004</v>
      </c>
      <c r="E43" s="28" t="s">
        <v>523</v>
      </c>
      <c r="F43" s="85">
        <v>14372397</v>
      </c>
      <c r="G43" s="29">
        <v>0.56000000000000005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44970</v>
      </c>
      <c r="B44" s="29">
        <v>530557</v>
      </c>
      <c r="C44" s="28" t="s">
        <v>951</v>
      </c>
      <c r="D44" s="28" t="s">
        <v>1004</v>
      </c>
      <c r="E44" s="28" t="s">
        <v>522</v>
      </c>
      <c r="F44" s="85">
        <v>12872397</v>
      </c>
      <c r="G44" s="29">
        <v>0.55000000000000004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44970</v>
      </c>
      <c r="B45" s="29">
        <v>530557</v>
      </c>
      <c r="C45" s="28" t="s">
        <v>951</v>
      </c>
      <c r="D45" s="28" t="s">
        <v>952</v>
      </c>
      <c r="E45" s="28" t="s">
        <v>523</v>
      </c>
      <c r="F45" s="85">
        <v>7000000</v>
      </c>
      <c r="G45" s="29">
        <v>0.56000000000000005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44970</v>
      </c>
      <c r="B46" s="29">
        <v>543282</v>
      </c>
      <c r="C46" s="28" t="s">
        <v>1005</v>
      </c>
      <c r="D46" s="28" t="s">
        <v>1006</v>
      </c>
      <c r="E46" s="28" t="s">
        <v>522</v>
      </c>
      <c r="F46" s="85">
        <v>2400</v>
      </c>
      <c r="G46" s="29">
        <v>151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44970</v>
      </c>
      <c r="B47" s="29">
        <v>543282</v>
      </c>
      <c r="C47" s="28" t="s">
        <v>1005</v>
      </c>
      <c r="D47" s="28" t="s">
        <v>1007</v>
      </c>
      <c r="E47" s="28" t="s">
        <v>523</v>
      </c>
      <c r="F47" s="85">
        <v>4200</v>
      </c>
      <c r="G47" s="29">
        <v>163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44970</v>
      </c>
      <c r="B48" s="29">
        <v>511644</v>
      </c>
      <c r="C48" s="28" t="s">
        <v>1008</v>
      </c>
      <c r="D48" s="28" t="s">
        <v>1009</v>
      </c>
      <c r="E48" s="28" t="s">
        <v>523</v>
      </c>
      <c r="F48" s="85">
        <v>4585</v>
      </c>
      <c r="G48" s="29">
        <v>38.9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44970</v>
      </c>
      <c r="B49" s="29">
        <v>531496</v>
      </c>
      <c r="C49" s="28" t="s">
        <v>1010</v>
      </c>
      <c r="D49" s="28" t="s">
        <v>1011</v>
      </c>
      <c r="E49" s="28" t="s">
        <v>523</v>
      </c>
      <c r="F49" s="85">
        <v>35582</v>
      </c>
      <c r="G49" s="29">
        <v>3.1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44970</v>
      </c>
      <c r="B50" s="29">
        <v>526435</v>
      </c>
      <c r="C50" s="28" t="s">
        <v>1012</v>
      </c>
      <c r="D50" s="28" t="s">
        <v>1013</v>
      </c>
      <c r="E50" s="28" t="s">
        <v>522</v>
      </c>
      <c r="F50" s="85">
        <v>500000</v>
      </c>
      <c r="G50" s="29">
        <v>62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44970</v>
      </c>
      <c r="B51" s="29">
        <v>526435</v>
      </c>
      <c r="C51" s="28" t="s">
        <v>1012</v>
      </c>
      <c r="D51" s="28" t="s">
        <v>1014</v>
      </c>
      <c r="E51" s="28" t="s">
        <v>523</v>
      </c>
      <c r="F51" s="85">
        <v>500000</v>
      </c>
      <c r="G51" s="29">
        <v>62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44970</v>
      </c>
      <c r="B52" s="29">
        <v>539673</v>
      </c>
      <c r="C52" s="28" t="s">
        <v>1015</v>
      </c>
      <c r="D52" s="28" t="s">
        <v>1016</v>
      </c>
      <c r="E52" s="28" t="s">
        <v>522</v>
      </c>
      <c r="F52" s="85">
        <v>23800</v>
      </c>
      <c r="G52" s="29">
        <v>24.7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44970</v>
      </c>
      <c r="B53" s="29">
        <v>539673</v>
      </c>
      <c r="C53" s="28" t="s">
        <v>1015</v>
      </c>
      <c r="D53" s="28" t="s">
        <v>1016</v>
      </c>
      <c r="E53" s="28" t="s">
        <v>523</v>
      </c>
      <c r="F53" s="85">
        <v>1000</v>
      </c>
      <c r="G53" s="29">
        <v>27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44970</v>
      </c>
      <c r="B54" s="29">
        <v>539673</v>
      </c>
      <c r="C54" s="28" t="s">
        <v>1015</v>
      </c>
      <c r="D54" s="28" t="s">
        <v>1017</v>
      </c>
      <c r="E54" s="28" t="s">
        <v>523</v>
      </c>
      <c r="F54" s="85">
        <v>24550</v>
      </c>
      <c r="G54" s="29">
        <v>24.7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44970</v>
      </c>
      <c r="B55" s="29">
        <v>539673</v>
      </c>
      <c r="C55" s="28" t="s">
        <v>1015</v>
      </c>
      <c r="D55" s="28" t="s">
        <v>1018</v>
      </c>
      <c r="E55" s="28" t="s">
        <v>522</v>
      </c>
      <c r="F55" s="85">
        <v>11000</v>
      </c>
      <c r="G55" s="29">
        <v>27.18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44970</v>
      </c>
      <c r="B56" s="29">
        <v>539673</v>
      </c>
      <c r="C56" s="28" t="s">
        <v>1015</v>
      </c>
      <c r="D56" s="28" t="s">
        <v>1019</v>
      </c>
      <c r="E56" s="28" t="s">
        <v>523</v>
      </c>
      <c r="F56" s="85">
        <v>13029</v>
      </c>
      <c r="G56" s="29">
        <v>27.2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44970</v>
      </c>
      <c r="B57" s="29">
        <v>540914</v>
      </c>
      <c r="C57" s="28" t="s">
        <v>954</v>
      </c>
      <c r="D57" s="28" t="s">
        <v>956</v>
      </c>
      <c r="E57" s="28" t="s">
        <v>523</v>
      </c>
      <c r="F57" s="85">
        <v>50000</v>
      </c>
      <c r="G57" s="29">
        <v>20.86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44970</v>
      </c>
      <c r="B58" s="29">
        <v>540914</v>
      </c>
      <c r="C58" s="28" t="s">
        <v>954</v>
      </c>
      <c r="D58" s="28" t="s">
        <v>955</v>
      </c>
      <c r="E58" s="28" t="s">
        <v>523</v>
      </c>
      <c r="F58" s="85">
        <v>110000</v>
      </c>
      <c r="G58" s="29">
        <v>20.78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44970</v>
      </c>
      <c r="B59" s="29">
        <v>539026</v>
      </c>
      <c r="C59" s="28" t="s">
        <v>934</v>
      </c>
      <c r="D59" s="28" t="s">
        <v>943</v>
      </c>
      <c r="E59" s="28" t="s">
        <v>522</v>
      </c>
      <c r="F59" s="85">
        <v>128000</v>
      </c>
      <c r="G59" s="29">
        <v>7.75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44970</v>
      </c>
      <c r="B60" s="29">
        <v>539026</v>
      </c>
      <c r="C60" s="28" t="s">
        <v>934</v>
      </c>
      <c r="D60" s="28" t="s">
        <v>1020</v>
      </c>
      <c r="E60" s="28" t="s">
        <v>523</v>
      </c>
      <c r="F60" s="85">
        <v>104000</v>
      </c>
      <c r="G60" s="29">
        <v>7.75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44970</v>
      </c>
      <c r="B61" s="29">
        <v>531723</v>
      </c>
      <c r="C61" s="28" t="s">
        <v>1021</v>
      </c>
      <c r="D61" s="28" t="s">
        <v>1022</v>
      </c>
      <c r="E61" s="28" t="s">
        <v>523</v>
      </c>
      <c r="F61" s="85">
        <v>1413350</v>
      </c>
      <c r="G61" s="29">
        <v>0.79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44970</v>
      </c>
      <c r="B62" s="29">
        <v>531723</v>
      </c>
      <c r="C62" s="28" t="s">
        <v>1021</v>
      </c>
      <c r="D62" s="28" t="s">
        <v>1023</v>
      </c>
      <c r="E62" s="28" t="s">
        <v>522</v>
      </c>
      <c r="F62" s="85">
        <v>1438200</v>
      </c>
      <c r="G62" s="29">
        <v>0.79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44970</v>
      </c>
      <c r="B63" s="29">
        <v>542765</v>
      </c>
      <c r="C63" s="28" t="s">
        <v>1024</v>
      </c>
      <c r="D63" s="28" t="s">
        <v>1025</v>
      </c>
      <c r="E63" s="28" t="s">
        <v>523</v>
      </c>
      <c r="F63" s="85">
        <v>22000</v>
      </c>
      <c r="G63" s="29">
        <v>130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44970</v>
      </c>
      <c r="B64" s="29">
        <v>542765</v>
      </c>
      <c r="C64" s="28" t="s">
        <v>1024</v>
      </c>
      <c r="D64" s="28" t="s">
        <v>1026</v>
      </c>
      <c r="E64" s="28" t="s">
        <v>522</v>
      </c>
      <c r="F64" s="85">
        <v>19000</v>
      </c>
      <c r="G64" s="29">
        <v>130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44970</v>
      </c>
      <c r="B65" s="29">
        <v>542765</v>
      </c>
      <c r="C65" s="28" t="s">
        <v>1024</v>
      </c>
      <c r="D65" s="28" t="s">
        <v>1027</v>
      </c>
      <c r="E65" s="28" t="s">
        <v>522</v>
      </c>
      <c r="F65" s="85">
        <v>2000</v>
      </c>
      <c r="G65" s="29">
        <v>130.05000000000001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44970</v>
      </c>
      <c r="B66" s="29">
        <v>531025</v>
      </c>
      <c r="C66" s="28" t="s">
        <v>1028</v>
      </c>
      <c r="D66" s="28" t="s">
        <v>1029</v>
      </c>
      <c r="E66" s="28" t="s">
        <v>523</v>
      </c>
      <c r="F66" s="85">
        <v>600000</v>
      </c>
      <c r="G66" s="29">
        <v>1.17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44970</v>
      </c>
      <c r="B67" s="29">
        <v>531025</v>
      </c>
      <c r="C67" s="28" t="s">
        <v>1028</v>
      </c>
      <c r="D67" s="28" t="s">
        <v>958</v>
      </c>
      <c r="E67" s="28" t="s">
        <v>523</v>
      </c>
      <c r="F67" s="85">
        <v>41677</v>
      </c>
      <c r="G67" s="29">
        <v>1.17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44970</v>
      </c>
      <c r="B68" s="29">
        <v>531025</v>
      </c>
      <c r="C68" s="28" t="s">
        <v>1028</v>
      </c>
      <c r="D68" s="28" t="s">
        <v>958</v>
      </c>
      <c r="E68" s="28" t="s">
        <v>522</v>
      </c>
      <c r="F68" s="85">
        <v>500000</v>
      </c>
      <c r="G68" s="29">
        <v>1.17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44970</v>
      </c>
      <c r="B69" s="29" t="s">
        <v>87</v>
      </c>
      <c r="C69" s="28" t="s">
        <v>1030</v>
      </c>
      <c r="D69" s="28" t="s">
        <v>1031</v>
      </c>
      <c r="E69" s="28" t="s">
        <v>522</v>
      </c>
      <c r="F69" s="85">
        <v>610083</v>
      </c>
      <c r="G69" s="29">
        <v>4050</v>
      </c>
      <c r="H69" s="29" t="s">
        <v>875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44970</v>
      </c>
      <c r="B70" s="29" t="s">
        <v>87</v>
      </c>
      <c r="C70" s="28" t="s">
        <v>1030</v>
      </c>
      <c r="D70" s="28" t="s">
        <v>1032</v>
      </c>
      <c r="E70" s="28" t="s">
        <v>522</v>
      </c>
      <c r="F70" s="85">
        <v>390000</v>
      </c>
      <c r="G70" s="29">
        <v>4049</v>
      </c>
      <c r="H70" s="29" t="s">
        <v>875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44970</v>
      </c>
      <c r="B71" s="29" t="s">
        <v>87</v>
      </c>
      <c r="C71" s="28" t="s">
        <v>1030</v>
      </c>
      <c r="D71" s="28" t="s">
        <v>1033</v>
      </c>
      <c r="E71" s="28" t="s">
        <v>522</v>
      </c>
      <c r="F71" s="85">
        <v>346076</v>
      </c>
      <c r="G71" s="29">
        <v>4050</v>
      </c>
      <c r="H71" s="29" t="s">
        <v>875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44970</v>
      </c>
      <c r="B72" s="29" t="s">
        <v>1034</v>
      </c>
      <c r="C72" s="28" t="s">
        <v>1035</v>
      </c>
      <c r="D72" s="28" t="s">
        <v>1036</v>
      </c>
      <c r="E72" s="28" t="s">
        <v>522</v>
      </c>
      <c r="F72" s="85">
        <v>1196922</v>
      </c>
      <c r="G72" s="29">
        <v>99.44</v>
      </c>
      <c r="H72" s="29" t="s">
        <v>875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44970</v>
      </c>
      <c r="B73" s="29" t="s">
        <v>1037</v>
      </c>
      <c r="C73" s="28" t="s">
        <v>961</v>
      </c>
      <c r="D73" s="28" t="s">
        <v>1038</v>
      </c>
      <c r="E73" s="28" t="s">
        <v>522</v>
      </c>
      <c r="F73" s="85">
        <v>150000</v>
      </c>
      <c r="G73" s="29">
        <v>1.58</v>
      </c>
      <c r="H73" s="29" t="s">
        <v>875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44970</v>
      </c>
      <c r="B74" s="29" t="s">
        <v>1039</v>
      </c>
      <c r="C74" s="28" t="s">
        <v>1040</v>
      </c>
      <c r="D74" s="28" t="s">
        <v>1041</v>
      </c>
      <c r="E74" s="28" t="s">
        <v>522</v>
      </c>
      <c r="F74" s="85">
        <v>7500000</v>
      </c>
      <c r="G74" s="29">
        <v>0.45</v>
      </c>
      <c r="H74" s="29" t="s">
        <v>875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44970</v>
      </c>
      <c r="B75" s="29" t="s">
        <v>959</v>
      </c>
      <c r="C75" s="28" t="s">
        <v>960</v>
      </c>
      <c r="D75" s="28" t="s">
        <v>935</v>
      </c>
      <c r="E75" s="28" t="s">
        <v>522</v>
      </c>
      <c r="F75" s="85">
        <v>62971</v>
      </c>
      <c r="G75" s="29">
        <v>122.04</v>
      </c>
      <c r="H75" s="29" t="s">
        <v>875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44970</v>
      </c>
      <c r="B76" s="29" t="s">
        <v>959</v>
      </c>
      <c r="C76" s="28" t="s">
        <v>960</v>
      </c>
      <c r="D76" s="28" t="s">
        <v>1042</v>
      </c>
      <c r="E76" s="28" t="s">
        <v>522</v>
      </c>
      <c r="F76" s="85">
        <v>57295</v>
      </c>
      <c r="G76" s="29">
        <v>122.85</v>
      </c>
      <c r="H76" s="29" t="s">
        <v>875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44970</v>
      </c>
      <c r="B77" s="29" t="s">
        <v>1043</v>
      </c>
      <c r="C77" s="28" t="s">
        <v>1044</v>
      </c>
      <c r="D77" s="28" t="s">
        <v>958</v>
      </c>
      <c r="E77" s="28" t="s">
        <v>522</v>
      </c>
      <c r="F77" s="85">
        <v>52000</v>
      </c>
      <c r="G77" s="29">
        <v>44.55</v>
      </c>
      <c r="H77" s="29" t="s">
        <v>875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44970</v>
      </c>
      <c r="B78" s="29" t="s">
        <v>1043</v>
      </c>
      <c r="C78" s="28" t="s">
        <v>1044</v>
      </c>
      <c r="D78" s="28" t="s">
        <v>1045</v>
      </c>
      <c r="E78" s="28" t="s">
        <v>522</v>
      </c>
      <c r="F78" s="85">
        <v>44000</v>
      </c>
      <c r="G78" s="29">
        <v>44.55</v>
      </c>
      <c r="H78" s="29" t="s">
        <v>875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44970</v>
      </c>
      <c r="B79" s="29" t="s">
        <v>1043</v>
      </c>
      <c r="C79" s="28" t="s">
        <v>1044</v>
      </c>
      <c r="D79" s="28" t="s">
        <v>1046</v>
      </c>
      <c r="E79" s="28" t="s">
        <v>522</v>
      </c>
      <c r="F79" s="85">
        <v>64000</v>
      </c>
      <c r="G79" s="29">
        <v>44.55</v>
      </c>
      <c r="H79" s="29" t="s">
        <v>875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44970</v>
      </c>
      <c r="B80" s="29" t="s">
        <v>1043</v>
      </c>
      <c r="C80" s="28" t="s">
        <v>1044</v>
      </c>
      <c r="D80" s="28" t="s">
        <v>1047</v>
      </c>
      <c r="E80" s="28" t="s">
        <v>522</v>
      </c>
      <c r="F80" s="85">
        <v>24000</v>
      </c>
      <c r="G80" s="29">
        <v>44.55</v>
      </c>
      <c r="H80" s="29" t="s">
        <v>875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44970</v>
      </c>
      <c r="B81" s="29" t="s">
        <v>1048</v>
      </c>
      <c r="C81" s="28" t="s">
        <v>1049</v>
      </c>
      <c r="D81" s="28" t="s">
        <v>1050</v>
      </c>
      <c r="E81" s="28" t="s">
        <v>522</v>
      </c>
      <c r="F81" s="85">
        <v>56000</v>
      </c>
      <c r="G81" s="29">
        <v>21.94</v>
      </c>
      <c r="H81" s="29" t="s">
        <v>875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44970</v>
      </c>
      <c r="B82" s="29" t="s">
        <v>999</v>
      </c>
      <c r="C82" s="28" t="s">
        <v>1051</v>
      </c>
      <c r="D82" s="28" t="s">
        <v>1052</v>
      </c>
      <c r="E82" s="28" t="s">
        <v>522</v>
      </c>
      <c r="F82" s="85">
        <v>550000</v>
      </c>
      <c r="G82" s="29">
        <v>20.65</v>
      </c>
      <c r="H82" s="29" t="s">
        <v>875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44970</v>
      </c>
      <c r="B83" s="29" t="s">
        <v>1053</v>
      </c>
      <c r="C83" s="28" t="s">
        <v>1054</v>
      </c>
      <c r="D83" s="28" t="s">
        <v>1055</v>
      </c>
      <c r="E83" s="28" t="s">
        <v>522</v>
      </c>
      <c r="F83" s="85">
        <v>751326</v>
      </c>
      <c r="G83" s="29">
        <v>23.4</v>
      </c>
      <c r="H83" s="29" t="s">
        <v>875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44970</v>
      </c>
      <c r="B84" s="29" t="s">
        <v>1056</v>
      </c>
      <c r="C84" s="28" t="s">
        <v>1057</v>
      </c>
      <c r="D84" s="28" t="s">
        <v>944</v>
      </c>
      <c r="E84" s="28" t="s">
        <v>522</v>
      </c>
      <c r="F84" s="85">
        <v>120078</v>
      </c>
      <c r="G84" s="29">
        <v>14.56</v>
      </c>
      <c r="H84" s="29" t="s">
        <v>875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44970</v>
      </c>
      <c r="B85" s="29" t="s">
        <v>1056</v>
      </c>
      <c r="C85" s="28" t="s">
        <v>1057</v>
      </c>
      <c r="D85" s="28" t="s">
        <v>1058</v>
      </c>
      <c r="E85" s="28" t="s">
        <v>522</v>
      </c>
      <c r="F85" s="85">
        <v>56691</v>
      </c>
      <c r="G85" s="29">
        <v>14.98</v>
      </c>
      <c r="H85" s="29" t="s">
        <v>875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44970</v>
      </c>
      <c r="B86" s="29" t="s">
        <v>1059</v>
      </c>
      <c r="C86" s="28" t="s">
        <v>1060</v>
      </c>
      <c r="D86" s="28" t="s">
        <v>1061</v>
      </c>
      <c r="E86" s="28" t="s">
        <v>522</v>
      </c>
      <c r="F86" s="85">
        <v>556546</v>
      </c>
      <c r="G86" s="29">
        <v>81.95</v>
      </c>
      <c r="H86" s="29" t="s">
        <v>875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44970</v>
      </c>
      <c r="B87" s="29" t="s">
        <v>1062</v>
      </c>
      <c r="C87" s="28" t="s">
        <v>1063</v>
      </c>
      <c r="D87" s="28" t="s">
        <v>1064</v>
      </c>
      <c r="E87" s="28" t="s">
        <v>522</v>
      </c>
      <c r="F87" s="85">
        <v>3426</v>
      </c>
      <c r="G87" s="29">
        <v>716.37</v>
      </c>
      <c r="H87" s="29" t="s">
        <v>875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44970</v>
      </c>
      <c r="B88" s="29" t="s">
        <v>87</v>
      </c>
      <c r="C88" s="28" t="s">
        <v>1030</v>
      </c>
      <c r="D88" s="28" t="s">
        <v>1065</v>
      </c>
      <c r="E88" s="28" t="s">
        <v>523</v>
      </c>
      <c r="F88" s="85">
        <v>6000000</v>
      </c>
      <c r="G88" s="29">
        <v>4050</v>
      </c>
      <c r="H88" s="29" t="s">
        <v>875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44970</v>
      </c>
      <c r="B89" s="29" t="s">
        <v>1037</v>
      </c>
      <c r="C89" s="28" t="s">
        <v>961</v>
      </c>
      <c r="D89" s="28" t="s">
        <v>1066</v>
      </c>
      <c r="E89" s="28" t="s">
        <v>523</v>
      </c>
      <c r="F89" s="85">
        <v>138000</v>
      </c>
      <c r="G89" s="29">
        <v>1.5</v>
      </c>
      <c r="H89" s="29" t="s">
        <v>875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44970</v>
      </c>
      <c r="B90" s="29" t="s">
        <v>1039</v>
      </c>
      <c r="C90" s="28" t="s">
        <v>1040</v>
      </c>
      <c r="D90" s="28" t="s">
        <v>1041</v>
      </c>
      <c r="E90" s="28" t="s">
        <v>523</v>
      </c>
      <c r="F90" s="85">
        <v>4781355</v>
      </c>
      <c r="G90" s="29">
        <v>0.45</v>
      </c>
      <c r="H90" s="29" t="s">
        <v>875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44970</v>
      </c>
      <c r="B91" s="29" t="s">
        <v>1039</v>
      </c>
      <c r="C91" s="28" t="s">
        <v>1040</v>
      </c>
      <c r="D91" s="28" t="s">
        <v>1067</v>
      </c>
      <c r="E91" s="28" t="s">
        <v>523</v>
      </c>
      <c r="F91" s="85">
        <v>14000000</v>
      </c>
      <c r="G91" s="29">
        <v>0.45</v>
      </c>
      <c r="H91" s="29" t="s">
        <v>875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44970</v>
      </c>
      <c r="B92" s="29" t="s">
        <v>959</v>
      </c>
      <c r="C92" s="28" t="s">
        <v>960</v>
      </c>
      <c r="D92" s="28" t="s">
        <v>1042</v>
      </c>
      <c r="E92" s="28" t="s">
        <v>523</v>
      </c>
      <c r="F92" s="85">
        <v>57295</v>
      </c>
      <c r="G92" s="29">
        <v>123.73</v>
      </c>
      <c r="H92" s="29" t="s">
        <v>875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44970</v>
      </c>
      <c r="B93" s="29" t="s">
        <v>959</v>
      </c>
      <c r="C93" s="28" t="s">
        <v>960</v>
      </c>
      <c r="D93" s="28" t="s">
        <v>935</v>
      </c>
      <c r="E93" s="28" t="s">
        <v>523</v>
      </c>
      <c r="F93" s="85">
        <v>62971</v>
      </c>
      <c r="G93" s="29">
        <v>121.68</v>
      </c>
      <c r="H93" s="29" t="s">
        <v>875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44970</v>
      </c>
      <c r="B94" s="29" t="s">
        <v>1043</v>
      </c>
      <c r="C94" s="28" t="s">
        <v>1044</v>
      </c>
      <c r="D94" s="28" t="s">
        <v>1047</v>
      </c>
      <c r="E94" s="28" t="s">
        <v>523</v>
      </c>
      <c r="F94" s="85">
        <v>32000</v>
      </c>
      <c r="G94" s="29">
        <v>44.55</v>
      </c>
      <c r="H94" s="29" t="s">
        <v>875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44970</v>
      </c>
      <c r="B95" s="29" t="s">
        <v>1048</v>
      </c>
      <c r="C95" s="28" t="s">
        <v>1049</v>
      </c>
      <c r="D95" s="28" t="s">
        <v>1050</v>
      </c>
      <c r="E95" s="28" t="s">
        <v>523</v>
      </c>
      <c r="F95" s="85">
        <v>52000</v>
      </c>
      <c r="G95" s="29">
        <v>22.33</v>
      </c>
      <c r="H95" s="29" t="s">
        <v>875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44970</v>
      </c>
      <c r="B96" s="29" t="s">
        <v>999</v>
      </c>
      <c r="C96" s="28" t="s">
        <v>1051</v>
      </c>
      <c r="D96" s="28" t="s">
        <v>1000</v>
      </c>
      <c r="E96" s="28" t="s">
        <v>523</v>
      </c>
      <c r="F96" s="85">
        <v>550000</v>
      </c>
      <c r="G96" s="29">
        <v>20.65</v>
      </c>
      <c r="H96" s="29" t="s">
        <v>875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44970</v>
      </c>
      <c r="B97" s="29" t="s">
        <v>1053</v>
      </c>
      <c r="C97" s="28" t="s">
        <v>1054</v>
      </c>
      <c r="D97" s="28" t="s">
        <v>1055</v>
      </c>
      <c r="E97" s="28" t="s">
        <v>523</v>
      </c>
      <c r="F97" s="85">
        <v>564127</v>
      </c>
      <c r="G97" s="29">
        <v>21.92</v>
      </c>
      <c r="H97" s="29" t="s">
        <v>875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44970</v>
      </c>
      <c r="B98" s="29" t="s">
        <v>1056</v>
      </c>
      <c r="C98" s="28" t="s">
        <v>1057</v>
      </c>
      <c r="D98" s="28" t="s">
        <v>1058</v>
      </c>
      <c r="E98" s="28" t="s">
        <v>523</v>
      </c>
      <c r="F98" s="85">
        <v>68649</v>
      </c>
      <c r="G98" s="29">
        <v>14.54</v>
      </c>
      <c r="H98" s="29" t="s">
        <v>875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44970</v>
      </c>
      <c r="B99" s="29" t="s">
        <v>1056</v>
      </c>
      <c r="C99" s="28" t="s">
        <v>1057</v>
      </c>
      <c r="D99" s="28" t="s">
        <v>944</v>
      </c>
      <c r="E99" s="28" t="s">
        <v>523</v>
      </c>
      <c r="F99" s="85">
        <v>120078</v>
      </c>
      <c r="G99" s="29">
        <v>15.03</v>
      </c>
      <c r="H99" s="29" t="s">
        <v>875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44970</v>
      </c>
      <c r="B100" s="29" t="s">
        <v>1068</v>
      </c>
      <c r="C100" s="28" t="s">
        <v>1069</v>
      </c>
      <c r="D100" s="28" t="s">
        <v>1070</v>
      </c>
      <c r="E100" s="28" t="s">
        <v>523</v>
      </c>
      <c r="F100" s="85">
        <v>3750000</v>
      </c>
      <c r="G100" s="29">
        <v>3.45</v>
      </c>
      <c r="H100" s="29" t="s">
        <v>875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44970</v>
      </c>
      <c r="B101" s="29" t="s">
        <v>1059</v>
      </c>
      <c r="C101" s="28" t="s">
        <v>1060</v>
      </c>
      <c r="D101" s="28" t="s">
        <v>1061</v>
      </c>
      <c r="E101" s="28" t="s">
        <v>523</v>
      </c>
      <c r="F101" s="85">
        <v>460196</v>
      </c>
      <c r="G101" s="29">
        <v>82</v>
      </c>
      <c r="H101" s="29" t="s">
        <v>875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44970</v>
      </c>
      <c r="B102" s="29" t="s">
        <v>1062</v>
      </c>
      <c r="C102" s="28" t="s">
        <v>1063</v>
      </c>
      <c r="D102" s="28" t="s">
        <v>1064</v>
      </c>
      <c r="E102" s="28" t="s">
        <v>523</v>
      </c>
      <c r="F102" s="85">
        <v>112245</v>
      </c>
      <c r="G102" s="29">
        <v>715.08</v>
      </c>
      <c r="H102" s="29" t="s">
        <v>875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2"/>
  <sheetViews>
    <sheetView zoomScale="85" zoomScaleNormal="85" workbookViewId="0">
      <selection activeCell="J43" sqref="J4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968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44971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64">
        <v>1</v>
      </c>
      <c r="B10" s="365">
        <v>44861</v>
      </c>
      <c r="C10" s="334"/>
      <c r="D10" s="335" t="s">
        <v>55</v>
      </c>
      <c r="E10" s="336" t="s">
        <v>539</v>
      </c>
      <c r="F10" s="301">
        <v>147</v>
      </c>
      <c r="G10" s="301">
        <v>137</v>
      </c>
      <c r="H10" s="301">
        <v>154.5</v>
      </c>
      <c r="I10" s="337" t="s">
        <v>866</v>
      </c>
      <c r="J10" s="299" t="s">
        <v>912</v>
      </c>
      <c r="K10" s="299">
        <f t="shared" ref="K10" si="0">H10-F10</f>
        <v>7.5</v>
      </c>
      <c r="L10" s="302">
        <f t="shared" ref="L10" si="1">(F10*-0.7)/100</f>
        <v>-1.0289999999999999</v>
      </c>
      <c r="M10" s="303">
        <f t="shared" ref="M10" si="2">(K10+L10)/F10</f>
        <v>4.4020408163265308E-2</v>
      </c>
      <c r="N10" s="299" t="s">
        <v>537</v>
      </c>
      <c r="O10" s="304">
        <v>44594</v>
      </c>
      <c r="P10" s="299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0">
        <v>2</v>
      </c>
      <c r="B11" s="292">
        <v>44890</v>
      </c>
      <c r="C11" s="287"/>
      <c r="D11" s="288" t="s">
        <v>271</v>
      </c>
      <c r="E11" s="289" t="s">
        <v>539</v>
      </c>
      <c r="F11" s="290">
        <v>5670</v>
      </c>
      <c r="G11" s="290">
        <v>5250</v>
      </c>
      <c r="H11" s="290">
        <v>5905</v>
      </c>
      <c r="I11" s="291" t="s">
        <v>870</v>
      </c>
      <c r="J11" s="270" t="s">
        <v>873</v>
      </c>
      <c r="K11" s="270">
        <f t="shared" ref="K11" si="3">H11-F11</f>
        <v>235</v>
      </c>
      <c r="L11" s="271">
        <f t="shared" ref="L11" si="4">(F11*-0.7)/100</f>
        <v>-39.69</v>
      </c>
      <c r="M11" s="272">
        <f t="shared" ref="M11" si="5">(K11+L11)/F11</f>
        <v>3.4446208112874778E-2</v>
      </c>
      <c r="N11" s="270" t="s">
        <v>537</v>
      </c>
      <c r="O11" s="273">
        <v>44923</v>
      </c>
      <c r="P11" s="270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293">
        <v>3</v>
      </c>
      <c r="B12" s="294">
        <v>44896</v>
      </c>
      <c r="C12" s="295"/>
      <c r="D12" s="296" t="s">
        <v>197</v>
      </c>
      <c r="E12" s="297" t="s">
        <v>883</v>
      </c>
      <c r="F12" s="201">
        <v>3380</v>
      </c>
      <c r="G12" s="201">
        <v>3140</v>
      </c>
      <c r="H12" s="201"/>
      <c r="I12" s="298" t="s">
        <v>867</v>
      </c>
      <c r="J12" s="246" t="s">
        <v>540</v>
      </c>
      <c r="K12" s="246"/>
      <c r="L12" s="247"/>
      <c r="M12" s="248"/>
      <c r="N12" s="246"/>
      <c r="O12" s="249"/>
      <c r="P12" s="246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877</v>
      </c>
      <c r="G13" s="245">
        <v>735</v>
      </c>
      <c r="H13" s="245"/>
      <c r="I13" s="253" t="s">
        <v>878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05">
        <v>5</v>
      </c>
      <c r="B14" s="306">
        <v>44942</v>
      </c>
      <c r="C14" s="307"/>
      <c r="D14" s="308" t="s">
        <v>163</v>
      </c>
      <c r="E14" s="309" t="s">
        <v>539</v>
      </c>
      <c r="F14" s="305">
        <v>4025</v>
      </c>
      <c r="G14" s="305">
        <v>3770</v>
      </c>
      <c r="H14" s="305">
        <v>4260</v>
      </c>
      <c r="I14" s="310" t="s">
        <v>880</v>
      </c>
      <c r="J14" s="299" t="s">
        <v>749</v>
      </c>
      <c r="K14" s="299">
        <f t="shared" ref="K14:K15" si="6">H14-F14</f>
        <v>235</v>
      </c>
      <c r="L14" s="302">
        <f t="shared" ref="L14:L15" si="7">(F14*-0.7)/100</f>
        <v>-28.175000000000001</v>
      </c>
      <c r="M14" s="303">
        <f t="shared" ref="M14:M15" si="8">(K14+L14)/F14</f>
        <v>5.1385093167701859E-2</v>
      </c>
      <c r="N14" s="299" t="s">
        <v>537</v>
      </c>
      <c r="O14" s="304">
        <v>44964</v>
      </c>
      <c r="P14" s="299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05">
        <v>6</v>
      </c>
      <c r="B15" s="306">
        <v>44945</v>
      </c>
      <c r="C15" s="307"/>
      <c r="D15" s="308" t="s">
        <v>189</v>
      </c>
      <c r="E15" s="309" t="s">
        <v>539</v>
      </c>
      <c r="F15" s="305">
        <v>2140</v>
      </c>
      <c r="G15" s="305">
        <v>2000</v>
      </c>
      <c r="H15" s="305">
        <v>2277</v>
      </c>
      <c r="I15" s="310" t="s">
        <v>882</v>
      </c>
      <c r="J15" s="299" t="s">
        <v>947</v>
      </c>
      <c r="K15" s="299">
        <f t="shared" si="6"/>
        <v>137</v>
      </c>
      <c r="L15" s="302">
        <f t="shared" si="7"/>
        <v>-14.98</v>
      </c>
      <c r="M15" s="303">
        <f t="shared" si="8"/>
        <v>5.7018691588785045E-2</v>
      </c>
      <c r="N15" s="299" t="s">
        <v>537</v>
      </c>
      <c r="O15" s="304">
        <v>44967</v>
      </c>
      <c r="P15" s="299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49">
        <v>7</v>
      </c>
      <c r="B16" s="345">
        <v>44950</v>
      </c>
      <c r="C16" s="346"/>
      <c r="D16" s="347" t="s">
        <v>175</v>
      </c>
      <c r="E16" s="348" t="s">
        <v>567</v>
      </c>
      <c r="F16" s="349">
        <v>3045</v>
      </c>
      <c r="G16" s="349">
        <v>2890</v>
      </c>
      <c r="H16" s="349">
        <v>3195</v>
      </c>
      <c r="I16" s="350" t="s">
        <v>884</v>
      </c>
      <c r="J16" s="351" t="s">
        <v>936</v>
      </c>
      <c r="K16" s="351">
        <f t="shared" ref="K16" si="9">H16-F16</f>
        <v>150</v>
      </c>
      <c r="L16" s="352">
        <f t="shared" ref="L16" si="10">(F16*-0.7)/100</f>
        <v>-21.315000000000001</v>
      </c>
      <c r="M16" s="353">
        <f t="shared" ref="M16" si="11">(K16+L16)/F16</f>
        <v>4.2261083743842368E-2</v>
      </c>
      <c r="N16" s="351" t="s">
        <v>537</v>
      </c>
      <c r="O16" s="354">
        <v>44966</v>
      </c>
      <c r="P16" s="351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49">
        <v>8</v>
      </c>
      <c r="B17" s="345">
        <v>44950</v>
      </c>
      <c r="C17" s="346"/>
      <c r="D17" s="347" t="s">
        <v>764</v>
      </c>
      <c r="E17" s="348" t="s">
        <v>539</v>
      </c>
      <c r="F17" s="349">
        <v>1435</v>
      </c>
      <c r="G17" s="349">
        <v>1340</v>
      </c>
      <c r="H17" s="349">
        <v>1512.5</v>
      </c>
      <c r="I17" s="350" t="s">
        <v>885</v>
      </c>
      <c r="J17" s="351" t="s">
        <v>894</v>
      </c>
      <c r="K17" s="351">
        <f t="shared" ref="K17" si="12">H17-F17</f>
        <v>77.5</v>
      </c>
      <c r="L17" s="352">
        <f t="shared" ref="L17" si="13">(F17*-0.7)/100</f>
        <v>-10.044999999999998</v>
      </c>
      <c r="M17" s="353">
        <f t="shared" ref="M17" si="14">(K17+L17)/F17</f>
        <v>4.7006968641114984E-2</v>
      </c>
      <c r="N17" s="351" t="s">
        <v>537</v>
      </c>
      <c r="O17" s="354">
        <v>44957</v>
      </c>
      <c r="P17" s="351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05">
        <v>9</v>
      </c>
      <c r="B18" s="306">
        <v>44951</v>
      </c>
      <c r="C18" s="307"/>
      <c r="D18" s="308" t="s">
        <v>454</v>
      </c>
      <c r="E18" s="309" t="s">
        <v>567</v>
      </c>
      <c r="F18" s="305">
        <v>177.5</v>
      </c>
      <c r="G18" s="305">
        <v>167</v>
      </c>
      <c r="H18" s="305">
        <v>189.5</v>
      </c>
      <c r="I18" s="310" t="s">
        <v>879</v>
      </c>
      <c r="J18" s="299" t="s">
        <v>881</v>
      </c>
      <c r="K18" s="299">
        <f t="shared" ref="K18" si="15">H18-F18</f>
        <v>12</v>
      </c>
      <c r="L18" s="302">
        <f t="shared" ref="L18" si="16">(F18*-0.7)/100</f>
        <v>-1.2424999999999999</v>
      </c>
      <c r="M18" s="303">
        <f t="shared" ref="M18" si="17">(K18+L18)/F18</f>
        <v>6.0605633802816902E-2</v>
      </c>
      <c r="N18" s="299" t="s">
        <v>537</v>
      </c>
      <c r="O18" s="304">
        <v>44958</v>
      </c>
      <c r="P18" s="299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44953</v>
      </c>
      <c r="C19" s="250"/>
      <c r="D19" s="251" t="s">
        <v>115</v>
      </c>
      <c r="E19" s="252" t="s">
        <v>567</v>
      </c>
      <c r="F19" s="245" t="s">
        <v>888</v>
      </c>
      <c r="G19" s="245">
        <v>1790</v>
      </c>
      <c r="H19" s="245"/>
      <c r="I19" s="253" t="s">
        <v>889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05">
        <v>11</v>
      </c>
      <c r="B20" s="306">
        <v>44958</v>
      </c>
      <c r="C20" s="307"/>
      <c r="D20" s="308" t="s">
        <v>362</v>
      </c>
      <c r="E20" s="309" t="s">
        <v>567</v>
      </c>
      <c r="F20" s="305">
        <v>2645</v>
      </c>
      <c r="G20" s="305">
        <v>2480</v>
      </c>
      <c r="H20" s="305">
        <v>2840</v>
      </c>
      <c r="I20" s="310" t="s">
        <v>897</v>
      </c>
      <c r="J20" s="299" t="s">
        <v>924</v>
      </c>
      <c r="K20" s="299">
        <f t="shared" ref="K20" si="18">H20-F20</f>
        <v>195</v>
      </c>
      <c r="L20" s="302">
        <f t="shared" ref="L20" si="19">(F20*-0.7)/100</f>
        <v>-18.514999999999997</v>
      </c>
      <c r="M20" s="303">
        <f t="shared" ref="M20" si="20">(K20+L20)/F20</f>
        <v>6.6724007561436677E-2</v>
      </c>
      <c r="N20" s="299" t="s">
        <v>537</v>
      </c>
      <c r="O20" s="304">
        <v>44964</v>
      </c>
      <c r="P20" s="299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895</v>
      </c>
      <c r="G21" s="245">
        <v>790</v>
      </c>
      <c r="H21" s="245"/>
      <c r="I21" s="253" t="s">
        <v>896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05">
        <v>13</v>
      </c>
      <c r="B22" s="306">
        <v>44959</v>
      </c>
      <c r="C22" s="307"/>
      <c r="D22" s="308" t="s">
        <v>186</v>
      </c>
      <c r="E22" s="309" t="s">
        <v>567</v>
      </c>
      <c r="F22" s="305">
        <v>522.5</v>
      </c>
      <c r="G22" s="305">
        <v>478</v>
      </c>
      <c r="H22" s="305">
        <v>553</v>
      </c>
      <c r="I22" s="310" t="s">
        <v>911</v>
      </c>
      <c r="J22" s="299" t="s">
        <v>946</v>
      </c>
      <c r="K22" s="299">
        <f t="shared" ref="K22" si="21">H22-F22</f>
        <v>30.5</v>
      </c>
      <c r="L22" s="302">
        <f t="shared" ref="L22" si="22">(F22*-0.7)/100</f>
        <v>-3.6575000000000002</v>
      </c>
      <c r="M22" s="303">
        <f t="shared" ref="M22" si="23">(K22+L22)/F22</f>
        <v>5.13732057416268E-2</v>
      </c>
      <c r="N22" s="299" t="s">
        <v>537</v>
      </c>
      <c r="O22" s="304">
        <v>44967</v>
      </c>
      <c r="P22" s="299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367">
        <v>14</v>
      </c>
      <c r="B23" s="368">
        <v>44963</v>
      </c>
      <c r="C23" s="369"/>
      <c r="D23" s="370" t="s">
        <v>916</v>
      </c>
      <c r="E23" s="371" t="s">
        <v>567</v>
      </c>
      <c r="F23" s="367">
        <v>4500</v>
      </c>
      <c r="G23" s="367">
        <v>4190</v>
      </c>
      <c r="H23" s="367">
        <v>4692.5</v>
      </c>
      <c r="I23" s="372" t="s">
        <v>917</v>
      </c>
      <c r="J23" s="270" t="s">
        <v>928</v>
      </c>
      <c r="K23" s="270">
        <f t="shared" ref="K23" si="24">H23-F23</f>
        <v>192.5</v>
      </c>
      <c r="L23" s="271">
        <f t="shared" ref="L23" si="25">(F23*-0.7)/100</f>
        <v>-31.5</v>
      </c>
      <c r="M23" s="272">
        <f t="shared" ref="M23" si="26">(K23+L23)/F23</f>
        <v>3.5777777777777776E-2</v>
      </c>
      <c r="N23" s="270" t="s">
        <v>537</v>
      </c>
      <c r="O23" s="273">
        <v>44965</v>
      </c>
      <c r="P23" s="270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44963</v>
      </c>
      <c r="C24" s="250"/>
      <c r="D24" s="251" t="s">
        <v>918</v>
      </c>
      <c r="E24" s="252" t="s">
        <v>567</v>
      </c>
      <c r="F24" s="245" t="s">
        <v>919</v>
      </c>
      <c r="G24" s="245">
        <v>660</v>
      </c>
      <c r="H24" s="245"/>
      <c r="I24" s="253" t="s">
        <v>920</v>
      </c>
      <c r="J24" s="246" t="s">
        <v>540</v>
      </c>
      <c r="K24" s="246"/>
      <c r="L24" s="247"/>
      <c r="M24" s="248"/>
      <c r="N24" s="246"/>
      <c r="O24" s="249"/>
      <c r="P24" s="24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305">
        <v>16</v>
      </c>
      <c r="B25" s="306">
        <v>44963</v>
      </c>
      <c r="C25" s="307"/>
      <c r="D25" s="308" t="s">
        <v>921</v>
      </c>
      <c r="E25" s="309" t="s">
        <v>567</v>
      </c>
      <c r="F25" s="305">
        <v>1890</v>
      </c>
      <c r="G25" s="305">
        <v>1745</v>
      </c>
      <c r="H25" s="305">
        <v>2025</v>
      </c>
      <c r="I25" s="310" t="s">
        <v>922</v>
      </c>
      <c r="J25" s="299" t="s">
        <v>923</v>
      </c>
      <c r="K25" s="299">
        <f t="shared" ref="K25" si="27">H25-F25</f>
        <v>135</v>
      </c>
      <c r="L25" s="302">
        <f t="shared" ref="L25" si="28">(F25*-0.7)/100</f>
        <v>-13.23</v>
      </c>
      <c r="M25" s="303">
        <f t="shared" ref="M25" si="29">(K25+L25)/F25</f>
        <v>6.4428571428571432E-2</v>
      </c>
      <c r="N25" s="299" t="s">
        <v>537</v>
      </c>
      <c r="O25" s="304">
        <v>44964</v>
      </c>
      <c r="P25" s="299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>
        <v>17</v>
      </c>
      <c r="B26" s="244">
        <v>44965</v>
      </c>
      <c r="C26" s="250"/>
      <c r="D26" s="251" t="s">
        <v>391</v>
      </c>
      <c r="E26" s="252" t="s">
        <v>567</v>
      </c>
      <c r="F26" s="245" t="s">
        <v>931</v>
      </c>
      <c r="G26" s="245">
        <v>415</v>
      </c>
      <c r="H26" s="245"/>
      <c r="I26" s="253" t="s">
        <v>932</v>
      </c>
      <c r="J26" s="246" t="s">
        <v>540</v>
      </c>
      <c r="K26" s="246"/>
      <c r="L26" s="247"/>
      <c r="M26" s="248"/>
      <c r="N26" s="246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>
        <v>18</v>
      </c>
      <c r="B27" s="244">
        <v>44966</v>
      </c>
      <c r="C27" s="250"/>
      <c r="D27" s="251" t="s">
        <v>43</v>
      </c>
      <c r="E27" s="252" t="s">
        <v>567</v>
      </c>
      <c r="F27" s="245" t="s">
        <v>945</v>
      </c>
      <c r="G27" s="245">
        <v>1745</v>
      </c>
      <c r="H27" s="245"/>
      <c r="I27" s="253" t="s">
        <v>922</v>
      </c>
      <c r="J27" s="246" t="s">
        <v>540</v>
      </c>
      <c r="K27" s="246"/>
      <c r="L27" s="247"/>
      <c r="M27" s="248"/>
      <c r="N27" s="246"/>
      <c r="O27" s="249"/>
      <c r="P27" s="24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45"/>
      <c r="B28" s="244"/>
      <c r="C28" s="250"/>
      <c r="D28" s="251"/>
      <c r="E28" s="252"/>
      <c r="F28" s="245"/>
      <c r="G28" s="245"/>
      <c r="H28" s="245"/>
      <c r="I28" s="253"/>
      <c r="J28" s="246"/>
      <c r="K28" s="246"/>
      <c r="L28" s="247"/>
      <c r="M28" s="248"/>
      <c r="N28" s="246"/>
      <c r="O28" s="249"/>
      <c r="P28" s="24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4.25" customHeight="1">
      <c r="A29" s="97"/>
      <c r="B29" s="98"/>
      <c r="C29" s="99"/>
      <c r="D29" s="100"/>
      <c r="E29" s="101"/>
      <c r="F29" s="101"/>
      <c r="H29" s="101"/>
      <c r="I29" s="102"/>
      <c r="J29" s="103"/>
      <c r="K29" s="103"/>
      <c r="L29" s="104"/>
      <c r="M29" s="105"/>
      <c r="N29" s="106"/>
      <c r="O29" s="107"/>
      <c r="P29" s="108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4.25" customHeight="1">
      <c r="A30" s="97"/>
      <c r="B30" s="98"/>
      <c r="C30" s="99"/>
      <c r="D30" s="100"/>
      <c r="E30" s="101"/>
      <c r="F30" s="101"/>
      <c r="G30" s="97"/>
      <c r="H30" s="101"/>
      <c r="I30" s="102"/>
      <c r="J30" s="103"/>
      <c r="K30" s="103"/>
      <c r="L30" s="104"/>
      <c r="M30" s="105"/>
      <c r="N30" s="106"/>
      <c r="O30" s="107"/>
      <c r="P30" s="108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541</v>
      </c>
      <c r="B31" s="110"/>
      <c r="C31" s="111"/>
      <c r="E31" s="112"/>
      <c r="F31" s="112"/>
      <c r="G31" s="112"/>
      <c r="H31" s="112"/>
      <c r="I31" s="112"/>
      <c r="J31" s="113"/>
      <c r="K31" s="112"/>
      <c r="L31" s="114"/>
      <c r="M31" s="54"/>
      <c r="N31" s="113"/>
      <c r="O31" s="11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15" t="s">
        <v>542</v>
      </c>
      <c r="B32" s="109"/>
      <c r="C32" s="109"/>
      <c r="D32" s="109"/>
      <c r="E32" s="41"/>
      <c r="F32" s="116" t="s">
        <v>543</v>
      </c>
      <c r="G32" s="6"/>
      <c r="H32" s="6"/>
      <c r="I32" s="6"/>
      <c r="J32" s="117"/>
      <c r="K32" s="118"/>
      <c r="L32" s="118"/>
      <c r="M32" s="119"/>
      <c r="N32" s="1"/>
      <c r="O32" s="120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 t="s">
        <v>544</v>
      </c>
      <c r="B33" s="109"/>
      <c r="C33" s="109"/>
      <c r="D33" s="109" t="s">
        <v>791</v>
      </c>
      <c r="E33" s="6"/>
      <c r="F33" s="116" t="s">
        <v>545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/>
      <c r="B34" s="109"/>
      <c r="C34" s="109"/>
      <c r="D34" s="109"/>
      <c r="E34" s="6"/>
      <c r="F34" s="6"/>
      <c r="G34" s="6"/>
      <c r="H34" s="6"/>
      <c r="I34" s="6"/>
      <c r="J34" s="121"/>
      <c r="K34" s="118"/>
      <c r="L34" s="118"/>
      <c r="M34" s="6"/>
      <c r="N34" s="122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23" t="s">
        <v>546</v>
      </c>
      <c r="C35" s="123"/>
      <c r="D35" s="123"/>
      <c r="E35" s="123"/>
      <c r="F35" s="124"/>
      <c r="G35" s="6"/>
      <c r="H35" s="6"/>
      <c r="I35" s="125"/>
      <c r="J35" s="126"/>
      <c r="K35" s="127"/>
      <c r="L35" s="126"/>
      <c r="M35" s="6"/>
      <c r="N35" s="1"/>
      <c r="O35" s="1"/>
      <c r="P35" s="1"/>
      <c r="R35" s="54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266" t="s">
        <v>16</v>
      </c>
      <c r="B36" s="266" t="s">
        <v>514</v>
      </c>
      <c r="C36" s="266"/>
      <c r="D36" s="228" t="s">
        <v>525</v>
      </c>
      <c r="E36" s="266" t="s">
        <v>526</v>
      </c>
      <c r="F36" s="266" t="s">
        <v>527</v>
      </c>
      <c r="G36" s="266" t="s">
        <v>547</v>
      </c>
      <c r="H36" s="266" t="s">
        <v>529</v>
      </c>
      <c r="I36" s="266" t="s">
        <v>530</v>
      </c>
      <c r="J36" s="96" t="s">
        <v>531</v>
      </c>
      <c r="K36" s="94" t="s">
        <v>548</v>
      </c>
      <c r="L36" s="129" t="s">
        <v>533</v>
      </c>
      <c r="M36" s="96" t="s">
        <v>534</v>
      </c>
      <c r="N36" s="93" t="s">
        <v>535</v>
      </c>
      <c r="O36" s="228" t="s">
        <v>536</v>
      </c>
      <c r="P36" s="41"/>
      <c r="Q36" s="1"/>
      <c r="R36" s="54"/>
      <c r="S36" s="54"/>
      <c r="T36" s="54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76" customFormat="1" ht="13.5" customHeight="1">
      <c r="A37" s="269">
        <v>1</v>
      </c>
      <c r="B37" s="268">
        <v>44957</v>
      </c>
      <c r="C37" s="341"/>
      <c r="D37" s="342" t="s">
        <v>186</v>
      </c>
      <c r="E37" s="343" t="s">
        <v>539</v>
      </c>
      <c r="F37" s="269">
        <v>551</v>
      </c>
      <c r="G37" s="269">
        <v>530</v>
      </c>
      <c r="H37" s="269">
        <v>530</v>
      </c>
      <c r="I37" s="344" t="s">
        <v>893</v>
      </c>
      <c r="J37" s="267" t="s">
        <v>898</v>
      </c>
      <c r="K37" s="267">
        <f t="shared" ref="K37:K38" si="30">H37-F37</f>
        <v>-21</v>
      </c>
      <c r="L37" s="311">
        <f t="shared" ref="L37" si="31">(F37*-0.7)/100</f>
        <v>-3.8569999999999998</v>
      </c>
      <c r="M37" s="312">
        <f t="shared" ref="M37:M38" si="32">(K37+L37)/F37</f>
        <v>-4.5112522686025405E-2</v>
      </c>
      <c r="N37" s="267" t="s">
        <v>549</v>
      </c>
      <c r="O37" s="313">
        <v>44958</v>
      </c>
      <c r="P37" s="274"/>
      <c r="Q37" s="198"/>
      <c r="R37" s="227" t="s">
        <v>538</v>
      </c>
      <c r="S37" s="197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  <c r="AJ37" s="275"/>
      <c r="AK37" s="275"/>
      <c r="AL37" s="275"/>
    </row>
    <row r="38" spans="1:38" s="276" customFormat="1" ht="13.5" customHeight="1">
      <c r="A38" s="301">
        <v>2</v>
      </c>
      <c r="B38" s="300">
        <v>44958</v>
      </c>
      <c r="C38" s="334"/>
      <c r="D38" s="335" t="s">
        <v>145</v>
      </c>
      <c r="E38" s="336" t="s">
        <v>539</v>
      </c>
      <c r="F38" s="301">
        <v>2110</v>
      </c>
      <c r="G38" s="301">
        <v>2035</v>
      </c>
      <c r="H38" s="301">
        <v>2175</v>
      </c>
      <c r="I38" s="337" t="s">
        <v>899</v>
      </c>
      <c r="J38" s="299" t="s">
        <v>874</v>
      </c>
      <c r="K38" s="299">
        <f t="shared" si="30"/>
        <v>65</v>
      </c>
      <c r="L38" s="302">
        <f>(F38*-0.07)/100</f>
        <v>-1.4770000000000001</v>
      </c>
      <c r="M38" s="303">
        <f t="shared" si="32"/>
        <v>3.0105687203791472E-2</v>
      </c>
      <c r="N38" s="299" t="s">
        <v>537</v>
      </c>
      <c r="O38" s="304">
        <v>44958</v>
      </c>
      <c r="P38" s="274"/>
      <c r="Q38" s="198"/>
      <c r="R38" s="227"/>
      <c r="S38" s="197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</row>
    <row r="39" spans="1:38" s="276" customFormat="1" ht="13.5" customHeight="1">
      <c r="A39" s="269">
        <v>3</v>
      </c>
      <c r="B39" s="268">
        <v>44958</v>
      </c>
      <c r="C39" s="341"/>
      <c r="D39" s="342" t="s">
        <v>300</v>
      </c>
      <c r="E39" s="343" t="s">
        <v>539</v>
      </c>
      <c r="F39" s="269">
        <v>406</v>
      </c>
      <c r="G39" s="269">
        <v>390</v>
      </c>
      <c r="H39" s="269">
        <v>388</v>
      </c>
      <c r="I39" s="344" t="s">
        <v>900</v>
      </c>
      <c r="J39" s="267" t="s">
        <v>901</v>
      </c>
      <c r="K39" s="267">
        <f t="shared" ref="K39:K40" si="33">H39-F39</f>
        <v>-18</v>
      </c>
      <c r="L39" s="311">
        <f>(F39*-0.07)/100</f>
        <v>-0.28420000000000001</v>
      </c>
      <c r="M39" s="312">
        <f t="shared" ref="M39:M40" si="34">(K39+L39)/F39</f>
        <v>-4.5034975369458122E-2</v>
      </c>
      <c r="N39" s="267" t="s">
        <v>549</v>
      </c>
      <c r="O39" s="313">
        <v>44958</v>
      </c>
      <c r="P39" s="274"/>
      <c r="Q39" s="198"/>
      <c r="R39" s="227"/>
      <c r="S39" s="197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</row>
    <row r="40" spans="1:38" s="276" customFormat="1" ht="13.5" customHeight="1">
      <c r="A40" s="301">
        <v>4</v>
      </c>
      <c r="B40" s="300">
        <v>44958</v>
      </c>
      <c r="C40" s="334"/>
      <c r="D40" s="335" t="s">
        <v>188</v>
      </c>
      <c r="E40" s="336" t="s">
        <v>539</v>
      </c>
      <c r="F40" s="301">
        <v>2965</v>
      </c>
      <c r="G40" s="301">
        <v>2850</v>
      </c>
      <c r="H40" s="301">
        <v>3044</v>
      </c>
      <c r="I40" s="337" t="s">
        <v>902</v>
      </c>
      <c r="J40" s="299" t="s">
        <v>913</v>
      </c>
      <c r="K40" s="299">
        <f t="shared" si="33"/>
        <v>79</v>
      </c>
      <c r="L40" s="302">
        <f>(F40*-0.7)/100</f>
        <v>-20.754999999999999</v>
      </c>
      <c r="M40" s="303">
        <f t="shared" si="34"/>
        <v>1.964418212478921E-2</v>
      </c>
      <c r="N40" s="299" t="s">
        <v>537</v>
      </c>
      <c r="O40" s="304">
        <v>44960</v>
      </c>
      <c r="P40" s="274"/>
      <c r="Q40" s="198"/>
      <c r="R40" s="227"/>
      <c r="S40" s="197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</row>
    <row r="41" spans="1:38" s="276" customFormat="1" ht="13.5" customHeight="1">
      <c r="A41" s="201">
        <v>5</v>
      </c>
      <c r="B41" s="244">
        <v>44959</v>
      </c>
      <c r="C41" s="295"/>
      <c r="D41" s="296" t="s">
        <v>183</v>
      </c>
      <c r="E41" s="297" t="s">
        <v>539</v>
      </c>
      <c r="F41" s="201" t="s">
        <v>908</v>
      </c>
      <c r="G41" s="201">
        <v>2245</v>
      </c>
      <c r="H41" s="201"/>
      <c r="I41" s="298" t="s">
        <v>909</v>
      </c>
      <c r="J41" s="226" t="s">
        <v>540</v>
      </c>
      <c r="K41" s="226"/>
      <c r="L41" s="321"/>
      <c r="M41" s="322"/>
      <c r="N41" s="226"/>
      <c r="O41" s="323"/>
      <c r="P41" s="274"/>
      <c r="Q41" s="198"/>
      <c r="R41" s="227"/>
      <c r="S41" s="197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</row>
    <row r="42" spans="1:38" s="276" customFormat="1" ht="13.5" customHeight="1">
      <c r="A42" s="301">
        <v>6</v>
      </c>
      <c r="B42" s="306">
        <v>44959</v>
      </c>
      <c r="C42" s="334"/>
      <c r="D42" s="335" t="s">
        <v>145</v>
      </c>
      <c r="E42" s="336" t="s">
        <v>539</v>
      </c>
      <c r="F42" s="301">
        <v>2125</v>
      </c>
      <c r="G42" s="301">
        <v>2060</v>
      </c>
      <c r="H42" s="301">
        <v>2192.5</v>
      </c>
      <c r="I42" s="337" t="s">
        <v>910</v>
      </c>
      <c r="J42" s="299" t="s">
        <v>1071</v>
      </c>
      <c r="K42" s="299">
        <f t="shared" ref="K42" si="35">H42-F42</f>
        <v>67.5</v>
      </c>
      <c r="L42" s="302">
        <f>(F42*-0.7)/100</f>
        <v>-14.875</v>
      </c>
      <c r="M42" s="303">
        <f t="shared" ref="M42" si="36">(K42+L42)/F42</f>
        <v>2.4764705882352942E-2</v>
      </c>
      <c r="N42" s="299" t="s">
        <v>537</v>
      </c>
      <c r="O42" s="304">
        <v>44970</v>
      </c>
      <c r="P42" s="274"/>
      <c r="Q42" s="198"/>
      <c r="R42" s="227"/>
      <c r="S42" s="197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1:38" s="276" customFormat="1" ht="13.5" customHeight="1">
      <c r="A43" s="301">
        <v>7</v>
      </c>
      <c r="B43" s="306">
        <v>44964</v>
      </c>
      <c r="C43" s="334"/>
      <c r="D43" s="335" t="s">
        <v>268</v>
      </c>
      <c r="E43" s="336" t="s">
        <v>539</v>
      </c>
      <c r="F43" s="301">
        <v>399</v>
      </c>
      <c r="G43" s="301">
        <v>387</v>
      </c>
      <c r="H43" s="301">
        <v>413</v>
      </c>
      <c r="I43" s="337" t="s">
        <v>925</v>
      </c>
      <c r="J43" s="299" t="s">
        <v>948</v>
      </c>
      <c r="K43" s="299">
        <f t="shared" ref="K43" si="37">H43-F43</f>
        <v>14</v>
      </c>
      <c r="L43" s="302">
        <f>(F43*-0.7)/100</f>
        <v>-2.7929999999999997</v>
      </c>
      <c r="M43" s="303">
        <f t="shared" ref="M43" si="38">(K43+L43)/F43</f>
        <v>2.8087719298245616E-2</v>
      </c>
      <c r="N43" s="299" t="s">
        <v>537</v>
      </c>
      <c r="O43" s="304">
        <v>44967</v>
      </c>
      <c r="P43" s="274"/>
      <c r="Q43" s="198"/>
      <c r="R43" s="227"/>
      <c r="S43" s="197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</row>
    <row r="44" spans="1:38" s="276" customFormat="1" ht="13.5" customHeight="1">
      <c r="A44" s="201">
        <v>8</v>
      </c>
      <c r="B44" s="244">
        <v>44964</v>
      </c>
      <c r="C44" s="295"/>
      <c r="D44" s="296" t="s">
        <v>148</v>
      </c>
      <c r="E44" s="297" t="s">
        <v>539</v>
      </c>
      <c r="F44" s="201" t="s">
        <v>926</v>
      </c>
      <c r="G44" s="201">
        <v>1330</v>
      </c>
      <c r="H44" s="201"/>
      <c r="I44" s="298" t="s">
        <v>927</v>
      </c>
      <c r="J44" s="226" t="s">
        <v>540</v>
      </c>
      <c r="K44" s="226"/>
      <c r="L44" s="321"/>
      <c r="M44" s="322"/>
      <c r="N44" s="226"/>
      <c r="O44" s="323"/>
      <c r="P44" s="274"/>
      <c r="Q44" s="198"/>
      <c r="R44" s="227"/>
      <c r="S44" s="197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</row>
    <row r="45" spans="1:38" s="276" customFormat="1" ht="13.5" customHeight="1">
      <c r="A45" s="201">
        <v>9</v>
      </c>
      <c r="B45" s="244">
        <v>44965</v>
      </c>
      <c r="C45" s="295"/>
      <c r="D45" s="296" t="s">
        <v>75</v>
      </c>
      <c r="E45" s="297" t="s">
        <v>539</v>
      </c>
      <c r="F45" s="201" t="s">
        <v>929</v>
      </c>
      <c r="G45" s="201">
        <v>748</v>
      </c>
      <c r="H45" s="201"/>
      <c r="I45" s="298" t="s">
        <v>930</v>
      </c>
      <c r="J45" s="226" t="s">
        <v>540</v>
      </c>
      <c r="K45" s="226"/>
      <c r="L45" s="321"/>
      <c r="M45" s="322"/>
      <c r="N45" s="226"/>
      <c r="O45" s="323"/>
      <c r="P45" s="274"/>
      <c r="Q45" s="198"/>
      <c r="R45" s="227"/>
      <c r="S45" s="197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</row>
    <row r="46" spans="1:38" s="276" customFormat="1" ht="13.5" customHeight="1">
      <c r="A46" s="201"/>
      <c r="B46" s="199"/>
      <c r="C46" s="295"/>
      <c r="D46" s="296"/>
      <c r="E46" s="297"/>
      <c r="F46" s="201"/>
      <c r="G46" s="201"/>
      <c r="H46" s="201"/>
      <c r="I46" s="298"/>
      <c r="J46" s="226"/>
      <c r="K46" s="226"/>
      <c r="L46" s="321"/>
      <c r="M46" s="322"/>
      <c r="N46" s="226"/>
      <c r="O46" s="323"/>
      <c r="P46" s="274"/>
      <c r="Q46" s="198"/>
      <c r="R46" s="227"/>
      <c r="S46" s="197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</row>
    <row r="47" spans="1:38" s="276" customFormat="1" ht="13.5" customHeight="1">
      <c r="A47" s="230"/>
      <c r="B47" s="229"/>
      <c r="C47" s="277"/>
      <c r="D47" s="278"/>
      <c r="E47" s="279"/>
      <c r="F47" s="230"/>
      <c r="G47" s="230"/>
      <c r="H47" s="230"/>
      <c r="I47" s="280"/>
      <c r="J47" s="281"/>
      <c r="K47" s="281"/>
      <c r="L47" s="282"/>
      <c r="M47" s="283"/>
      <c r="N47" s="281"/>
      <c r="O47" s="284"/>
      <c r="P47" s="274"/>
      <c r="Q47" s="198"/>
      <c r="R47" s="227"/>
      <c r="S47" s="197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</row>
    <row r="48" spans="1:38" s="276" customFormat="1" ht="13.5" customHeight="1">
      <c r="A48" s="230"/>
      <c r="B48" s="229"/>
      <c r="C48" s="277"/>
      <c r="D48" s="278"/>
      <c r="E48" s="279"/>
      <c r="F48" s="230"/>
      <c r="G48" s="230"/>
      <c r="H48" s="230"/>
      <c r="I48" s="280"/>
      <c r="J48" s="281"/>
      <c r="K48" s="281"/>
      <c r="L48" s="282"/>
      <c r="M48" s="283"/>
      <c r="N48" s="281"/>
      <c r="O48" s="284"/>
      <c r="P48" s="274"/>
      <c r="Q48" s="198"/>
      <c r="R48" s="227"/>
      <c r="S48" s="197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</row>
    <row r="49" spans="1:38" ht="44.25" customHeight="1">
      <c r="A49" s="109" t="s">
        <v>541</v>
      </c>
      <c r="B49" s="130"/>
      <c r="C49" s="130"/>
      <c r="D49" s="1"/>
      <c r="E49" s="6"/>
      <c r="F49" s="6"/>
      <c r="G49" s="6"/>
      <c r="H49" s="6" t="s">
        <v>553</v>
      </c>
      <c r="I49" s="6"/>
      <c r="J49" s="6"/>
      <c r="K49" s="105"/>
      <c r="L49" s="131"/>
      <c r="M49" s="105"/>
      <c r="N49" s="106"/>
      <c r="O49" s="105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38" ht="12.75" customHeight="1">
      <c r="A50" s="115" t="s">
        <v>542</v>
      </c>
      <c r="B50" s="109"/>
      <c r="C50" s="109"/>
      <c r="D50" s="109"/>
      <c r="E50" s="41"/>
      <c r="F50" s="116" t="s">
        <v>543</v>
      </c>
      <c r="G50" s="54"/>
      <c r="H50" s="41"/>
      <c r="I50" s="54"/>
      <c r="J50" s="6"/>
      <c r="K50" s="132"/>
      <c r="L50" s="133"/>
      <c r="M50" s="6"/>
      <c r="N50" s="99"/>
      <c r="O50" s="134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5"/>
      <c r="B51" s="109"/>
      <c r="C51" s="109"/>
      <c r="D51" s="109"/>
      <c r="E51" s="6"/>
      <c r="F51" s="116" t="s">
        <v>545</v>
      </c>
      <c r="G51" s="54"/>
      <c r="H51" s="41"/>
      <c r="I51" s="54"/>
      <c r="J51" s="6"/>
      <c r="K51" s="132"/>
      <c r="L51" s="133"/>
      <c r="M51" s="6"/>
      <c r="N51" s="99"/>
      <c r="O51" s="134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09"/>
      <c r="B52" s="109"/>
      <c r="C52" s="109"/>
      <c r="D52" s="109"/>
      <c r="E52" s="6"/>
      <c r="F52" s="6"/>
      <c r="G52" s="6"/>
      <c r="H52" s="6"/>
      <c r="I52" s="6"/>
      <c r="J52" s="121"/>
      <c r="K52" s="118"/>
      <c r="L52" s="119"/>
      <c r="M52" s="6"/>
      <c r="N52" s="122"/>
      <c r="O52" s="1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135" t="s">
        <v>554</v>
      </c>
      <c r="B53" s="135"/>
      <c r="C53" s="135"/>
      <c r="D53" s="135"/>
      <c r="E53" s="6"/>
      <c r="F53" s="6"/>
      <c r="G53" s="6"/>
      <c r="H53" s="6"/>
      <c r="I53" s="6"/>
      <c r="J53" s="6"/>
      <c r="K53" s="6"/>
      <c r="L53" s="6"/>
      <c r="M53" s="6"/>
      <c r="N53" s="6"/>
      <c r="O53" s="2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38.25" customHeight="1">
      <c r="A54" s="94" t="s">
        <v>16</v>
      </c>
      <c r="B54" s="94" t="s">
        <v>514</v>
      </c>
      <c r="C54" s="94"/>
      <c r="D54" s="95" t="s">
        <v>525</v>
      </c>
      <c r="E54" s="94" t="s">
        <v>526</v>
      </c>
      <c r="F54" s="94" t="s">
        <v>527</v>
      </c>
      <c r="G54" s="94" t="s">
        <v>547</v>
      </c>
      <c r="H54" s="94" t="s">
        <v>529</v>
      </c>
      <c r="I54" s="94" t="s">
        <v>530</v>
      </c>
      <c r="J54" s="93" t="s">
        <v>531</v>
      </c>
      <c r="K54" s="136" t="s">
        <v>555</v>
      </c>
      <c r="L54" s="96" t="s">
        <v>533</v>
      </c>
      <c r="M54" s="136" t="s">
        <v>556</v>
      </c>
      <c r="N54" s="94" t="s">
        <v>557</v>
      </c>
      <c r="O54" s="93" t="s">
        <v>535</v>
      </c>
      <c r="P54" s="95" t="s">
        <v>536</v>
      </c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s="198" customFormat="1" ht="12.75" customHeight="1">
      <c r="A55" s="201">
        <v>1</v>
      </c>
      <c r="B55" s="373">
        <v>44966</v>
      </c>
      <c r="C55" s="235"/>
      <c r="D55" s="235" t="s">
        <v>940</v>
      </c>
      <c r="E55" s="201" t="s">
        <v>539</v>
      </c>
      <c r="F55" s="201" t="s">
        <v>941</v>
      </c>
      <c r="G55" s="201">
        <v>2297</v>
      </c>
      <c r="H55" s="202"/>
      <c r="I55" s="202" t="s">
        <v>942</v>
      </c>
      <c r="J55" s="226" t="s">
        <v>540</v>
      </c>
      <c r="K55" s="235"/>
      <c r="L55" s="201"/>
      <c r="M55" s="201"/>
      <c r="N55" s="201"/>
      <c r="O55" s="202"/>
      <c r="P55" s="202"/>
      <c r="Q55" s="200"/>
      <c r="R55" s="203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s="198" customFormat="1" ht="12.75" customHeight="1">
      <c r="A56" s="201"/>
      <c r="B56" s="199"/>
      <c r="C56" s="235"/>
      <c r="D56" s="235"/>
      <c r="E56" s="201"/>
      <c r="F56" s="201"/>
      <c r="G56" s="201"/>
      <c r="H56" s="202"/>
      <c r="I56" s="202"/>
      <c r="J56" s="226"/>
      <c r="K56" s="235"/>
      <c r="L56" s="201"/>
      <c r="M56" s="201"/>
      <c r="N56" s="201"/>
      <c r="O56" s="202"/>
      <c r="P56" s="202"/>
      <c r="Q56" s="200"/>
      <c r="R56" s="203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30"/>
      <c r="AG56" s="229"/>
      <c r="AH56" s="200"/>
      <c r="AI56" s="200"/>
      <c r="AJ56" s="230"/>
      <c r="AK56" s="230"/>
      <c r="AL56" s="230"/>
    </row>
    <row r="57" spans="1:38" ht="38.25" customHeight="1">
      <c r="A57" s="137" t="s">
        <v>559</v>
      </c>
      <c r="B57" s="137"/>
      <c r="C57" s="137"/>
      <c r="D57" s="137"/>
      <c r="E57" s="138"/>
      <c r="F57" s="102"/>
      <c r="G57" s="102"/>
      <c r="H57" s="102"/>
      <c r="I57" s="102"/>
      <c r="J57" s="1"/>
      <c r="K57" s="6"/>
      <c r="L57" s="6"/>
      <c r="M57" s="6"/>
      <c r="N57" s="1"/>
      <c r="O57" s="1"/>
      <c r="P57" s="41"/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38.25">
      <c r="A58" s="94" t="s">
        <v>16</v>
      </c>
      <c r="B58" s="94" t="s">
        <v>514</v>
      </c>
      <c r="C58" s="94"/>
      <c r="D58" s="95" t="s">
        <v>525</v>
      </c>
      <c r="E58" s="94" t="s">
        <v>526</v>
      </c>
      <c r="F58" s="94" t="s">
        <v>527</v>
      </c>
      <c r="G58" s="94" t="s">
        <v>547</v>
      </c>
      <c r="H58" s="94" t="s">
        <v>529</v>
      </c>
      <c r="I58" s="94" t="s">
        <v>530</v>
      </c>
      <c r="J58" s="93" t="s">
        <v>531</v>
      </c>
      <c r="K58" s="93" t="s">
        <v>560</v>
      </c>
      <c r="L58" s="96" t="s">
        <v>533</v>
      </c>
      <c r="M58" s="136" t="s">
        <v>556</v>
      </c>
      <c r="N58" s="94" t="s">
        <v>557</v>
      </c>
      <c r="O58" s="94" t="s">
        <v>535</v>
      </c>
      <c r="P58" s="95" t="s">
        <v>536</v>
      </c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s="198" customFormat="1" ht="15.6" customHeight="1">
      <c r="A59" s="363">
        <v>1</v>
      </c>
      <c r="B59" s="357">
        <v>44951</v>
      </c>
      <c r="C59" s="324"/>
      <c r="D59" s="324" t="s">
        <v>886</v>
      </c>
      <c r="E59" s="325" t="s">
        <v>539</v>
      </c>
      <c r="F59" s="325">
        <v>0.95</v>
      </c>
      <c r="G59" s="325">
        <v>0.2</v>
      </c>
      <c r="H59" s="326">
        <v>0.95</v>
      </c>
      <c r="I59" s="327" t="s">
        <v>887</v>
      </c>
      <c r="J59" s="328" t="s">
        <v>903</v>
      </c>
      <c r="K59" s="326">
        <f t="shared" ref="K59" si="39">H59-F59</f>
        <v>0</v>
      </c>
      <c r="L59" s="329">
        <v>100</v>
      </c>
      <c r="M59" s="330">
        <f t="shared" ref="M59" si="40">(K59*N59)-L59</f>
        <v>-100</v>
      </c>
      <c r="N59" s="326">
        <v>5700</v>
      </c>
      <c r="O59" s="328" t="s">
        <v>658</v>
      </c>
      <c r="P59" s="331">
        <v>44958</v>
      </c>
      <c r="Q59" s="197"/>
      <c r="R59" s="203" t="s">
        <v>538</v>
      </c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393">
        <v>2</v>
      </c>
      <c r="B60" s="395">
        <v>44953</v>
      </c>
      <c r="C60" s="332"/>
      <c r="D60" s="332" t="s">
        <v>890</v>
      </c>
      <c r="E60" s="333" t="s">
        <v>539</v>
      </c>
      <c r="F60" s="333">
        <v>107.5</v>
      </c>
      <c r="G60" s="333"/>
      <c r="H60" s="333">
        <v>202.5</v>
      </c>
      <c r="I60" s="358"/>
      <c r="J60" s="389" t="s">
        <v>904</v>
      </c>
      <c r="K60" s="333">
        <f>H60-F60</f>
        <v>95</v>
      </c>
      <c r="L60" s="359">
        <v>100</v>
      </c>
      <c r="M60" s="387">
        <v>850</v>
      </c>
      <c r="N60" s="333">
        <v>50</v>
      </c>
      <c r="O60" s="389" t="s">
        <v>537</v>
      </c>
      <c r="P60" s="391">
        <v>44958</v>
      </c>
      <c r="Q60" s="197"/>
      <c r="R60" s="203" t="s">
        <v>801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394"/>
      <c r="B61" s="394"/>
      <c r="C61" s="332"/>
      <c r="D61" s="332" t="s">
        <v>891</v>
      </c>
      <c r="E61" s="333" t="s">
        <v>539</v>
      </c>
      <c r="F61" s="333">
        <v>77.5</v>
      </c>
      <c r="G61" s="333"/>
      <c r="H61" s="333">
        <v>3.5</v>
      </c>
      <c r="I61" s="358"/>
      <c r="J61" s="390"/>
      <c r="K61" s="333">
        <f>H61-F61</f>
        <v>-74</v>
      </c>
      <c r="L61" s="359">
        <v>100</v>
      </c>
      <c r="M61" s="388"/>
      <c r="N61" s="333">
        <v>50</v>
      </c>
      <c r="O61" s="390"/>
      <c r="P61" s="392"/>
      <c r="Q61" s="197"/>
      <c r="R61" s="203"/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360">
        <v>3</v>
      </c>
      <c r="B62" s="361">
        <v>44958</v>
      </c>
      <c r="C62" s="332"/>
      <c r="D62" s="332" t="s">
        <v>905</v>
      </c>
      <c r="E62" s="333" t="s">
        <v>539</v>
      </c>
      <c r="F62" s="333">
        <v>96</v>
      </c>
      <c r="G62" s="333">
        <v>18</v>
      </c>
      <c r="H62" s="333">
        <v>147.5</v>
      </c>
      <c r="I62" s="358" t="s">
        <v>906</v>
      </c>
      <c r="J62" s="355" t="s">
        <v>907</v>
      </c>
      <c r="K62" s="333">
        <f>H62-F62</f>
        <v>51.5</v>
      </c>
      <c r="L62" s="359">
        <v>100</v>
      </c>
      <c r="M62" s="362">
        <v>2475</v>
      </c>
      <c r="N62" s="333">
        <v>50</v>
      </c>
      <c r="O62" s="299" t="s">
        <v>537</v>
      </c>
      <c r="P62" s="300">
        <v>44958</v>
      </c>
      <c r="Q62" s="197"/>
      <c r="R62" s="203"/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360">
        <v>4</v>
      </c>
      <c r="B63" s="361">
        <v>44960</v>
      </c>
      <c r="C63" s="332"/>
      <c r="D63" s="332" t="s">
        <v>914</v>
      </c>
      <c r="E63" s="333" t="s">
        <v>539</v>
      </c>
      <c r="F63" s="333">
        <v>41</v>
      </c>
      <c r="G63" s="333">
        <v>24</v>
      </c>
      <c r="H63" s="333">
        <v>46</v>
      </c>
      <c r="I63" s="358" t="s">
        <v>915</v>
      </c>
      <c r="J63" s="355" t="s">
        <v>933</v>
      </c>
      <c r="K63" s="333">
        <f>H63-F63</f>
        <v>5</v>
      </c>
      <c r="L63" s="359">
        <v>100</v>
      </c>
      <c r="M63" s="362">
        <f>(K63*N63)-100</f>
        <v>1150</v>
      </c>
      <c r="N63" s="333">
        <v>250</v>
      </c>
      <c r="O63" s="299" t="s">
        <v>537</v>
      </c>
      <c r="P63" s="300">
        <v>44965</v>
      </c>
      <c r="Q63" s="197"/>
      <c r="R63" s="203"/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356">
        <v>5</v>
      </c>
      <c r="B64" s="366">
        <v>44966</v>
      </c>
      <c r="C64" s="255"/>
      <c r="D64" s="255" t="s">
        <v>937</v>
      </c>
      <c r="E64" s="256" t="s">
        <v>539</v>
      </c>
      <c r="F64" s="256" t="s">
        <v>938</v>
      </c>
      <c r="G64" s="256">
        <v>3</v>
      </c>
      <c r="H64" s="256"/>
      <c r="I64" s="338" t="s">
        <v>939</v>
      </c>
      <c r="J64" s="246" t="s">
        <v>540</v>
      </c>
      <c r="K64" s="256"/>
      <c r="L64" s="339"/>
      <c r="M64" s="340"/>
      <c r="N64" s="256"/>
      <c r="O64" s="226"/>
      <c r="P64" s="199"/>
      <c r="Q64" s="197"/>
      <c r="R64" s="203"/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356">
        <v>6</v>
      </c>
      <c r="B65" s="366">
        <v>44970</v>
      </c>
      <c r="C65" s="255"/>
      <c r="D65" s="255" t="s">
        <v>962</v>
      </c>
      <c r="E65" s="256" t="s">
        <v>539</v>
      </c>
      <c r="F65" s="256" t="s">
        <v>963</v>
      </c>
      <c r="G65" s="256">
        <v>35</v>
      </c>
      <c r="H65" s="256"/>
      <c r="I65" s="338" t="s">
        <v>964</v>
      </c>
      <c r="J65" s="246" t="s">
        <v>540</v>
      </c>
      <c r="K65" s="256"/>
      <c r="L65" s="339"/>
      <c r="M65" s="340"/>
      <c r="N65" s="256"/>
      <c r="O65" s="226"/>
      <c r="P65" s="199"/>
      <c r="Q65" s="197"/>
      <c r="R65" s="203"/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356">
        <v>7</v>
      </c>
      <c r="B66" s="366">
        <v>44970</v>
      </c>
      <c r="C66" s="255"/>
      <c r="D66" s="255" t="s">
        <v>965</v>
      </c>
      <c r="E66" s="256" t="s">
        <v>539</v>
      </c>
      <c r="F66" s="256" t="s">
        <v>966</v>
      </c>
      <c r="G66" s="256">
        <v>9</v>
      </c>
      <c r="H66" s="256"/>
      <c r="I66" s="338" t="s">
        <v>967</v>
      </c>
      <c r="J66" s="246" t="s">
        <v>540</v>
      </c>
      <c r="K66" s="256"/>
      <c r="L66" s="339"/>
      <c r="M66" s="340"/>
      <c r="N66" s="256"/>
      <c r="O66" s="226"/>
      <c r="P66" s="199"/>
      <c r="Q66" s="197"/>
      <c r="R66" s="203"/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285"/>
      <c r="B67" s="244"/>
      <c r="C67" s="235"/>
      <c r="D67" s="235"/>
      <c r="E67" s="201"/>
      <c r="F67" s="201"/>
      <c r="G67" s="201"/>
      <c r="H67" s="202"/>
      <c r="I67" s="286"/>
      <c r="J67" s="226"/>
      <c r="K67" s="202"/>
      <c r="L67" s="218"/>
      <c r="M67" s="219"/>
      <c r="N67" s="202"/>
      <c r="O67" s="226"/>
      <c r="P67" s="199"/>
      <c r="Q67" s="197"/>
      <c r="R67" s="203"/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16"/>
      <c r="B68" s="229"/>
      <c r="C68" s="200"/>
      <c r="D68" s="200"/>
      <c r="E68" s="230"/>
      <c r="F68" s="230"/>
      <c r="G68" s="230"/>
      <c r="H68" s="317"/>
      <c r="I68" s="318"/>
      <c r="J68" s="281"/>
      <c r="K68" s="317"/>
      <c r="L68" s="319"/>
      <c r="M68" s="320"/>
      <c r="N68" s="317"/>
      <c r="O68" s="281"/>
      <c r="P68" s="229"/>
      <c r="Q68" s="197"/>
      <c r="R68" s="203"/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ht="38.25" customHeight="1">
      <c r="A69" s="92" t="s">
        <v>561</v>
      </c>
      <c r="B69" s="139"/>
      <c r="C69" s="139"/>
      <c r="D69" s="140"/>
      <c r="E69" s="124"/>
      <c r="F69" s="6"/>
      <c r="G69" s="6"/>
      <c r="H69" s="125"/>
      <c r="I69" s="141"/>
      <c r="J69" s="1"/>
      <c r="K69" s="6"/>
      <c r="L69" s="6"/>
      <c r="M69" s="6"/>
      <c r="N69" s="1"/>
      <c r="O69" s="1"/>
      <c r="Q69" s="1"/>
      <c r="R69" s="6"/>
      <c r="S69" s="1"/>
      <c r="T69" s="1"/>
      <c r="U69" s="1"/>
      <c r="V69" s="1"/>
      <c r="W69" s="1"/>
      <c r="X69" s="6"/>
      <c r="Y69" s="1"/>
      <c r="Z69" s="1"/>
      <c r="AA69" s="1"/>
      <c r="AB69" s="1"/>
      <c r="AC69" s="1"/>
      <c r="AD69" s="6"/>
      <c r="AE69" s="1"/>
      <c r="AF69" s="1"/>
      <c r="AG69" s="1"/>
      <c r="AH69" s="1"/>
      <c r="AI69" s="1"/>
      <c r="AJ69" s="6"/>
      <c r="AK69" s="1"/>
    </row>
    <row r="70" spans="1:38" s="198" customFormat="1" ht="38.25">
      <c r="A70" s="93" t="s">
        <v>16</v>
      </c>
      <c r="B70" s="94" t="s">
        <v>514</v>
      </c>
      <c r="C70" s="94"/>
      <c r="D70" s="95" t="s">
        <v>525</v>
      </c>
      <c r="E70" s="94" t="s">
        <v>526</v>
      </c>
      <c r="F70" s="94" t="s">
        <v>527</v>
      </c>
      <c r="G70" s="94" t="s">
        <v>528</v>
      </c>
      <c r="H70" s="94" t="s">
        <v>529</v>
      </c>
      <c r="I70" s="94" t="s">
        <v>530</v>
      </c>
      <c r="J70" s="93" t="s">
        <v>531</v>
      </c>
      <c r="K70" s="128" t="s">
        <v>548</v>
      </c>
      <c r="L70" s="129" t="s">
        <v>533</v>
      </c>
      <c r="M70" s="96" t="s">
        <v>534</v>
      </c>
      <c r="N70" s="94" t="s">
        <v>535</v>
      </c>
      <c r="O70" s="95" t="s">
        <v>536</v>
      </c>
      <c r="P70" s="94" t="s">
        <v>765</v>
      </c>
      <c r="Q70" s="197"/>
      <c r="R70" s="6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</row>
    <row r="71" spans="1:38" ht="14.25" customHeight="1">
      <c r="A71" s="257">
        <v>1</v>
      </c>
      <c r="B71" s="258">
        <v>44840</v>
      </c>
      <c r="C71" s="255"/>
      <c r="D71" s="255" t="s">
        <v>838</v>
      </c>
      <c r="E71" s="256" t="s">
        <v>539</v>
      </c>
      <c r="F71" s="256" t="s">
        <v>839</v>
      </c>
      <c r="G71" s="256">
        <v>1220</v>
      </c>
      <c r="H71" s="256"/>
      <c r="I71" s="256" t="s">
        <v>840</v>
      </c>
      <c r="J71" s="226" t="s">
        <v>540</v>
      </c>
      <c r="K71" s="202"/>
      <c r="L71" s="218"/>
      <c r="M71" s="219"/>
      <c r="N71" s="202"/>
      <c r="O71" s="226"/>
      <c r="P71" s="199"/>
      <c r="Q71" s="197"/>
      <c r="R71" s="197" t="s">
        <v>538</v>
      </c>
      <c r="S71" s="41"/>
      <c r="T71" s="1"/>
      <c r="U71" s="1"/>
      <c r="V71" s="1"/>
      <c r="W71" s="1"/>
      <c r="X71" s="1"/>
      <c r="Y71" s="1"/>
      <c r="Z71" s="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12.75" customHeight="1">
      <c r="A72" s="256"/>
      <c r="B72" s="254"/>
      <c r="C72" s="255"/>
      <c r="D72" s="255"/>
      <c r="E72" s="256"/>
      <c r="F72" s="256"/>
      <c r="G72" s="256"/>
      <c r="H72" s="256"/>
      <c r="I72" s="256"/>
      <c r="J72" s="226"/>
      <c r="K72" s="202"/>
      <c r="L72" s="218"/>
      <c r="M72" s="219"/>
      <c r="N72" s="202"/>
      <c r="O72" s="226"/>
      <c r="P72" s="199"/>
      <c r="R72" s="6"/>
      <c r="S72" s="1"/>
      <c r="T72" s="1"/>
      <c r="U72" s="1"/>
      <c r="V72" s="1"/>
      <c r="W72" s="1"/>
      <c r="X72" s="1"/>
      <c r="Y72" s="1"/>
    </row>
    <row r="73" spans="1:38" ht="12.75" customHeight="1">
      <c r="A73" s="109" t="s">
        <v>541</v>
      </c>
      <c r="B73" s="109"/>
      <c r="C73" s="109"/>
      <c r="D73" s="109"/>
      <c r="E73" s="41"/>
      <c r="F73" s="116" t="s">
        <v>543</v>
      </c>
      <c r="G73" s="54"/>
      <c r="H73" s="54"/>
      <c r="I73" s="54"/>
      <c r="J73" s="6"/>
      <c r="K73" s="132"/>
      <c r="L73" s="133"/>
      <c r="M73" s="6"/>
      <c r="N73" s="99"/>
      <c r="O73" s="142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15" t="s">
        <v>542</v>
      </c>
      <c r="B74" s="109"/>
      <c r="C74" s="109"/>
      <c r="D74" s="109"/>
      <c r="E74" s="6"/>
      <c r="F74" s="116" t="s">
        <v>545</v>
      </c>
      <c r="G74" s="6"/>
      <c r="H74" s="6" t="s">
        <v>761</v>
      </c>
      <c r="I74" s="6"/>
      <c r="J74" s="1"/>
      <c r="K74" s="6"/>
      <c r="L74" s="6"/>
      <c r="M74" s="6"/>
      <c r="N74" s="1"/>
      <c r="O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15"/>
      <c r="B75" s="109"/>
      <c r="C75" s="109"/>
      <c r="D75" s="109"/>
      <c r="E75" s="6"/>
      <c r="F75" s="116"/>
      <c r="G75" s="6"/>
      <c r="H75" s="6"/>
      <c r="I75" s="6"/>
      <c r="J75" s="1"/>
      <c r="K75" s="6"/>
      <c r="L75" s="6"/>
      <c r="M75" s="6"/>
      <c r="N75" s="1"/>
      <c r="O75" s="1"/>
      <c r="Q75" s="1"/>
      <c r="R75" s="54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15"/>
      <c r="B76" s="109"/>
      <c r="C76" s="109"/>
      <c r="D76" s="109"/>
      <c r="E76" s="6"/>
      <c r="F76" s="116"/>
      <c r="G76" s="54"/>
      <c r="H76" s="41"/>
      <c r="I76" s="54"/>
      <c r="J76" s="6"/>
      <c r="K76" s="132"/>
      <c r="L76" s="133"/>
      <c r="M76" s="6"/>
      <c r="N76" s="99"/>
      <c r="O76" s="134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54"/>
      <c r="B77" s="98"/>
      <c r="C77" s="98"/>
      <c r="D77" s="41"/>
      <c r="E77" s="54"/>
      <c r="F77" s="54"/>
      <c r="G77" s="54"/>
      <c r="H77" s="41"/>
      <c r="I77" s="54"/>
      <c r="J77" s="6"/>
      <c r="K77" s="132"/>
      <c r="L77" s="133"/>
      <c r="M77" s="6"/>
      <c r="N77" s="99"/>
      <c r="O77" s="134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38.25" customHeight="1">
      <c r="A78" s="41"/>
      <c r="B78" s="143" t="s">
        <v>562</v>
      </c>
      <c r="C78" s="143"/>
      <c r="D78" s="143"/>
      <c r="E78" s="143"/>
      <c r="F78" s="6"/>
      <c r="G78" s="6"/>
      <c r="H78" s="126"/>
      <c r="I78" s="6"/>
      <c r="J78" s="126"/>
      <c r="K78" s="127"/>
      <c r="L78" s="6"/>
      <c r="M78" s="6"/>
      <c r="N78" s="1"/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93" t="s">
        <v>16</v>
      </c>
      <c r="B79" s="94" t="s">
        <v>514</v>
      </c>
      <c r="C79" s="94"/>
      <c r="D79" s="95" t="s">
        <v>525</v>
      </c>
      <c r="E79" s="94" t="s">
        <v>526</v>
      </c>
      <c r="F79" s="94" t="s">
        <v>527</v>
      </c>
      <c r="G79" s="94" t="s">
        <v>563</v>
      </c>
      <c r="H79" s="94" t="s">
        <v>564</v>
      </c>
      <c r="I79" s="94" t="s">
        <v>530</v>
      </c>
      <c r="J79" s="144" t="s">
        <v>531</v>
      </c>
      <c r="K79" s="94" t="s">
        <v>532</v>
      </c>
      <c r="L79" s="94" t="s">
        <v>565</v>
      </c>
      <c r="M79" s="94" t="s">
        <v>535</v>
      </c>
      <c r="N79" s="95" t="s">
        <v>536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45">
        <v>1</v>
      </c>
      <c r="B80" s="146">
        <v>41579</v>
      </c>
      <c r="C80" s="146"/>
      <c r="D80" s="147" t="s">
        <v>566</v>
      </c>
      <c r="E80" s="148" t="s">
        <v>567</v>
      </c>
      <c r="F80" s="149">
        <v>82</v>
      </c>
      <c r="G80" s="148" t="s">
        <v>568</v>
      </c>
      <c r="H80" s="148">
        <v>100</v>
      </c>
      <c r="I80" s="150">
        <v>100</v>
      </c>
      <c r="J80" s="151" t="s">
        <v>569</v>
      </c>
      <c r="K80" s="152">
        <f t="shared" ref="K80:K132" si="41">H80-F80</f>
        <v>18</v>
      </c>
      <c r="L80" s="153">
        <f t="shared" ref="L80:L132" si="42">K80/F80</f>
        <v>0.21951219512195122</v>
      </c>
      <c r="M80" s="148" t="s">
        <v>537</v>
      </c>
      <c r="N80" s="154">
        <v>42657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2</v>
      </c>
      <c r="B81" s="146">
        <v>41794</v>
      </c>
      <c r="C81" s="146"/>
      <c r="D81" s="147" t="s">
        <v>570</v>
      </c>
      <c r="E81" s="148" t="s">
        <v>539</v>
      </c>
      <c r="F81" s="149">
        <v>257</v>
      </c>
      <c r="G81" s="148" t="s">
        <v>568</v>
      </c>
      <c r="H81" s="148">
        <v>300</v>
      </c>
      <c r="I81" s="150">
        <v>300</v>
      </c>
      <c r="J81" s="151" t="s">
        <v>569</v>
      </c>
      <c r="K81" s="152">
        <f t="shared" si="41"/>
        <v>43</v>
      </c>
      <c r="L81" s="153">
        <f t="shared" si="42"/>
        <v>0.16731517509727625</v>
      </c>
      <c r="M81" s="148" t="s">
        <v>537</v>
      </c>
      <c r="N81" s="154">
        <v>41822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3</v>
      </c>
      <c r="B82" s="146">
        <v>41828</v>
      </c>
      <c r="C82" s="146"/>
      <c r="D82" s="147" t="s">
        <v>571</v>
      </c>
      <c r="E82" s="148" t="s">
        <v>539</v>
      </c>
      <c r="F82" s="149">
        <v>393</v>
      </c>
      <c r="G82" s="148" t="s">
        <v>568</v>
      </c>
      <c r="H82" s="148">
        <v>468</v>
      </c>
      <c r="I82" s="150">
        <v>468</v>
      </c>
      <c r="J82" s="151" t="s">
        <v>569</v>
      </c>
      <c r="K82" s="152">
        <f t="shared" si="41"/>
        <v>75</v>
      </c>
      <c r="L82" s="153">
        <f t="shared" si="42"/>
        <v>0.19083969465648856</v>
      </c>
      <c r="M82" s="148" t="s">
        <v>537</v>
      </c>
      <c r="N82" s="154">
        <v>41863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4</v>
      </c>
      <c r="B83" s="146">
        <v>41857</v>
      </c>
      <c r="C83" s="146"/>
      <c r="D83" s="147" t="s">
        <v>572</v>
      </c>
      <c r="E83" s="148" t="s">
        <v>539</v>
      </c>
      <c r="F83" s="149">
        <v>205</v>
      </c>
      <c r="G83" s="148" t="s">
        <v>568</v>
      </c>
      <c r="H83" s="148">
        <v>275</v>
      </c>
      <c r="I83" s="150">
        <v>250</v>
      </c>
      <c r="J83" s="151" t="s">
        <v>569</v>
      </c>
      <c r="K83" s="152">
        <f t="shared" si="41"/>
        <v>70</v>
      </c>
      <c r="L83" s="153">
        <f t="shared" si="42"/>
        <v>0.34146341463414637</v>
      </c>
      <c r="M83" s="148" t="s">
        <v>537</v>
      </c>
      <c r="N83" s="154">
        <v>41962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5</v>
      </c>
      <c r="B84" s="146">
        <v>41886</v>
      </c>
      <c r="C84" s="146"/>
      <c r="D84" s="147" t="s">
        <v>573</v>
      </c>
      <c r="E84" s="148" t="s">
        <v>539</v>
      </c>
      <c r="F84" s="149">
        <v>162</v>
      </c>
      <c r="G84" s="148" t="s">
        <v>568</v>
      </c>
      <c r="H84" s="148">
        <v>190</v>
      </c>
      <c r="I84" s="150">
        <v>190</v>
      </c>
      <c r="J84" s="151" t="s">
        <v>569</v>
      </c>
      <c r="K84" s="152">
        <f t="shared" si="41"/>
        <v>28</v>
      </c>
      <c r="L84" s="153">
        <f t="shared" si="42"/>
        <v>0.1728395061728395</v>
      </c>
      <c r="M84" s="148" t="s">
        <v>537</v>
      </c>
      <c r="N84" s="154">
        <v>42006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6</v>
      </c>
      <c r="B85" s="146">
        <v>41886</v>
      </c>
      <c r="C85" s="146"/>
      <c r="D85" s="147" t="s">
        <v>574</v>
      </c>
      <c r="E85" s="148" t="s">
        <v>539</v>
      </c>
      <c r="F85" s="149">
        <v>75</v>
      </c>
      <c r="G85" s="148" t="s">
        <v>568</v>
      </c>
      <c r="H85" s="148">
        <v>91.5</v>
      </c>
      <c r="I85" s="150" t="s">
        <v>575</v>
      </c>
      <c r="J85" s="151" t="s">
        <v>576</v>
      </c>
      <c r="K85" s="152">
        <f t="shared" si="41"/>
        <v>16.5</v>
      </c>
      <c r="L85" s="153">
        <f t="shared" si="42"/>
        <v>0.22</v>
      </c>
      <c r="M85" s="148" t="s">
        <v>537</v>
      </c>
      <c r="N85" s="154">
        <v>41954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7</v>
      </c>
      <c r="B86" s="146">
        <v>41913</v>
      </c>
      <c r="C86" s="146"/>
      <c r="D86" s="147" t="s">
        <v>577</v>
      </c>
      <c r="E86" s="148" t="s">
        <v>539</v>
      </c>
      <c r="F86" s="149">
        <v>850</v>
      </c>
      <c r="G86" s="148" t="s">
        <v>568</v>
      </c>
      <c r="H86" s="148">
        <v>982.5</v>
      </c>
      <c r="I86" s="150">
        <v>1050</v>
      </c>
      <c r="J86" s="151" t="s">
        <v>578</v>
      </c>
      <c r="K86" s="152">
        <f t="shared" si="41"/>
        <v>132.5</v>
      </c>
      <c r="L86" s="153">
        <f t="shared" si="42"/>
        <v>0.15588235294117647</v>
      </c>
      <c r="M86" s="148" t="s">
        <v>537</v>
      </c>
      <c r="N86" s="154">
        <v>42039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8</v>
      </c>
      <c r="B87" s="146">
        <v>41913</v>
      </c>
      <c r="C87" s="146"/>
      <c r="D87" s="147" t="s">
        <v>579</v>
      </c>
      <c r="E87" s="148" t="s">
        <v>539</v>
      </c>
      <c r="F87" s="149">
        <v>475</v>
      </c>
      <c r="G87" s="148" t="s">
        <v>568</v>
      </c>
      <c r="H87" s="148">
        <v>515</v>
      </c>
      <c r="I87" s="150">
        <v>600</v>
      </c>
      <c r="J87" s="151" t="s">
        <v>580</v>
      </c>
      <c r="K87" s="152">
        <f t="shared" si="41"/>
        <v>40</v>
      </c>
      <c r="L87" s="153">
        <f t="shared" si="42"/>
        <v>8.4210526315789472E-2</v>
      </c>
      <c r="M87" s="148" t="s">
        <v>537</v>
      </c>
      <c r="N87" s="154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9</v>
      </c>
      <c r="B88" s="146">
        <v>41913</v>
      </c>
      <c r="C88" s="146"/>
      <c r="D88" s="147" t="s">
        <v>581</v>
      </c>
      <c r="E88" s="148" t="s">
        <v>539</v>
      </c>
      <c r="F88" s="149">
        <v>86</v>
      </c>
      <c r="G88" s="148" t="s">
        <v>568</v>
      </c>
      <c r="H88" s="148">
        <v>99</v>
      </c>
      <c r="I88" s="150">
        <v>140</v>
      </c>
      <c r="J88" s="151" t="s">
        <v>582</v>
      </c>
      <c r="K88" s="152">
        <f t="shared" si="41"/>
        <v>13</v>
      </c>
      <c r="L88" s="153">
        <f t="shared" si="42"/>
        <v>0.15116279069767441</v>
      </c>
      <c r="M88" s="148" t="s">
        <v>537</v>
      </c>
      <c r="N88" s="154">
        <v>41939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10</v>
      </c>
      <c r="B89" s="146">
        <v>41926</v>
      </c>
      <c r="C89" s="146"/>
      <c r="D89" s="147" t="s">
        <v>583</v>
      </c>
      <c r="E89" s="148" t="s">
        <v>539</v>
      </c>
      <c r="F89" s="149">
        <v>496.6</v>
      </c>
      <c r="G89" s="148" t="s">
        <v>568</v>
      </c>
      <c r="H89" s="148">
        <v>621</v>
      </c>
      <c r="I89" s="150">
        <v>580</v>
      </c>
      <c r="J89" s="151" t="s">
        <v>569</v>
      </c>
      <c r="K89" s="152">
        <f t="shared" si="41"/>
        <v>124.39999999999998</v>
      </c>
      <c r="L89" s="153">
        <f t="shared" si="42"/>
        <v>0.25050342327829234</v>
      </c>
      <c r="M89" s="148" t="s">
        <v>537</v>
      </c>
      <c r="N89" s="154">
        <v>42605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11</v>
      </c>
      <c r="B90" s="146">
        <v>41926</v>
      </c>
      <c r="C90" s="146"/>
      <c r="D90" s="147" t="s">
        <v>584</v>
      </c>
      <c r="E90" s="148" t="s">
        <v>539</v>
      </c>
      <c r="F90" s="149">
        <v>2481.9</v>
      </c>
      <c r="G90" s="148" t="s">
        <v>568</v>
      </c>
      <c r="H90" s="148">
        <v>2840</v>
      </c>
      <c r="I90" s="150">
        <v>2870</v>
      </c>
      <c r="J90" s="151" t="s">
        <v>585</v>
      </c>
      <c r="K90" s="152">
        <f t="shared" si="41"/>
        <v>358.09999999999991</v>
      </c>
      <c r="L90" s="153">
        <f t="shared" si="42"/>
        <v>0.14428462065353154</v>
      </c>
      <c r="M90" s="148" t="s">
        <v>537</v>
      </c>
      <c r="N90" s="154">
        <v>42017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12</v>
      </c>
      <c r="B91" s="146">
        <v>41928</v>
      </c>
      <c r="C91" s="146"/>
      <c r="D91" s="147" t="s">
        <v>586</v>
      </c>
      <c r="E91" s="148" t="s">
        <v>539</v>
      </c>
      <c r="F91" s="149">
        <v>84.5</v>
      </c>
      <c r="G91" s="148" t="s">
        <v>568</v>
      </c>
      <c r="H91" s="148">
        <v>93</v>
      </c>
      <c r="I91" s="150">
        <v>110</v>
      </c>
      <c r="J91" s="151" t="s">
        <v>587</v>
      </c>
      <c r="K91" s="152">
        <f t="shared" si="41"/>
        <v>8.5</v>
      </c>
      <c r="L91" s="153">
        <f t="shared" si="42"/>
        <v>0.10059171597633136</v>
      </c>
      <c r="M91" s="148" t="s">
        <v>537</v>
      </c>
      <c r="N91" s="154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13</v>
      </c>
      <c r="B92" s="146">
        <v>41928</v>
      </c>
      <c r="C92" s="146"/>
      <c r="D92" s="147" t="s">
        <v>588</v>
      </c>
      <c r="E92" s="148" t="s">
        <v>539</v>
      </c>
      <c r="F92" s="149">
        <v>401</v>
      </c>
      <c r="G92" s="148" t="s">
        <v>568</v>
      </c>
      <c r="H92" s="148">
        <v>428</v>
      </c>
      <c r="I92" s="150">
        <v>450</v>
      </c>
      <c r="J92" s="151" t="s">
        <v>589</v>
      </c>
      <c r="K92" s="152">
        <f t="shared" si="41"/>
        <v>27</v>
      </c>
      <c r="L92" s="153">
        <f t="shared" si="42"/>
        <v>6.7331670822942641E-2</v>
      </c>
      <c r="M92" s="148" t="s">
        <v>537</v>
      </c>
      <c r="N92" s="154">
        <v>42020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14</v>
      </c>
      <c r="B93" s="146">
        <v>41928</v>
      </c>
      <c r="C93" s="146"/>
      <c r="D93" s="147" t="s">
        <v>590</v>
      </c>
      <c r="E93" s="148" t="s">
        <v>539</v>
      </c>
      <c r="F93" s="149">
        <v>101</v>
      </c>
      <c r="G93" s="148" t="s">
        <v>568</v>
      </c>
      <c r="H93" s="148">
        <v>112</v>
      </c>
      <c r="I93" s="150">
        <v>120</v>
      </c>
      <c r="J93" s="151" t="s">
        <v>591</v>
      </c>
      <c r="K93" s="152">
        <f t="shared" si="41"/>
        <v>11</v>
      </c>
      <c r="L93" s="153">
        <f t="shared" si="42"/>
        <v>0.10891089108910891</v>
      </c>
      <c r="M93" s="148" t="s">
        <v>537</v>
      </c>
      <c r="N93" s="154">
        <v>41939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15</v>
      </c>
      <c r="B94" s="146">
        <v>41954</v>
      </c>
      <c r="C94" s="146"/>
      <c r="D94" s="147" t="s">
        <v>592</v>
      </c>
      <c r="E94" s="148" t="s">
        <v>539</v>
      </c>
      <c r="F94" s="149">
        <v>59</v>
      </c>
      <c r="G94" s="148" t="s">
        <v>568</v>
      </c>
      <c r="H94" s="148">
        <v>76</v>
      </c>
      <c r="I94" s="150">
        <v>76</v>
      </c>
      <c r="J94" s="151" t="s">
        <v>569</v>
      </c>
      <c r="K94" s="152">
        <f t="shared" si="41"/>
        <v>17</v>
      </c>
      <c r="L94" s="153">
        <f t="shared" si="42"/>
        <v>0.28813559322033899</v>
      </c>
      <c r="M94" s="148" t="s">
        <v>537</v>
      </c>
      <c r="N94" s="154">
        <v>43032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16</v>
      </c>
      <c r="B95" s="146">
        <v>41954</v>
      </c>
      <c r="C95" s="146"/>
      <c r="D95" s="147" t="s">
        <v>581</v>
      </c>
      <c r="E95" s="148" t="s">
        <v>539</v>
      </c>
      <c r="F95" s="149">
        <v>99</v>
      </c>
      <c r="G95" s="148" t="s">
        <v>568</v>
      </c>
      <c r="H95" s="148">
        <v>120</v>
      </c>
      <c r="I95" s="150">
        <v>120</v>
      </c>
      <c r="J95" s="151" t="s">
        <v>550</v>
      </c>
      <c r="K95" s="152">
        <f t="shared" si="41"/>
        <v>21</v>
      </c>
      <c r="L95" s="153">
        <f t="shared" si="42"/>
        <v>0.21212121212121213</v>
      </c>
      <c r="M95" s="148" t="s">
        <v>537</v>
      </c>
      <c r="N95" s="154">
        <v>41960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17</v>
      </c>
      <c r="B96" s="146">
        <v>41956</v>
      </c>
      <c r="C96" s="146"/>
      <c r="D96" s="147" t="s">
        <v>593</v>
      </c>
      <c r="E96" s="148" t="s">
        <v>539</v>
      </c>
      <c r="F96" s="149">
        <v>22</v>
      </c>
      <c r="G96" s="148" t="s">
        <v>568</v>
      </c>
      <c r="H96" s="148">
        <v>33.549999999999997</v>
      </c>
      <c r="I96" s="150">
        <v>32</v>
      </c>
      <c r="J96" s="151" t="s">
        <v>594</v>
      </c>
      <c r="K96" s="152">
        <f t="shared" si="41"/>
        <v>11.549999999999997</v>
      </c>
      <c r="L96" s="153">
        <f t="shared" si="42"/>
        <v>0.52499999999999991</v>
      </c>
      <c r="M96" s="148" t="s">
        <v>537</v>
      </c>
      <c r="N96" s="154">
        <v>42188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18</v>
      </c>
      <c r="B97" s="146">
        <v>41976</v>
      </c>
      <c r="C97" s="146"/>
      <c r="D97" s="147" t="s">
        <v>595</v>
      </c>
      <c r="E97" s="148" t="s">
        <v>539</v>
      </c>
      <c r="F97" s="149">
        <v>440</v>
      </c>
      <c r="G97" s="148" t="s">
        <v>568</v>
      </c>
      <c r="H97" s="148">
        <v>520</v>
      </c>
      <c r="I97" s="150">
        <v>520</v>
      </c>
      <c r="J97" s="151" t="s">
        <v>596</v>
      </c>
      <c r="K97" s="152">
        <f t="shared" si="41"/>
        <v>80</v>
      </c>
      <c r="L97" s="153">
        <f t="shared" si="42"/>
        <v>0.18181818181818182</v>
      </c>
      <c r="M97" s="148" t="s">
        <v>537</v>
      </c>
      <c r="N97" s="154">
        <v>42208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19</v>
      </c>
      <c r="B98" s="146">
        <v>41976</v>
      </c>
      <c r="C98" s="146"/>
      <c r="D98" s="147" t="s">
        <v>597</v>
      </c>
      <c r="E98" s="148" t="s">
        <v>539</v>
      </c>
      <c r="F98" s="149">
        <v>360</v>
      </c>
      <c r="G98" s="148" t="s">
        <v>568</v>
      </c>
      <c r="H98" s="148">
        <v>427</v>
      </c>
      <c r="I98" s="150">
        <v>425</v>
      </c>
      <c r="J98" s="151" t="s">
        <v>598</v>
      </c>
      <c r="K98" s="152">
        <f t="shared" si="41"/>
        <v>67</v>
      </c>
      <c r="L98" s="153">
        <f t="shared" si="42"/>
        <v>0.18611111111111112</v>
      </c>
      <c r="M98" s="148" t="s">
        <v>537</v>
      </c>
      <c r="N98" s="154">
        <v>42058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20</v>
      </c>
      <c r="B99" s="146">
        <v>42012</v>
      </c>
      <c r="C99" s="146"/>
      <c r="D99" s="147" t="s">
        <v>599</v>
      </c>
      <c r="E99" s="148" t="s">
        <v>539</v>
      </c>
      <c r="F99" s="149">
        <v>360</v>
      </c>
      <c r="G99" s="148" t="s">
        <v>568</v>
      </c>
      <c r="H99" s="148">
        <v>455</v>
      </c>
      <c r="I99" s="150">
        <v>420</v>
      </c>
      <c r="J99" s="151" t="s">
        <v>600</v>
      </c>
      <c r="K99" s="152">
        <f t="shared" si="41"/>
        <v>95</v>
      </c>
      <c r="L99" s="153">
        <f t="shared" si="42"/>
        <v>0.2638888888888889</v>
      </c>
      <c r="M99" s="148" t="s">
        <v>537</v>
      </c>
      <c r="N99" s="154">
        <v>42024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21</v>
      </c>
      <c r="B100" s="146">
        <v>42012</v>
      </c>
      <c r="C100" s="146"/>
      <c r="D100" s="147" t="s">
        <v>601</v>
      </c>
      <c r="E100" s="148" t="s">
        <v>539</v>
      </c>
      <c r="F100" s="149">
        <v>130</v>
      </c>
      <c r="G100" s="148"/>
      <c r="H100" s="148">
        <v>175.5</v>
      </c>
      <c r="I100" s="150">
        <v>165</v>
      </c>
      <c r="J100" s="151" t="s">
        <v>602</v>
      </c>
      <c r="K100" s="152">
        <f t="shared" si="41"/>
        <v>45.5</v>
      </c>
      <c r="L100" s="153">
        <f t="shared" si="42"/>
        <v>0.35</v>
      </c>
      <c r="M100" s="148" t="s">
        <v>537</v>
      </c>
      <c r="N100" s="154">
        <v>43088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22</v>
      </c>
      <c r="B101" s="146">
        <v>42040</v>
      </c>
      <c r="C101" s="146"/>
      <c r="D101" s="147" t="s">
        <v>365</v>
      </c>
      <c r="E101" s="148" t="s">
        <v>567</v>
      </c>
      <c r="F101" s="149">
        <v>98</v>
      </c>
      <c r="G101" s="148"/>
      <c r="H101" s="148">
        <v>120</v>
      </c>
      <c r="I101" s="150">
        <v>120</v>
      </c>
      <c r="J101" s="151" t="s">
        <v>569</v>
      </c>
      <c r="K101" s="152">
        <f t="shared" si="41"/>
        <v>22</v>
      </c>
      <c r="L101" s="153">
        <f t="shared" si="42"/>
        <v>0.22448979591836735</v>
      </c>
      <c r="M101" s="148" t="s">
        <v>537</v>
      </c>
      <c r="N101" s="154">
        <v>42753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23</v>
      </c>
      <c r="B102" s="146">
        <v>42040</v>
      </c>
      <c r="C102" s="146"/>
      <c r="D102" s="147" t="s">
        <v>603</v>
      </c>
      <c r="E102" s="148" t="s">
        <v>567</v>
      </c>
      <c r="F102" s="149">
        <v>196</v>
      </c>
      <c r="G102" s="148"/>
      <c r="H102" s="148">
        <v>262</v>
      </c>
      <c r="I102" s="150">
        <v>255</v>
      </c>
      <c r="J102" s="151" t="s">
        <v>569</v>
      </c>
      <c r="K102" s="152">
        <f t="shared" si="41"/>
        <v>66</v>
      </c>
      <c r="L102" s="153">
        <f t="shared" si="42"/>
        <v>0.33673469387755101</v>
      </c>
      <c r="M102" s="148" t="s">
        <v>537</v>
      </c>
      <c r="N102" s="154">
        <v>42599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5">
        <v>24</v>
      </c>
      <c r="B103" s="156">
        <v>42067</v>
      </c>
      <c r="C103" s="156"/>
      <c r="D103" s="157" t="s">
        <v>364</v>
      </c>
      <c r="E103" s="158" t="s">
        <v>567</v>
      </c>
      <c r="F103" s="159">
        <v>235</v>
      </c>
      <c r="G103" s="159"/>
      <c r="H103" s="160">
        <v>77</v>
      </c>
      <c r="I103" s="160" t="s">
        <v>604</v>
      </c>
      <c r="J103" s="161" t="s">
        <v>605</v>
      </c>
      <c r="K103" s="162">
        <f t="shared" si="41"/>
        <v>-158</v>
      </c>
      <c r="L103" s="163">
        <f t="shared" si="42"/>
        <v>-0.67234042553191486</v>
      </c>
      <c r="M103" s="159" t="s">
        <v>549</v>
      </c>
      <c r="N103" s="156">
        <v>43522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25</v>
      </c>
      <c r="B104" s="146">
        <v>42067</v>
      </c>
      <c r="C104" s="146"/>
      <c r="D104" s="147" t="s">
        <v>606</v>
      </c>
      <c r="E104" s="148" t="s">
        <v>567</v>
      </c>
      <c r="F104" s="149">
        <v>185</v>
      </c>
      <c r="G104" s="148"/>
      <c r="H104" s="148">
        <v>224</v>
      </c>
      <c r="I104" s="150" t="s">
        <v>607</v>
      </c>
      <c r="J104" s="151" t="s">
        <v>569</v>
      </c>
      <c r="K104" s="152">
        <f t="shared" si="41"/>
        <v>39</v>
      </c>
      <c r="L104" s="153">
        <f t="shared" si="42"/>
        <v>0.21081081081081082</v>
      </c>
      <c r="M104" s="148" t="s">
        <v>537</v>
      </c>
      <c r="N104" s="154">
        <v>42647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5">
        <v>26</v>
      </c>
      <c r="B105" s="156">
        <v>42090</v>
      </c>
      <c r="C105" s="156"/>
      <c r="D105" s="164" t="s">
        <v>608</v>
      </c>
      <c r="E105" s="159" t="s">
        <v>567</v>
      </c>
      <c r="F105" s="159">
        <v>49.5</v>
      </c>
      <c r="G105" s="160"/>
      <c r="H105" s="160">
        <v>15.85</v>
      </c>
      <c r="I105" s="160">
        <v>67</v>
      </c>
      <c r="J105" s="161" t="s">
        <v>609</v>
      </c>
      <c r="K105" s="160">
        <f t="shared" si="41"/>
        <v>-33.65</v>
      </c>
      <c r="L105" s="165">
        <f t="shared" si="42"/>
        <v>-0.67979797979797973</v>
      </c>
      <c r="M105" s="159" t="s">
        <v>549</v>
      </c>
      <c r="N105" s="166">
        <v>43627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27</v>
      </c>
      <c r="B106" s="146">
        <v>42093</v>
      </c>
      <c r="C106" s="146"/>
      <c r="D106" s="147" t="s">
        <v>610</v>
      </c>
      <c r="E106" s="148" t="s">
        <v>567</v>
      </c>
      <c r="F106" s="149">
        <v>183.5</v>
      </c>
      <c r="G106" s="148"/>
      <c r="H106" s="148">
        <v>219</v>
      </c>
      <c r="I106" s="150">
        <v>218</v>
      </c>
      <c r="J106" s="151" t="s">
        <v>611</v>
      </c>
      <c r="K106" s="152">
        <f t="shared" si="41"/>
        <v>35.5</v>
      </c>
      <c r="L106" s="153">
        <f t="shared" si="42"/>
        <v>0.19346049046321526</v>
      </c>
      <c r="M106" s="148" t="s">
        <v>537</v>
      </c>
      <c r="N106" s="154">
        <v>42103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28</v>
      </c>
      <c r="B107" s="146">
        <v>42114</v>
      </c>
      <c r="C107" s="146"/>
      <c r="D107" s="147" t="s">
        <v>612</v>
      </c>
      <c r="E107" s="148" t="s">
        <v>567</v>
      </c>
      <c r="F107" s="149">
        <f>(227+237)/2</f>
        <v>232</v>
      </c>
      <c r="G107" s="148"/>
      <c r="H107" s="148">
        <v>298</v>
      </c>
      <c r="I107" s="150">
        <v>298</v>
      </c>
      <c r="J107" s="151" t="s">
        <v>569</v>
      </c>
      <c r="K107" s="152">
        <f t="shared" si="41"/>
        <v>66</v>
      </c>
      <c r="L107" s="153">
        <f t="shared" si="42"/>
        <v>0.28448275862068967</v>
      </c>
      <c r="M107" s="148" t="s">
        <v>537</v>
      </c>
      <c r="N107" s="154">
        <v>42823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29</v>
      </c>
      <c r="B108" s="146">
        <v>42128</v>
      </c>
      <c r="C108" s="146"/>
      <c r="D108" s="147" t="s">
        <v>613</v>
      </c>
      <c r="E108" s="148" t="s">
        <v>539</v>
      </c>
      <c r="F108" s="149">
        <v>385</v>
      </c>
      <c r="G108" s="148"/>
      <c r="H108" s="148">
        <f>212.5+331</f>
        <v>543.5</v>
      </c>
      <c r="I108" s="150">
        <v>510</v>
      </c>
      <c r="J108" s="151" t="s">
        <v>614</v>
      </c>
      <c r="K108" s="152">
        <f t="shared" si="41"/>
        <v>158.5</v>
      </c>
      <c r="L108" s="153">
        <f t="shared" si="42"/>
        <v>0.41168831168831171</v>
      </c>
      <c r="M108" s="148" t="s">
        <v>537</v>
      </c>
      <c r="N108" s="154">
        <v>42235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30</v>
      </c>
      <c r="B109" s="146">
        <v>42128</v>
      </c>
      <c r="C109" s="146"/>
      <c r="D109" s="147" t="s">
        <v>615</v>
      </c>
      <c r="E109" s="148" t="s">
        <v>539</v>
      </c>
      <c r="F109" s="149">
        <v>115.5</v>
      </c>
      <c r="G109" s="148"/>
      <c r="H109" s="148">
        <v>146</v>
      </c>
      <c r="I109" s="150">
        <v>142</v>
      </c>
      <c r="J109" s="151" t="s">
        <v>616</v>
      </c>
      <c r="K109" s="152">
        <f t="shared" si="41"/>
        <v>30.5</v>
      </c>
      <c r="L109" s="153">
        <f t="shared" si="42"/>
        <v>0.26406926406926406</v>
      </c>
      <c r="M109" s="148" t="s">
        <v>537</v>
      </c>
      <c r="N109" s="154">
        <v>42202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31</v>
      </c>
      <c r="B110" s="146">
        <v>42151</v>
      </c>
      <c r="C110" s="146"/>
      <c r="D110" s="147" t="s">
        <v>617</v>
      </c>
      <c r="E110" s="148" t="s">
        <v>539</v>
      </c>
      <c r="F110" s="149">
        <v>237.5</v>
      </c>
      <c r="G110" s="148"/>
      <c r="H110" s="148">
        <v>279.5</v>
      </c>
      <c r="I110" s="150">
        <v>278</v>
      </c>
      <c r="J110" s="151" t="s">
        <v>569</v>
      </c>
      <c r="K110" s="152">
        <f t="shared" si="41"/>
        <v>42</v>
      </c>
      <c r="L110" s="153">
        <f t="shared" si="42"/>
        <v>0.17684210526315788</v>
      </c>
      <c r="M110" s="148" t="s">
        <v>537</v>
      </c>
      <c r="N110" s="154">
        <v>42222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32</v>
      </c>
      <c r="B111" s="146">
        <v>42174</v>
      </c>
      <c r="C111" s="146"/>
      <c r="D111" s="147" t="s">
        <v>588</v>
      </c>
      <c r="E111" s="148" t="s">
        <v>567</v>
      </c>
      <c r="F111" s="149">
        <v>340</v>
      </c>
      <c r="G111" s="148"/>
      <c r="H111" s="148">
        <v>448</v>
      </c>
      <c r="I111" s="150">
        <v>448</v>
      </c>
      <c r="J111" s="151" t="s">
        <v>569</v>
      </c>
      <c r="K111" s="152">
        <f t="shared" si="41"/>
        <v>108</v>
      </c>
      <c r="L111" s="153">
        <f t="shared" si="42"/>
        <v>0.31764705882352939</v>
      </c>
      <c r="M111" s="148" t="s">
        <v>537</v>
      </c>
      <c r="N111" s="154">
        <v>43018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33</v>
      </c>
      <c r="B112" s="146">
        <v>42191</v>
      </c>
      <c r="C112" s="146"/>
      <c r="D112" s="147" t="s">
        <v>618</v>
      </c>
      <c r="E112" s="148" t="s">
        <v>567</v>
      </c>
      <c r="F112" s="149">
        <v>390</v>
      </c>
      <c r="G112" s="148"/>
      <c r="H112" s="148">
        <v>460</v>
      </c>
      <c r="I112" s="150">
        <v>460</v>
      </c>
      <c r="J112" s="151" t="s">
        <v>569</v>
      </c>
      <c r="K112" s="152">
        <f t="shared" si="41"/>
        <v>70</v>
      </c>
      <c r="L112" s="153">
        <f t="shared" si="42"/>
        <v>0.17948717948717949</v>
      </c>
      <c r="M112" s="148" t="s">
        <v>537</v>
      </c>
      <c r="N112" s="154">
        <v>42478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5">
        <v>34</v>
      </c>
      <c r="B113" s="156">
        <v>42195</v>
      </c>
      <c r="C113" s="156"/>
      <c r="D113" s="157" t="s">
        <v>619</v>
      </c>
      <c r="E113" s="158" t="s">
        <v>567</v>
      </c>
      <c r="F113" s="159">
        <v>122.5</v>
      </c>
      <c r="G113" s="159"/>
      <c r="H113" s="160">
        <v>61</v>
      </c>
      <c r="I113" s="160">
        <v>172</v>
      </c>
      <c r="J113" s="161" t="s">
        <v>620</v>
      </c>
      <c r="K113" s="162">
        <f t="shared" si="41"/>
        <v>-61.5</v>
      </c>
      <c r="L113" s="163">
        <f t="shared" si="42"/>
        <v>-0.50204081632653064</v>
      </c>
      <c r="M113" s="159" t="s">
        <v>549</v>
      </c>
      <c r="N113" s="156">
        <v>43333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35</v>
      </c>
      <c r="B114" s="146">
        <v>42219</v>
      </c>
      <c r="C114" s="146"/>
      <c r="D114" s="147" t="s">
        <v>621</v>
      </c>
      <c r="E114" s="148" t="s">
        <v>567</v>
      </c>
      <c r="F114" s="149">
        <v>297.5</v>
      </c>
      <c r="G114" s="148"/>
      <c r="H114" s="148">
        <v>350</v>
      </c>
      <c r="I114" s="150">
        <v>360</v>
      </c>
      <c r="J114" s="151" t="s">
        <v>622</v>
      </c>
      <c r="K114" s="152">
        <f t="shared" si="41"/>
        <v>52.5</v>
      </c>
      <c r="L114" s="153">
        <f t="shared" si="42"/>
        <v>0.17647058823529413</v>
      </c>
      <c r="M114" s="148" t="s">
        <v>537</v>
      </c>
      <c r="N114" s="154">
        <v>42232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36</v>
      </c>
      <c r="B115" s="146">
        <v>42219</v>
      </c>
      <c r="C115" s="146"/>
      <c r="D115" s="147" t="s">
        <v>623</v>
      </c>
      <c r="E115" s="148" t="s">
        <v>567</v>
      </c>
      <c r="F115" s="149">
        <v>115.5</v>
      </c>
      <c r="G115" s="148"/>
      <c r="H115" s="148">
        <v>149</v>
      </c>
      <c r="I115" s="150">
        <v>140</v>
      </c>
      <c r="J115" s="151" t="s">
        <v>624</v>
      </c>
      <c r="K115" s="152">
        <f t="shared" si="41"/>
        <v>33.5</v>
      </c>
      <c r="L115" s="153">
        <f t="shared" si="42"/>
        <v>0.29004329004329005</v>
      </c>
      <c r="M115" s="148" t="s">
        <v>537</v>
      </c>
      <c r="N115" s="154">
        <v>42740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37</v>
      </c>
      <c r="B116" s="146">
        <v>42251</v>
      </c>
      <c r="C116" s="146"/>
      <c r="D116" s="147" t="s">
        <v>617</v>
      </c>
      <c r="E116" s="148" t="s">
        <v>567</v>
      </c>
      <c r="F116" s="149">
        <v>226</v>
      </c>
      <c r="G116" s="148"/>
      <c r="H116" s="148">
        <v>292</v>
      </c>
      <c r="I116" s="150">
        <v>292</v>
      </c>
      <c r="J116" s="151" t="s">
        <v>625</v>
      </c>
      <c r="K116" s="152">
        <f t="shared" si="41"/>
        <v>66</v>
      </c>
      <c r="L116" s="153">
        <f t="shared" si="42"/>
        <v>0.29203539823008851</v>
      </c>
      <c r="M116" s="148" t="s">
        <v>537</v>
      </c>
      <c r="N116" s="154">
        <v>42286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38</v>
      </c>
      <c r="B117" s="146">
        <v>42254</v>
      </c>
      <c r="C117" s="146"/>
      <c r="D117" s="147" t="s">
        <v>612</v>
      </c>
      <c r="E117" s="148" t="s">
        <v>567</v>
      </c>
      <c r="F117" s="149">
        <v>232.5</v>
      </c>
      <c r="G117" s="148"/>
      <c r="H117" s="148">
        <v>312.5</v>
      </c>
      <c r="I117" s="150">
        <v>310</v>
      </c>
      <c r="J117" s="151" t="s">
        <v>569</v>
      </c>
      <c r="K117" s="152">
        <f t="shared" si="41"/>
        <v>80</v>
      </c>
      <c r="L117" s="153">
        <f t="shared" si="42"/>
        <v>0.34408602150537637</v>
      </c>
      <c r="M117" s="148" t="s">
        <v>537</v>
      </c>
      <c r="N117" s="154">
        <v>42823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39</v>
      </c>
      <c r="B118" s="146">
        <v>42268</v>
      </c>
      <c r="C118" s="146"/>
      <c r="D118" s="147" t="s">
        <v>626</v>
      </c>
      <c r="E118" s="148" t="s">
        <v>567</v>
      </c>
      <c r="F118" s="149">
        <v>196.5</v>
      </c>
      <c r="G118" s="148"/>
      <c r="H118" s="148">
        <v>238</v>
      </c>
      <c r="I118" s="150">
        <v>238</v>
      </c>
      <c r="J118" s="151" t="s">
        <v>625</v>
      </c>
      <c r="K118" s="152">
        <f t="shared" si="41"/>
        <v>41.5</v>
      </c>
      <c r="L118" s="153">
        <f t="shared" si="42"/>
        <v>0.21119592875318066</v>
      </c>
      <c r="M118" s="148" t="s">
        <v>537</v>
      </c>
      <c r="N118" s="154">
        <v>42291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40</v>
      </c>
      <c r="B119" s="146">
        <v>42271</v>
      </c>
      <c r="C119" s="146"/>
      <c r="D119" s="147" t="s">
        <v>566</v>
      </c>
      <c r="E119" s="148" t="s">
        <v>567</v>
      </c>
      <c r="F119" s="149">
        <v>65</v>
      </c>
      <c r="G119" s="148"/>
      <c r="H119" s="148">
        <v>82</v>
      </c>
      <c r="I119" s="150">
        <v>82</v>
      </c>
      <c r="J119" s="151" t="s">
        <v>625</v>
      </c>
      <c r="K119" s="152">
        <f t="shared" si="41"/>
        <v>17</v>
      </c>
      <c r="L119" s="153">
        <f t="shared" si="42"/>
        <v>0.26153846153846155</v>
      </c>
      <c r="M119" s="148" t="s">
        <v>537</v>
      </c>
      <c r="N119" s="154">
        <v>42578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41</v>
      </c>
      <c r="B120" s="146">
        <v>42291</v>
      </c>
      <c r="C120" s="146"/>
      <c r="D120" s="147" t="s">
        <v>627</v>
      </c>
      <c r="E120" s="148" t="s">
        <v>567</v>
      </c>
      <c r="F120" s="149">
        <v>144</v>
      </c>
      <c r="G120" s="148"/>
      <c r="H120" s="148">
        <v>182.5</v>
      </c>
      <c r="I120" s="150">
        <v>181</v>
      </c>
      <c r="J120" s="151" t="s">
        <v>625</v>
      </c>
      <c r="K120" s="152">
        <f t="shared" si="41"/>
        <v>38.5</v>
      </c>
      <c r="L120" s="153">
        <f t="shared" si="42"/>
        <v>0.2673611111111111</v>
      </c>
      <c r="M120" s="148" t="s">
        <v>537</v>
      </c>
      <c r="N120" s="154">
        <v>42817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42</v>
      </c>
      <c r="B121" s="146">
        <v>42291</v>
      </c>
      <c r="C121" s="146"/>
      <c r="D121" s="147" t="s">
        <v>628</v>
      </c>
      <c r="E121" s="148" t="s">
        <v>567</v>
      </c>
      <c r="F121" s="149">
        <v>264</v>
      </c>
      <c r="G121" s="148"/>
      <c r="H121" s="148">
        <v>311</v>
      </c>
      <c r="I121" s="150">
        <v>311</v>
      </c>
      <c r="J121" s="151" t="s">
        <v>625</v>
      </c>
      <c r="K121" s="152">
        <f t="shared" si="41"/>
        <v>47</v>
      </c>
      <c r="L121" s="153">
        <f t="shared" si="42"/>
        <v>0.17803030303030304</v>
      </c>
      <c r="M121" s="148" t="s">
        <v>537</v>
      </c>
      <c r="N121" s="154">
        <v>42604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43</v>
      </c>
      <c r="B122" s="146">
        <v>42318</v>
      </c>
      <c r="C122" s="146"/>
      <c r="D122" s="147" t="s">
        <v>629</v>
      </c>
      <c r="E122" s="148" t="s">
        <v>539</v>
      </c>
      <c r="F122" s="149">
        <v>549.5</v>
      </c>
      <c r="G122" s="148"/>
      <c r="H122" s="148">
        <v>630</v>
      </c>
      <c r="I122" s="150">
        <v>630</v>
      </c>
      <c r="J122" s="151" t="s">
        <v>625</v>
      </c>
      <c r="K122" s="152">
        <f t="shared" si="41"/>
        <v>80.5</v>
      </c>
      <c r="L122" s="153">
        <f t="shared" si="42"/>
        <v>0.1464968152866242</v>
      </c>
      <c r="M122" s="148" t="s">
        <v>537</v>
      </c>
      <c r="N122" s="154">
        <v>42419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44</v>
      </c>
      <c r="B123" s="146">
        <v>42342</v>
      </c>
      <c r="C123" s="146"/>
      <c r="D123" s="147" t="s">
        <v>630</v>
      </c>
      <c r="E123" s="148" t="s">
        <v>567</v>
      </c>
      <c r="F123" s="149">
        <v>1027.5</v>
      </c>
      <c r="G123" s="148"/>
      <c r="H123" s="148">
        <v>1315</v>
      </c>
      <c r="I123" s="150">
        <v>1250</v>
      </c>
      <c r="J123" s="151" t="s">
        <v>625</v>
      </c>
      <c r="K123" s="152">
        <f t="shared" si="41"/>
        <v>287.5</v>
      </c>
      <c r="L123" s="153">
        <f t="shared" si="42"/>
        <v>0.27980535279805352</v>
      </c>
      <c r="M123" s="148" t="s">
        <v>537</v>
      </c>
      <c r="N123" s="154">
        <v>43244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45</v>
      </c>
      <c r="B124" s="146">
        <v>42367</v>
      </c>
      <c r="C124" s="146"/>
      <c r="D124" s="147" t="s">
        <v>631</v>
      </c>
      <c r="E124" s="148" t="s">
        <v>567</v>
      </c>
      <c r="F124" s="149">
        <v>465</v>
      </c>
      <c r="G124" s="148"/>
      <c r="H124" s="148">
        <v>540</v>
      </c>
      <c r="I124" s="150">
        <v>540</v>
      </c>
      <c r="J124" s="151" t="s">
        <v>625</v>
      </c>
      <c r="K124" s="152">
        <f t="shared" si="41"/>
        <v>75</v>
      </c>
      <c r="L124" s="153">
        <f t="shared" si="42"/>
        <v>0.16129032258064516</v>
      </c>
      <c r="M124" s="148" t="s">
        <v>537</v>
      </c>
      <c r="N124" s="154">
        <v>42530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46</v>
      </c>
      <c r="B125" s="146">
        <v>42380</v>
      </c>
      <c r="C125" s="146"/>
      <c r="D125" s="147" t="s">
        <v>365</v>
      </c>
      <c r="E125" s="148" t="s">
        <v>539</v>
      </c>
      <c r="F125" s="149">
        <v>81</v>
      </c>
      <c r="G125" s="148"/>
      <c r="H125" s="148">
        <v>110</v>
      </c>
      <c r="I125" s="150">
        <v>110</v>
      </c>
      <c r="J125" s="151" t="s">
        <v>625</v>
      </c>
      <c r="K125" s="152">
        <f t="shared" si="41"/>
        <v>29</v>
      </c>
      <c r="L125" s="153">
        <f t="shared" si="42"/>
        <v>0.35802469135802467</v>
      </c>
      <c r="M125" s="148" t="s">
        <v>537</v>
      </c>
      <c r="N125" s="154">
        <v>42745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47</v>
      </c>
      <c r="B126" s="146">
        <v>42382</v>
      </c>
      <c r="C126" s="146"/>
      <c r="D126" s="147" t="s">
        <v>632</v>
      </c>
      <c r="E126" s="148" t="s">
        <v>539</v>
      </c>
      <c r="F126" s="149">
        <v>417.5</v>
      </c>
      <c r="G126" s="148"/>
      <c r="H126" s="148">
        <v>547</v>
      </c>
      <c r="I126" s="150">
        <v>535</v>
      </c>
      <c r="J126" s="151" t="s">
        <v>625</v>
      </c>
      <c r="K126" s="152">
        <f t="shared" si="41"/>
        <v>129.5</v>
      </c>
      <c r="L126" s="153">
        <f t="shared" si="42"/>
        <v>0.31017964071856285</v>
      </c>
      <c r="M126" s="148" t="s">
        <v>537</v>
      </c>
      <c r="N126" s="154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48</v>
      </c>
      <c r="B127" s="146">
        <v>42408</v>
      </c>
      <c r="C127" s="146"/>
      <c r="D127" s="147" t="s">
        <v>633</v>
      </c>
      <c r="E127" s="148" t="s">
        <v>567</v>
      </c>
      <c r="F127" s="149">
        <v>650</v>
      </c>
      <c r="G127" s="148"/>
      <c r="H127" s="148">
        <v>800</v>
      </c>
      <c r="I127" s="150">
        <v>800</v>
      </c>
      <c r="J127" s="151" t="s">
        <v>625</v>
      </c>
      <c r="K127" s="152">
        <f t="shared" si="41"/>
        <v>150</v>
      </c>
      <c r="L127" s="153">
        <f t="shared" si="42"/>
        <v>0.23076923076923078</v>
      </c>
      <c r="M127" s="148" t="s">
        <v>537</v>
      </c>
      <c r="N127" s="154">
        <v>43154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49</v>
      </c>
      <c r="B128" s="146">
        <v>42433</v>
      </c>
      <c r="C128" s="146"/>
      <c r="D128" s="147" t="s">
        <v>206</v>
      </c>
      <c r="E128" s="148" t="s">
        <v>567</v>
      </c>
      <c r="F128" s="149">
        <v>437.5</v>
      </c>
      <c r="G128" s="148"/>
      <c r="H128" s="148">
        <v>504.5</v>
      </c>
      <c r="I128" s="150">
        <v>522</v>
      </c>
      <c r="J128" s="151" t="s">
        <v>634</v>
      </c>
      <c r="K128" s="152">
        <f t="shared" si="41"/>
        <v>67</v>
      </c>
      <c r="L128" s="153">
        <f t="shared" si="42"/>
        <v>0.15314285714285714</v>
      </c>
      <c r="M128" s="148" t="s">
        <v>537</v>
      </c>
      <c r="N128" s="154">
        <v>42480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50</v>
      </c>
      <c r="B129" s="146">
        <v>42438</v>
      </c>
      <c r="C129" s="146"/>
      <c r="D129" s="147" t="s">
        <v>635</v>
      </c>
      <c r="E129" s="148" t="s">
        <v>567</v>
      </c>
      <c r="F129" s="149">
        <v>189.5</v>
      </c>
      <c r="G129" s="148"/>
      <c r="H129" s="148">
        <v>218</v>
      </c>
      <c r="I129" s="150">
        <v>218</v>
      </c>
      <c r="J129" s="151" t="s">
        <v>625</v>
      </c>
      <c r="K129" s="152">
        <f t="shared" si="41"/>
        <v>28.5</v>
      </c>
      <c r="L129" s="153">
        <f t="shared" si="42"/>
        <v>0.15039577836411611</v>
      </c>
      <c r="M129" s="148" t="s">
        <v>537</v>
      </c>
      <c r="N129" s="154">
        <v>43034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5">
        <v>51</v>
      </c>
      <c r="B130" s="156">
        <v>42471</v>
      </c>
      <c r="C130" s="156"/>
      <c r="D130" s="164" t="s">
        <v>636</v>
      </c>
      <c r="E130" s="159" t="s">
        <v>567</v>
      </c>
      <c r="F130" s="159">
        <v>36.5</v>
      </c>
      <c r="G130" s="160"/>
      <c r="H130" s="160">
        <v>15.85</v>
      </c>
      <c r="I130" s="160">
        <v>60</v>
      </c>
      <c r="J130" s="161" t="s">
        <v>637</v>
      </c>
      <c r="K130" s="162">
        <f t="shared" si="41"/>
        <v>-20.65</v>
      </c>
      <c r="L130" s="163">
        <f t="shared" si="42"/>
        <v>-0.5657534246575342</v>
      </c>
      <c r="M130" s="159" t="s">
        <v>549</v>
      </c>
      <c r="N130" s="167">
        <v>43627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52</v>
      </c>
      <c r="B131" s="146">
        <v>42472</v>
      </c>
      <c r="C131" s="146"/>
      <c r="D131" s="147" t="s">
        <v>638</v>
      </c>
      <c r="E131" s="148" t="s">
        <v>567</v>
      </c>
      <c r="F131" s="149">
        <v>93</v>
      </c>
      <c r="G131" s="148"/>
      <c r="H131" s="148">
        <v>149</v>
      </c>
      <c r="I131" s="150">
        <v>140</v>
      </c>
      <c r="J131" s="151" t="s">
        <v>639</v>
      </c>
      <c r="K131" s="152">
        <f t="shared" si="41"/>
        <v>56</v>
      </c>
      <c r="L131" s="153">
        <f t="shared" si="42"/>
        <v>0.60215053763440862</v>
      </c>
      <c r="M131" s="148" t="s">
        <v>537</v>
      </c>
      <c r="N131" s="154">
        <v>42740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53</v>
      </c>
      <c r="B132" s="146">
        <v>42472</v>
      </c>
      <c r="C132" s="146"/>
      <c r="D132" s="147" t="s">
        <v>640</v>
      </c>
      <c r="E132" s="148" t="s">
        <v>567</v>
      </c>
      <c r="F132" s="149">
        <v>130</v>
      </c>
      <c r="G132" s="148"/>
      <c r="H132" s="148">
        <v>150</v>
      </c>
      <c r="I132" s="150" t="s">
        <v>641</v>
      </c>
      <c r="J132" s="151" t="s">
        <v>625</v>
      </c>
      <c r="K132" s="152">
        <f t="shared" si="41"/>
        <v>20</v>
      </c>
      <c r="L132" s="153">
        <f t="shared" si="42"/>
        <v>0.15384615384615385</v>
      </c>
      <c r="M132" s="148" t="s">
        <v>537</v>
      </c>
      <c r="N132" s="154">
        <v>42564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54</v>
      </c>
      <c r="B133" s="146">
        <v>42473</v>
      </c>
      <c r="C133" s="146"/>
      <c r="D133" s="147" t="s">
        <v>642</v>
      </c>
      <c r="E133" s="148" t="s">
        <v>567</v>
      </c>
      <c r="F133" s="149">
        <v>196</v>
      </c>
      <c r="G133" s="148"/>
      <c r="H133" s="148">
        <v>299</v>
      </c>
      <c r="I133" s="150">
        <v>299</v>
      </c>
      <c r="J133" s="151" t="s">
        <v>625</v>
      </c>
      <c r="K133" s="152">
        <v>103</v>
      </c>
      <c r="L133" s="153">
        <v>0.52551020408163296</v>
      </c>
      <c r="M133" s="148" t="s">
        <v>537</v>
      </c>
      <c r="N133" s="154">
        <v>42620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55</v>
      </c>
      <c r="B134" s="146">
        <v>42473</v>
      </c>
      <c r="C134" s="146"/>
      <c r="D134" s="147" t="s">
        <v>643</v>
      </c>
      <c r="E134" s="148" t="s">
        <v>567</v>
      </c>
      <c r="F134" s="149">
        <v>88</v>
      </c>
      <c r="G134" s="148"/>
      <c r="H134" s="148">
        <v>103</v>
      </c>
      <c r="I134" s="150">
        <v>103</v>
      </c>
      <c r="J134" s="151" t="s">
        <v>625</v>
      </c>
      <c r="K134" s="152">
        <v>15</v>
      </c>
      <c r="L134" s="153">
        <v>0.170454545454545</v>
      </c>
      <c r="M134" s="148" t="s">
        <v>537</v>
      </c>
      <c r="N134" s="154">
        <v>42530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56</v>
      </c>
      <c r="B135" s="146">
        <v>42492</v>
      </c>
      <c r="C135" s="146"/>
      <c r="D135" s="147" t="s">
        <v>644</v>
      </c>
      <c r="E135" s="148" t="s">
        <v>567</v>
      </c>
      <c r="F135" s="149">
        <v>127.5</v>
      </c>
      <c r="G135" s="148"/>
      <c r="H135" s="148">
        <v>148</v>
      </c>
      <c r="I135" s="150" t="s">
        <v>645</v>
      </c>
      <c r="J135" s="151" t="s">
        <v>625</v>
      </c>
      <c r="K135" s="152">
        <f>H135-F135</f>
        <v>20.5</v>
      </c>
      <c r="L135" s="153">
        <f>K135/F135</f>
        <v>0.16078431372549021</v>
      </c>
      <c r="M135" s="148" t="s">
        <v>537</v>
      </c>
      <c r="N135" s="154">
        <v>42564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57</v>
      </c>
      <c r="B136" s="146">
        <v>42493</v>
      </c>
      <c r="C136" s="146"/>
      <c r="D136" s="147" t="s">
        <v>646</v>
      </c>
      <c r="E136" s="148" t="s">
        <v>567</v>
      </c>
      <c r="F136" s="149">
        <v>675</v>
      </c>
      <c r="G136" s="148"/>
      <c r="H136" s="148">
        <v>815</v>
      </c>
      <c r="I136" s="150" t="s">
        <v>647</v>
      </c>
      <c r="J136" s="151" t="s">
        <v>625</v>
      </c>
      <c r="K136" s="152">
        <f>H136-F136</f>
        <v>140</v>
      </c>
      <c r="L136" s="153">
        <f>K136/F136</f>
        <v>0.2074074074074074</v>
      </c>
      <c r="M136" s="148" t="s">
        <v>537</v>
      </c>
      <c r="N136" s="154">
        <v>43154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5">
        <v>58</v>
      </c>
      <c r="B137" s="156">
        <v>42522</v>
      </c>
      <c r="C137" s="156"/>
      <c r="D137" s="157" t="s">
        <v>648</v>
      </c>
      <c r="E137" s="158" t="s">
        <v>567</v>
      </c>
      <c r="F137" s="159">
        <v>500</v>
      </c>
      <c r="G137" s="159"/>
      <c r="H137" s="160">
        <v>232.5</v>
      </c>
      <c r="I137" s="160" t="s">
        <v>649</v>
      </c>
      <c r="J137" s="161" t="s">
        <v>650</v>
      </c>
      <c r="K137" s="162">
        <f>H137-F137</f>
        <v>-267.5</v>
      </c>
      <c r="L137" s="163">
        <f>K137/F137</f>
        <v>-0.53500000000000003</v>
      </c>
      <c r="M137" s="159" t="s">
        <v>549</v>
      </c>
      <c r="N137" s="156">
        <v>43735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59</v>
      </c>
      <c r="B138" s="146">
        <v>42527</v>
      </c>
      <c r="C138" s="146"/>
      <c r="D138" s="147" t="s">
        <v>495</v>
      </c>
      <c r="E138" s="148" t="s">
        <v>567</v>
      </c>
      <c r="F138" s="149">
        <v>110</v>
      </c>
      <c r="G138" s="148"/>
      <c r="H138" s="148">
        <v>126.5</v>
      </c>
      <c r="I138" s="150">
        <v>125</v>
      </c>
      <c r="J138" s="151" t="s">
        <v>576</v>
      </c>
      <c r="K138" s="152">
        <f>H138-F138</f>
        <v>16.5</v>
      </c>
      <c r="L138" s="153">
        <f>K138/F138</f>
        <v>0.15</v>
      </c>
      <c r="M138" s="148" t="s">
        <v>537</v>
      </c>
      <c r="N138" s="154">
        <v>42552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60</v>
      </c>
      <c r="B139" s="146">
        <v>42538</v>
      </c>
      <c r="C139" s="146"/>
      <c r="D139" s="147" t="s">
        <v>651</v>
      </c>
      <c r="E139" s="148" t="s">
        <v>567</v>
      </c>
      <c r="F139" s="149">
        <v>44</v>
      </c>
      <c r="G139" s="148"/>
      <c r="H139" s="148">
        <v>69.5</v>
      </c>
      <c r="I139" s="150">
        <v>69.5</v>
      </c>
      <c r="J139" s="151" t="s">
        <v>652</v>
      </c>
      <c r="K139" s="152">
        <f>H139-F139</f>
        <v>25.5</v>
      </c>
      <c r="L139" s="153">
        <f>K139/F139</f>
        <v>0.57954545454545459</v>
      </c>
      <c r="M139" s="148" t="s">
        <v>537</v>
      </c>
      <c r="N139" s="154">
        <v>42977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61</v>
      </c>
      <c r="B140" s="146">
        <v>42549</v>
      </c>
      <c r="C140" s="146"/>
      <c r="D140" s="147" t="s">
        <v>653</v>
      </c>
      <c r="E140" s="148" t="s">
        <v>567</v>
      </c>
      <c r="F140" s="149">
        <v>262.5</v>
      </c>
      <c r="G140" s="148"/>
      <c r="H140" s="148">
        <v>340</v>
      </c>
      <c r="I140" s="150">
        <v>333</v>
      </c>
      <c r="J140" s="151" t="s">
        <v>654</v>
      </c>
      <c r="K140" s="152">
        <v>77.5</v>
      </c>
      <c r="L140" s="153">
        <v>0.29523809523809502</v>
      </c>
      <c r="M140" s="148" t="s">
        <v>537</v>
      </c>
      <c r="N140" s="154">
        <v>43017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62</v>
      </c>
      <c r="B141" s="146">
        <v>42549</v>
      </c>
      <c r="C141" s="146"/>
      <c r="D141" s="147" t="s">
        <v>655</v>
      </c>
      <c r="E141" s="148" t="s">
        <v>567</v>
      </c>
      <c r="F141" s="149">
        <v>840</v>
      </c>
      <c r="G141" s="148"/>
      <c r="H141" s="148">
        <v>1230</v>
      </c>
      <c r="I141" s="150">
        <v>1230</v>
      </c>
      <c r="J141" s="151" t="s">
        <v>625</v>
      </c>
      <c r="K141" s="152">
        <v>390</v>
      </c>
      <c r="L141" s="153">
        <v>0.46428571428571402</v>
      </c>
      <c r="M141" s="148" t="s">
        <v>537</v>
      </c>
      <c r="N141" s="154">
        <v>42649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8">
        <v>63</v>
      </c>
      <c r="B142" s="169">
        <v>42556</v>
      </c>
      <c r="C142" s="169"/>
      <c r="D142" s="170" t="s">
        <v>656</v>
      </c>
      <c r="E142" s="171" t="s">
        <v>567</v>
      </c>
      <c r="F142" s="171">
        <v>395</v>
      </c>
      <c r="G142" s="172"/>
      <c r="H142" s="172">
        <f>(468.5+342.5)/2</f>
        <v>405.5</v>
      </c>
      <c r="I142" s="172">
        <v>510</v>
      </c>
      <c r="J142" s="173" t="s">
        <v>657</v>
      </c>
      <c r="K142" s="174">
        <f t="shared" ref="K142:K148" si="43">H142-F142</f>
        <v>10.5</v>
      </c>
      <c r="L142" s="175">
        <f t="shared" ref="L142:L148" si="44">K142/F142</f>
        <v>2.6582278481012658E-2</v>
      </c>
      <c r="M142" s="171" t="s">
        <v>658</v>
      </c>
      <c r="N142" s="169">
        <v>43606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5">
        <v>64</v>
      </c>
      <c r="B143" s="156">
        <v>42584</v>
      </c>
      <c r="C143" s="156"/>
      <c r="D143" s="157" t="s">
        <v>659</v>
      </c>
      <c r="E143" s="158" t="s">
        <v>539</v>
      </c>
      <c r="F143" s="159">
        <f>169.5-12.8</f>
        <v>156.69999999999999</v>
      </c>
      <c r="G143" s="159"/>
      <c r="H143" s="160">
        <v>77</v>
      </c>
      <c r="I143" s="160" t="s">
        <v>660</v>
      </c>
      <c r="J143" s="161" t="s">
        <v>661</v>
      </c>
      <c r="K143" s="162">
        <f t="shared" si="43"/>
        <v>-79.699999999999989</v>
      </c>
      <c r="L143" s="163">
        <f t="shared" si="44"/>
        <v>-0.50861518825781749</v>
      </c>
      <c r="M143" s="159" t="s">
        <v>549</v>
      </c>
      <c r="N143" s="156">
        <v>43522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65</v>
      </c>
      <c r="B144" s="156">
        <v>42586</v>
      </c>
      <c r="C144" s="156"/>
      <c r="D144" s="157" t="s">
        <v>662</v>
      </c>
      <c r="E144" s="158" t="s">
        <v>567</v>
      </c>
      <c r="F144" s="159">
        <v>400</v>
      </c>
      <c r="G144" s="159"/>
      <c r="H144" s="160">
        <v>305</v>
      </c>
      <c r="I144" s="160">
        <v>475</v>
      </c>
      <c r="J144" s="161" t="s">
        <v>663</v>
      </c>
      <c r="K144" s="162">
        <f t="shared" si="43"/>
        <v>-95</v>
      </c>
      <c r="L144" s="163">
        <f t="shared" si="44"/>
        <v>-0.23749999999999999</v>
      </c>
      <c r="M144" s="159" t="s">
        <v>549</v>
      </c>
      <c r="N144" s="156">
        <v>43606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66</v>
      </c>
      <c r="B145" s="146">
        <v>42593</v>
      </c>
      <c r="C145" s="146"/>
      <c r="D145" s="147" t="s">
        <v>664</v>
      </c>
      <c r="E145" s="148" t="s">
        <v>567</v>
      </c>
      <c r="F145" s="149">
        <v>86.5</v>
      </c>
      <c r="G145" s="148"/>
      <c r="H145" s="148">
        <v>130</v>
      </c>
      <c r="I145" s="150">
        <v>130</v>
      </c>
      <c r="J145" s="151" t="s">
        <v>665</v>
      </c>
      <c r="K145" s="152">
        <f t="shared" si="43"/>
        <v>43.5</v>
      </c>
      <c r="L145" s="153">
        <f t="shared" si="44"/>
        <v>0.50289017341040465</v>
      </c>
      <c r="M145" s="148" t="s">
        <v>537</v>
      </c>
      <c r="N145" s="154">
        <v>43091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5">
        <v>67</v>
      </c>
      <c r="B146" s="156">
        <v>42600</v>
      </c>
      <c r="C146" s="156"/>
      <c r="D146" s="157" t="s">
        <v>109</v>
      </c>
      <c r="E146" s="158" t="s">
        <v>567</v>
      </c>
      <c r="F146" s="159">
        <v>133.5</v>
      </c>
      <c r="G146" s="159"/>
      <c r="H146" s="160">
        <v>126.5</v>
      </c>
      <c r="I146" s="160">
        <v>178</v>
      </c>
      <c r="J146" s="161" t="s">
        <v>666</v>
      </c>
      <c r="K146" s="162">
        <f t="shared" si="43"/>
        <v>-7</v>
      </c>
      <c r="L146" s="163">
        <f t="shared" si="44"/>
        <v>-5.2434456928838954E-2</v>
      </c>
      <c r="M146" s="159" t="s">
        <v>549</v>
      </c>
      <c r="N146" s="156">
        <v>42615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68</v>
      </c>
      <c r="B147" s="146">
        <v>42613</v>
      </c>
      <c r="C147" s="146"/>
      <c r="D147" s="147" t="s">
        <v>667</v>
      </c>
      <c r="E147" s="148" t="s">
        <v>567</v>
      </c>
      <c r="F147" s="149">
        <v>560</v>
      </c>
      <c r="G147" s="148"/>
      <c r="H147" s="148">
        <v>725</v>
      </c>
      <c r="I147" s="150">
        <v>725</v>
      </c>
      <c r="J147" s="151" t="s">
        <v>569</v>
      </c>
      <c r="K147" s="152">
        <f t="shared" si="43"/>
        <v>165</v>
      </c>
      <c r="L147" s="153">
        <f t="shared" si="44"/>
        <v>0.29464285714285715</v>
      </c>
      <c r="M147" s="148" t="s">
        <v>537</v>
      </c>
      <c r="N147" s="154">
        <v>42456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69</v>
      </c>
      <c r="B148" s="146">
        <v>42614</v>
      </c>
      <c r="C148" s="146"/>
      <c r="D148" s="147" t="s">
        <v>668</v>
      </c>
      <c r="E148" s="148" t="s">
        <v>567</v>
      </c>
      <c r="F148" s="149">
        <v>160.5</v>
      </c>
      <c r="G148" s="148"/>
      <c r="H148" s="148">
        <v>210</v>
      </c>
      <c r="I148" s="150">
        <v>210</v>
      </c>
      <c r="J148" s="151" t="s">
        <v>569</v>
      </c>
      <c r="K148" s="152">
        <f t="shared" si="43"/>
        <v>49.5</v>
      </c>
      <c r="L148" s="153">
        <f t="shared" si="44"/>
        <v>0.30841121495327101</v>
      </c>
      <c r="M148" s="148" t="s">
        <v>537</v>
      </c>
      <c r="N148" s="154">
        <v>42871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70</v>
      </c>
      <c r="B149" s="146">
        <v>42646</v>
      </c>
      <c r="C149" s="146"/>
      <c r="D149" s="147" t="s">
        <v>378</v>
      </c>
      <c r="E149" s="148" t="s">
        <v>567</v>
      </c>
      <c r="F149" s="149">
        <v>430</v>
      </c>
      <c r="G149" s="148"/>
      <c r="H149" s="148">
        <v>596</v>
      </c>
      <c r="I149" s="150">
        <v>575</v>
      </c>
      <c r="J149" s="151" t="s">
        <v>669</v>
      </c>
      <c r="K149" s="152">
        <v>166</v>
      </c>
      <c r="L149" s="153">
        <v>0.38604651162790699</v>
      </c>
      <c r="M149" s="148" t="s">
        <v>537</v>
      </c>
      <c r="N149" s="154">
        <v>42769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71</v>
      </c>
      <c r="B150" s="146">
        <v>42657</v>
      </c>
      <c r="C150" s="146"/>
      <c r="D150" s="147" t="s">
        <v>670</v>
      </c>
      <c r="E150" s="148" t="s">
        <v>567</v>
      </c>
      <c r="F150" s="149">
        <v>280</v>
      </c>
      <c r="G150" s="148"/>
      <c r="H150" s="148">
        <v>345</v>
      </c>
      <c r="I150" s="150">
        <v>345</v>
      </c>
      <c r="J150" s="151" t="s">
        <v>569</v>
      </c>
      <c r="K150" s="152">
        <f t="shared" ref="K150:K155" si="45">H150-F150</f>
        <v>65</v>
      </c>
      <c r="L150" s="153">
        <f>K150/F150</f>
        <v>0.23214285714285715</v>
      </c>
      <c r="M150" s="148" t="s">
        <v>537</v>
      </c>
      <c r="N150" s="154">
        <v>42814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72</v>
      </c>
      <c r="B151" s="146">
        <v>42657</v>
      </c>
      <c r="C151" s="146"/>
      <c r="D151" s="147" t="s">
        <v>671</v>
      </c>
      <c r="E151" s="148" t="s">
        <v>567</v>
      </c>
      <c r="F151" s="149">
        <v>245</v>
      </c>
      <c r="G151" s="148"/>
      <c r="H151" s="148">
        <v>325.5</v>
      </c>
      <c r="I151" s="150">
        <v>330</v>
      </c>
      <c r="J151" s="151" t="s">
        <v>672</v>
      </c>
      <c r="K151" s="152">
        <f t="shared" si="45"/>
        <v>80.5</v>
      </c>
      <c r="L151" s="153">
        <f>K151/F151</f>
        <v>0.32857142857142857</v>
      </c>
      <c r="M151" s="148" t="s">
        <v>537</v>
      </c>
      <c r="N151" s="154">
        <v>42769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73</v>
      </c>
      <c r="B152" s="146">
        <v>42660</v>
      </c>
      <c r="C152" s="146"/>
      <c r="D152" s="147" t="s">
        <v>334</v>
      </c>
      <c r="E152" s="148" t="s">
        <v>567</v>
      </c>
      <c r="F152" s="149">
        <v>125</v>
      </c>
      <c r="G152" s="148"/>
      <c r="H152" s="148">
        <v>160</v>
      </c>
      <c r="I152" s="150">
        <v>160</v>
      </c>
      <c r="J152" s="151" t="s">
        <v>625</v>
      </c>
      <c r="K152" s="152">
        <f t="shared" si="45"/>
        <v>35</v>
      </c>
      <c r="L152" s="153">
        <v>0.28000000000000003</v>
      </c>
      <c r="M152" s="148" t="s">
        <v>537</v>
      </c>
      <c r="N152" s="154">
        <v>42803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74</v>
      </c>
      <c r="B153" s="146">
        <v>42660</v>
      </c>
      <c r="C153" s="146"/>
      <c r="D153" s="147" t="s">
        <v>434</v>
      </c>
      <c r="E153" s="148" t="s">
        <v>567</v>
      </c>
      <c r="F153" s="149">
        <v>114</v>
      </c>
      <c r="G153" s="148"/>
      <c r="H153" s="148">
        <v>145</v>
      </c>
      <c r="I153" s="150">
        <v>145</v>
      </c>
      <c r="J153" s="151" t="s">
        <v>625</v>
      </c>
      <c r="K153" s="152">
        <f t="shared" si="45"/>
        <v>31</v>
      </c>
      <c r="L153" s="153">
        <f>K153/F153</f>
        <v>0.27192982456140352</v>
      </c>
      <c r="M153" s="148" t="s">
        <v>537</v>
      </c>
      <c r="N153" s="154">
        <v>42859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75</v>
      </c>
      <c r="B154" s="146">
        <v>42660</v>
      </c>
      <c r="C154" s="146"/>
      <c r="D154" s="147" t="s">
        <v>673</v>
      </c>
      <c r="E154" s="148" t="s">
        <v>567</v>
      </c>
      <c r="F154" s="149">
        <v>212</v>
      </c>
      <c r="G154" s="148"/>
      <c r="H154" s="148">
        <v>280</v>
      </c>
      <c r="I154" s="150">
        <v>276</v>
      </c>
      <c r="J154" s="151" t="s">
        <v>674</v>
      </c>
      <c r="K154" s="152">
        <f t="shared" si="45"/>
        <v>68</v>
      </c>
      <c r="L154" s="153">
        <f>K154/F154</f>
        <v>0.32075471698113206</v>
      </c>
      <c r="M154" s="148" t="s">
        <v>537</v>
      </c>
      <c r="N154" s="154">
        <v>42858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76</v>
      </c>
      <c r="B155" s="146">
        <v>42678</v>
      </c>
      <c r="C155" s="146"/>
      <c r="D155" s="147" t="s">
        <v>425</v>
      </c>
      <c r="E155" s="148" t="s">
        <v>567</v>
      </c>
      <c r="F155" s="149">
        <v>155</v>
      </c>
      <c r="G155" s="148"/>
      <c r="H155" s="148">
        <v>210</v>
      </c>
      <c r="I155" s="150">
        <v>210</v>
      </c>
      <c r="J155" s="151" t="s">
        <v>675</v>
      </c>
      <c r="K155" s="152">
        <f t="shared" si="45"/>
        <v>55</v>
      </c>
      <c r="L155" s="153">
        <f>K155/F155</f>
        <v>0.35483870967741937</v>
      </c>
      <c r="M155" s="148" t="s">
        <v>537</v>
      </c>
      <c r="N155" s="154">
        <v>42944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5">
        <v>77</v>
      </c>
      <c r="B156" s="156">
        <v>42710</v>
      </c>
      <c r="C156" s="156"/>
      <c r="D156" s="157" t="s">
        <v>676</v>
      </c>
      <c r="E156" s="158" t="s">
        <v>567</v>
      </c>
      <c r="F156" s="159">
        <v>150.5</v>
      </c>
      <c r="G156" s="159"/>
      <c r="H156" s="160">
        <v>72.5</v>
      </c>
      <c r="I156" s="160">
        <v>174</v>
      </c>
      <c r="J156" s="161" t="s">
        <v>677</v>
      </c>
      <c r="K156" s="162">
        <v>-78</v>
      </c>
      <c r="L156" s="163">
        <v>-0.51827242524916906</v>
      </c>
      <c r="M156" s="159" t="s">
        <v>549</v>
      </c>
      <c r="N156" s="156">
        <v>43333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78</v>
      </c>
      <c r="B157" s="146">
        <v>42712</v>
      </c>
      <c r="C157" s="146"/>
      <c r="D157" s="147" t="s">
        <v>678</v>
      </c>
      <c r="E157" s="148" t="s">
        <v>567</v>
      </c>
      <c r="F157" s="149">
        <v>380</v>
      </c>
      <c r="G157" s="148"/>
      <c r="H157" s="148">
        <v>478</v>
      </c>
      <c r="I157" s="150">
        <v>468</v>
      </c>
      <c r="J157" s="151" t="s">
        <v>625</v>
      </c>
      <c r="K157" s="152">
        <f>H157-F157</f>
        <v>98</v>
      </c>
      <c r="L157" s="153">
        <f>K157/F157</f>
        <v>0.25789473684210529</v>
      </c>
      <c r="M157" s="148" t="s">
        <v>537</v>
      </c>
      <c r="N157" s="154">
        <v>43025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79</v>
      </c>
      <c r="B158" s="146">
        <v>42734</v>
      </c>
      <c r="C158" s="146"/>
      <c r="D158" s="147" t="s">
        <v>108</v>
      </c>
      <c r="E158" s="148" t="s">
        <v>567</v>
      </c>
      <c r="F158" s="149">
        <v>305</v>
      </c>
      <c r="G158" s="148"/>
      <c r="H158" s="148">
        <v>375</v>
      </c>
      <c r="I158" s="150">
        <v>375</v>
      </c>
      <c r="J158" s="151" t="s">
        <v>625</v>
      </c>
      <c r="K158" s="152">
        <f>H158-F158</f>
        <v>70</v>
      </c>
      <c r="L158" s="153">
        <f>K158/F158</f>
        <v>0.22950819672131148</v>
      </c>
      <c r="M158" s="148" t="s">
        <v>537</v>
      </c>
      <c r="N158" s="154">
        <v>42768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80</v>
      </c>
      <c r="B159" s="146">
        <v>42739</v>
      </c>
      <c r="C159" s="146"/>
      <c r="D159" s="147" t="s">
        <v>94</v>
      </c>
      <c r="E159" s="148" t="s">
        <v>567</v>
      </c>
      <c r="F159" s="149">
        <v>99.5</v>
      </c>
      <c r="G159" s="148"/>
      <c r="H159" s="148">
        <v>158</v>
      </c>
      <c r="I159" s="150">
        <v>158</v>
      </c>
      <c r="J159" s="151" t="s">
        <v>625</v>
      </c>
      <c r="K159" s="152">
        <f>H159-F159</f>
        <v>58.5</v>
      </c>
      <c r="L159" s="153">
        <f>K159/F159</f>
        <v>0.5879396984924623</v>
      </c>
      <c r="M159" s="148" t="s">
        <v>537</v>
      </c>
      <c r="N159" s="154">
        <v>42898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81</v>
      </c>
      <c r="B160" s="146">
        <v>42739</v>
      </c>
      <c r="C160" s="146"/>
      <c r="D160" s="147" t="s">
        <v>94</v>
      </c>
      <c r="E160" s="148" t="s">
        <v>567</v>
      </c>
      <c r="F160" s="149">
        <v>99.5</v>
      </c>
      <c r="G160" s="148"/>
      <c r="H160" s="148">
        <v>158</v>
      </c>
      <c r="I160" s="150">
        <v>158</v>
      </c>
      <c r="J160" s="151" t="s">
        <v>625</v>
      </c>
      <c r="K160" s="152">
        <v>58.5</v>
      </c>
      <c r="L160" s="153">
        <v>0.58793969849246197</v>
      </c>
      <c r="M160" s="148" t="s">
        <v>537</v>
      </c>
      <c r="N160" s="154">
        <v>42898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82</v>
      </c>
      <c r="B161" s="146">
        <v>42786</v>
      </c>
      <c r="C161" s="146"/>
      <c r="D161" s="147" t="s">
        <v>182</v>
      </c>
      <c r="E161" s="148" t="s">
        <v>567</v>
      </c>
      <c r="F161" s="149">
        <v>140.5</v>
      </c>
      <c r="G161" s="148"/>
      <c r="H161" s="148">
        <v>220</v>
      </c>
      <c r="I161" s="150">
        <v>220</v>
      </c>
      <c r="J161" s="151" t="s">
        <v>625</v>
      </c>
      <c r="K161" s="152">
        <f>H161-F161</f>
        <v>79.5</v>
      </c>
      <c r="L161" s="153">
        <f>K161/F161</f>
        <v>0.5658362989323843</v>
      </c>
      <c r="M161" s="148" t="s">
        <v>537</v>
      </c>
      <c r="N161" s="154">
        <v>42864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83</v>
      </c>
      <c r="B162" s="146">
        <v>42786</v>
      </c>
      <c r="C162" s="146"/>
      <c r="D162" s="147" t="s">
        <v>679</v>
      </c>
      <c r="E162" s="148" t="s">
        <v>567</v>
      </c>
      <c r="F162" s="149">
        <v>202.5</v>
      </c>
      <c r="G162" s="148"/>
      <c r="H162" s="148">
        <v>234</v>
      </c>
      <c r="I162" s="150">
        <v>234</v>
      </c>
      <c r="J162" s="151" t="s">
        <v>625</v>
      </c>
      <c r="K162" s="152">
        <v>31.5</v>
      </c>
      <c r="L162" s="153">
        <v>0.155555555555556</v>
      </c>
      <c r="M162" s="148" t="s">
        <v>537</v>
      </c>
      <c r="N162" s="154">
        <v>42836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84</v>
      </c>
      <c r="B163" s="146">
        <v>42818</v>
      </c>
      <c r="C163" s="146"/>
      <c r="D163" s="147" t="s">
        <v>680</v>
      </c>
      <c r="E163" s="148" t="s">
        <v>567</v>
      </c>
      <c r="F163" s="149">
        <v>300.5</v>
      </c>
      <c r="G163" s="148"/>
      <c r="H163" s="148">
        <v>417.5</v>
      </c>
      <c r="I163" s="150">
        <v>420</v>
      </c>
      <c r="J163" s="151" t="s">
        <v>681</v>
      </c>
      <c r="K163" s="152">
        <f>H163-F163</f>
        <v>117</v>
      </c>
      <c r="L163" s="153">
        <f>K163/F163</f>
        <v>0.38935108153078202</v>
      </c>
      <c r="M163" s="148" t="s">
        <v>537</v>
      </c>
      <c r="N163" s="154">
        <v>43070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85</v>
      </c>
      <c r="B164" s="146">
        <v>42818</v>
      </c>
      <c r="C164" s="146"/>
      <c r="D164" s="147" t="s">
        <v>655</v>
      </c>
      <c r="E164" s="148" t="s">
        <v>567</v>
      </c>
      <c r="F164" s="149">
        <v>850</v>
      </c>
      <c r="G164" s="148"/>
      <c r="H164" s="148">
        <v>1042.5</v>
      </c>
      <c r="I164" s="150">
        <v>1023</v>
      </c>
      <c r="J164" s="151" t="s">
        <v>682</v>
      </c>
      <c r="K164" s="152">
        <v>192.5</v>
      </c>
      <c r="L164" s="153">
        <v>0.22647058823529401</v>
      </c>
      <c r="M164" s="148" t="s">
        <v>537</v>
      </c>
      <c r="N164" s="154">
        <v>42830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86</v>
      </c>
      <c r="B165" s="146">
        <v>42830</v>
      </c>
      <c r="C165" s="146"/>
      <c r="D165" s="147" t="s">
        <v>453</v>
      </c>
      <c r="E165" s="148" t="s">
        <v>567</v>
      </c>
      <c r="F165" s="149">
        <v>785</v>
      </c>
      <c r="G165" s="148"/>
      <c r="H165" s="148">
        <v>930</v>
      </c>
      <c r="I165" s="150">
        <v>920</v>
      </c>
      <c r="J165" s="151" t="s">
        <v>683</v>
      </c>
      <c r="K165" s="152">
        <f>H165-F165</f>
        <v>145</v>
      </c>
      <c r="L165" s="153">
        <f>K165/F165</f>
        <v>0.18471337579617833</v>
      </c>
      <c r="M165" s="148" t="s">
        <v>537</v>
      </c>
      <c r="N165" s="154">
        <v>42976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5">
        <v>87</v>
      </c>
      <c r="B166" s="156">
        <v>42831</v>
      </c>
      <c r="C166" s="156"/>
      <c r="D166" s="157" t="s">
        <v>684</v>
      </c>
      <c r="E166" s="158" t="s">
        <v>567</v>
      </c>
      <c r="F166" s="159">
        <v>40</v>
      </c>
      <c r="G166" s="159"/>
      <c r="H166" s="160">
        <v>13.1</v>
      </c>
      <c r="I166" s="160">
        <v>60</v>
      </c>
      <c r="J166" s="161" t="s">
        <v>685</v>
      </c>
      <c r="K166" s="162">
        <v>-26.9</v>
      </c>
      <c r="L166" s="163">
        <v>-0.67249999999999999</v>
      </c>
      <c r="M166" s="159" t="s">
        <v>549</v>
      </c>
      <c r="N166" s="156">
        <v>43138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88</v>
      </c>
      <c r="B167" s="146">
        <v>42837</v>
      </c>
      <c r="C167" s="146"/>
      <c r="D167" s="147" t="s">
        <v>93</v>
      </c>
      <c r="E167" s="148" t="s">
        <v>567</v>
      </c>
      <c r="F167" s="149">
        <v>289.5</v>
      </c>
      <c r="G167" s="148"/>
      <c r="H167" s="148">
        <v>354</v>
      </c>
      <c r="I167" s="150">
        <v>360</v>
      </c>
      <c r="J167" s="151" t="s">
        <v>686</v>
      </c>
      <c r="K167" s="152">
        <f t="shared" ref="K167:K175" si="46">H167-F167</f>
        <v>64.5</v>
      </c>
      <c r="L167" s="153">
        <f t="shared" ref="L167:L175" si="47">K167/F167</f>
        <v>0.22279792746113988</v>
      </c>
      <c r="M167" s="148" t="s">
        <v>537</v>
      </c>
      <c r="N167" s="154">
        <v>43040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89</v>
      </c>
      <c r="B168" s="146">
        <v>42845</v>
      </c>
      <c r="C168" s="146"/>
      <c r="D168" s="147" t="s">
        <v>401</v>
      </c>
      <c r="E168" s="148" t="s">
        <v>567</v>
      </c>
      <c r="F168" s="149">
        <v>700</v>
      </c>
      <c r="G168" s="148"/>
      <c r="H168" s="148">
        <v>840</v>
      </c>
      <c r="I168" s="150">
        <v>840</v>
      </c>
      <c r="J168" s="151" t="s">
        <v>687</v>
      </c>
      <c r="K168" s="152">
        <f t="shared" si="46"/>
        <v>140</v>
      </c>
      <c r="L168" s="153">
        <f t="shared" si="47"/>
        <v>0.2</v>
      </c>
      <c r="M168" s="148" t="s">
        <v>537</v>
      </c>
      <c r="N168" s="154">
        <v>42893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90</v>
      </c>
      <c r="B169" s="146">
        <v>42887</v>
      </c>
      <c r="C169" s="146"/>
      <c r="D169" s="147" t="s">
        <v>688</v>
      </c>
      <c r="E169" s="148" t="s">
        <v>567</v>
      </c>
      <c r="F169" s="149">
        <v>130</v>
      </c>
      <c r="G169" s="148"/>
      <c r="H169" s="148">
        <v>144.25</v>
      </c>
      <c r="I169" s="150">
        <v>170</v>
      </c>
      <c r="J169" s="151" t="s">
        <v>689</v>
      </c>
      <c r="K169" s="152">
        <f t="shared" si="46"/>
        <v>14.25</v>
      </c>
      <c r="L169" s="153">
        <f t="shared" si="47"/>
        <v>0.10961538461538461</v>
      </c>
      <c r="M169" s="148" t="s">
        <v>537</v>
      </c>
      <c r="N169" s="154">
        <v>43675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91</v>
      </c>
      <c r="B170" s="146">
        <v>42901</v>
      </c>
      <c r="C170" s="146"/>
      <c r="D170" s="147" t="s">
        <v>690</v>
      </c>
      <c r="E170" s="148" t="s">
        <v>567</v>
      </c>
      <c r="F170" s="149">
        <v>214.5</v>
      </c>
      <c r="G170" s="148"/>
      <c r="H170" s="148">
        <v>262</v>
      </c>
      <c r="I170" s="150">
        <v>262</v>
      </c>
      <c r="J170" s="151" t="s">
        <v>691</v>
      </c>
      <c r="K170" s="152">
        <f t="shared" si="46"/>
        <v>47.5</v>
      </c>
      <c r="L170" s="153">
        <f t="shared" si="47"/>
        <v>0.22144522144522144</v>
      </c>
      <c r="M170" s="148" t="s">
        <v>537</v>
      </c>
      <c r="N170" s="154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92</v>
      </c>
      <c r="B171" s="177">
        <v>42933</v>
      </c>
      <c r="C171" s="177"/>
      <c r="D171" s="178" t="s">
        <v>692</v>
      </c>
      <c r="E171" s="179" t="s">
        <v>567</v>
      </c>
      <c r="F171" s="180">
        <v>370</v>
      </c>
      <c r="G171" s="179"/>
      <c r="H171" s="179">
        <v>447.5</v>
      </c>
      <c r="I171" s="181">
        <v>450</v>
      </c>
      <c r="J171" s="182" t="s">
        <v>625</v>
      </c>
      <c r="K171" s="152">
        <f t="shared" si="46"/>
        <v>77.5</v>
      </c>
      <c r="L171" s="183">
        <f t="shared" si="47"/>
        <v>0.20945945945945946</v>
      </c>
      <c r="M171" s="179" t="s">
        <v>537</v>
      </c>
      <c r="N171" s="184">
        <v>43035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93</v>
      </c>
      <c r="B172" s="177">
        <v>42943</v>
      </c>
      <c r="C172" s="177"/>
      <c r="D172" s="178" t="s">
        <v>180</v>
      </c>
      <c r="E172" s="179" t="s">
        <v>567</v>
      </c>
      <c r="F172" s="180">
        <v>657.5</v>
      </c>
      <c r="G172" s="179"/>
      <c r="H172" s="179">
        <v>825</v>
      </c>
      <c r="I172" s="181">
        <v>820</v>
      </c>
      <c r="J172" s="182" t="s">
        <v>625</v>
      </c>
      <c r="K172" s="152">
        <f t="shared" si="46"/>
        <v>167.5</v>
      </c>
      <c r="L172" s="183">
        <f t="shared" si="47"/>
        <v>0.25475285171102663</v>
      </c>
      <c r="M172" s="179" t="s">
        <v>537</v>
      </c>
      <c r="N172" s="184">
        <v>43090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94</v>
      </c>
      <c r="B173" s="146">
        <v>42964</v>
      </c>
      <c r="C173" s="146"/>
      <c r="D173" s="147" t="s">
        <v>347</v>
      </c>
      <c r="E173" s="148" t="s">
        <v>567</v>
      </c>
      <c r="F173" s="149">
        <v>605</v>
      </c>
      <c r="G173" s="148"/>
      <c r="H173" s="148">
        <v>750</v>
      </c>
      <c r="I173" s="150">
        <v>750</v>
      </c>
      <c r="J173" s="151" t="s">
        <v>683</v>
      </c>
      <c r="K173" s="152">
        <f t="shared" si="46"/>
        <v>145</v>
      </c>
      <c r="L173" s="153">
        <f t="shared" si="47"/>
        <v>0.23966942148760331</v>
      </c>
      <c r="M173" s="148" t="s">
        <v>537</v>
      </c>
      <c r="N173" s="154">
        <v>43027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5">
        <v>95</v>
      </c>
      <c r="B174" s="156">
        <v>42979</v>
      </c>
      <c r="C174" s="156"/>
      <c r="D174" s="164" t="s">
        <v>693</v>
      </c>
      <c r="E174" s="159" t="s">
        <v>567</v>
      </c>
      <c r="F174" s="159">
        <v>255</v>
      </c>
      <c r="G174" s="160"/>
      <c r="H174" s="160">
        <v>217.25</v>
      </c>
      <c r="I174" s="160">
        <v>320</v>
      </c>
      <c r="J174" s="161" t="s">
        <v>694</v>
      </c>
      <c r="K174" s="162">
        <f t="shared" si="46"/>
        <v>-37.75</v>
      </c>
      <c r="L174" s="165">
        <f t="shared" si="47"/>
        <v>-0.14803921568627451</v>
      </c>
      <c r="M174" s="159" t="s">
        <v>549</v>
      </c>
      <c r="N174" s="156">
        <v>43661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96</v>
      </c>
      <c r="B175" s="146">
        <v>42997</v>
      </c>
      <c r="C175" s="146"/>
      <c r="D175" s="147" t="s">
        <v>695</v>
      </c>
      <c r="E175" s="148" t="s">
        <v>567</v>
      </c>
      <c r="F175" s="149">
        <v>215</v>
      </c>
      <c r="G175" s="148"/>
      <c r="H175" s="148">
        <v>258</v>
      </c>
      <c r="I175" s="150">
        <v>258</v>
      </c>
      <c r="J175" s="151" t="s">
        <v>625</v>
      </c>
      <c r="K175" s="152">
        <f t="shared" si="46"/>
        <v>43</v>
      </c>
      <c r="L175" s="153">
        <f t="shared" si="47"/>
        <v>0.2</v>
      </c>
      <c r="M175" s="148" t="s">
        <v>537</v>
      </c>
      <c r="N175" s="154">
        <v>43040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97</v>
      </c>
      <c r="B176" s="146">
        <v>42997</v>
      </c>
      <c r="C176" s="146"/>
      <c r="D176" s="147" t="s">
        <v>695</v>
      </c>
      <c r="E176" s="148" t="s">
        <v>567</v>
      </c>
      <c r="F176" s="149">
        <v>215</v>
      </c>
      <c r="G176" s="148"/>
      <c r="H176" s="148">
        <v>258</v>
      </c>
      <c r="I176" s="150">
        <v>258</v>
      </c>
      <c r="J176" s="182" t="s">
        <v>625</v>
      </c>
      <c r="K176" s="152">
        <v>43</v>
      </c>
      <c r="L176" s="153">
        <v>0.2</v>
      </c>
      <c r="M176" s="148" t="s">
        <v>537</v>
      </c>
      <c r="N176" s="154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98</v>
      </c>
      <c r="B177" s="177">
        <v>42998</v>
      </c>
      <c r="C177" s="177"/>
      <c r="D177" s="178" t="s">
        <v>696</v>
      </c>
      <c r="E177" s="179" t="s">
        <v>567</v>
      </c>
      <c r="F177" s="149">
        <v>75</v>
      </c>
      <c r="G177" s="179"/>
      <c r="H177" s="179">
        <v>90</v>
      </c>
      <c r="I177" s="181">
        <v>90</v>
      </c>
      <c r="J177" s="151" t="s">
        <v>697</v>
      </c>
      <c r="K177" s="152">
        <f t="shared" ref="K177:K182" si="48">H177-F177</f>
        <v>15</v>
      </c>
      <c r="L177" s="153">
        <f t="shared" ref="L177:L182" si="49">K177/F177</f>
        <v>0.2</v>
      </c>
      <c r="M177" s="148" t="s">
        <v>537</v>
      </c>
      <c r="N177" s="154">
        <v>43019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99</v>
      </c>
      <c r="B178" s="177">
        <v>43011</v>
      </c>
      <c r="C178" s="177"/>
      <c r="D178" s="178" t="s">
        <v>551</v>
      </c>
      <c r="E178" s="179" t="s">
        <v>567</v>
      </c>
      <c r="F178" s="180">
        <v>315</v>
      </c>
      <c r="G178" s="179"/>
      <c r="H178" s="179">
        <v>392</v>
      </c>
      <c r="I178" s="181">
        <v>384</v>
      </c>
      <c r="J178" s="182" t="s">
        <v>698</v>
      </c>
      <c r="K178" s="152">
        <f t="shared" si="48"/>
        <v>77</v>
      </c>
      <c r="L178" s="183">
        <f t="shared" si="49"/>
        <v>0.24444444444444444</v>
      </c>
      <c r="M178" s="179" t="s">
        <v>537</v>
      </c>
      <c r="N178" s="184">
        <v>43017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100</v>
      </c>
      <c r="B179" s="177">
        <v>43013</v>
      </c>
      <c r="C179" s="177"/>
      <c r="D179" s="178" t="s">
        <v>429</v>
      </c>
      <c r="E179" s="179" t="s">
        <v>567</v>
      </c>
      <c r="F179" s="180">
        <v>145</v>
      </c>
      <c r="G179" s="179"/>
      <c r="H179" s="179">
        <v>179</v>
      </c>
      <c r="I179" s="181">
        <v>180</v>
      </c>
      <c r="J179" s="182" t="s">
        <v>699</v>
      </c>
      <c r="K179" s="152">
        <f t="shared" si="48"/>
        <v>34</v>
      </c>
      <c r="L179" s="183">
        <f t="shared" si="49"/>
        <v>0.23448275862068965</v>
      </c>
      <c r="M179" s="179" t="s">
        <v>537</v>
      </c>
      <c r="N179" s="184">
        <v>43025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101</v>
      </c>
      <c r="B180" s="177">
        <v>43014</v>
      </c>
      <c r="C180" s="177"/>
      <c r="D180" s="178" t="s">
        <v>324</v>
      </c>
      <c r="E180" s="179" t="s">
        <v>567</v>
      </c>
      <c r="F180" s="180">
        <v>256</v>
      </c>
      <c r="G180" s="179"/>
      <c r="H180" s="179">
        <v>323</v>
      </c>
      <c r="I180" s="181">
        <v>320</v>
      </c>
      <c r="J180" s="182" t="s">
        <v>625</v>
      </c>
      <c r="K180" s="152">
        <f t="shared" si="48"/>
        <v>67</v>
      </c>
      <c r="L180" s="183">
        <f t="shared" si="49"/>
        <v>0.26171875</v>
      </c>
      <c r="M180" s="179" t="s">
        <v>537</v>
      </c>
      <c r="N180" s="184">
        <v>43067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102</v>
      </c>
      <c r="B181" s="177">
        <v>43017</v>
      </c>
      <c r="C181" s="177"/>
      <c r="D181" s="178" t="s">
        <v>339</v>
      </c>
      <c r="E181" s="179" t="s">
        <v>567</v>
      </c>
      <c r="F181" s="180">
        <v>137.5</v>
      </c>
      <c r="G181" s="179"/>
      <c r="H181" s="179">
        <v>184</v>
      </c>
      <c r="I181" s="181">
        <v>183</v>
      </c>
      <c r="J181" s="182" t="s">
        <v>700</v>
      </c>
      <c r="K181" s="152">
        <f t="shared" si="48"/>
        <v>46.5</v>
      </c>
      <c r="L181" s="183">
        <f t="shared" si="49"/>
        <v>0.33818181818181819</v>
      </c>
      <c r="M181" s="179" t="s">
        <v>537</v>
      </c>
      <c r="N181" s="184">
        <v>43108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103</v>
      </c>
      <c r="B182" s="177">
        <v>43018</v>
      </c>
      <c r="C182" s="177"/>
      <c r="D182" s="178" t="s">
        <v>701</v>
      </c>
      <c r="E182" s="179" t="s">
        <v>567</v>
      </c>
      <c r="F182" s="180">
        <v>125.5</v>
      </c>
      <c r="G182" s="179"/>
      <c r="H182" s="179">
        <v>158</v>
      </c>
      <c r="I182" s="181">
        <v>155</v>
      </c>
      <c r="J182" s="182" t="s">
        <v>702</v>
      </c>
      <c r="K182" s="152">
        <f t="shared" si="48"/>
        <v>32.5</v>
      </c>
      <c r="L182" s="183">
        <f t="shared" si="49"/>
        <v>0.25896414342629481</v>
      </c>
      <c r="M182" s="179" t="s">
        <v>537</v>
      </c>
      <c r="N182" s="184">
        <v>43067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104</v>
      </c>
      <c r="B183" s="177">
        <v>43018</v>
      </c>
      <c r="C183" s="177"/>
      <c r="D183" s="178" t="s">
        <v>703</v>
      </c>
      <c r="E183" s="179" t="s">
        <v>567</v>
      </c>
      <c r="F183" s="180">
        <v>895</v>
      </c>
      <c r="G183" s="179"/>
      <c r="H183" s="179">
        <v>1122.5</v>
      </c>
      <c r="I183" s="181">
        <v>1078</v>
      </c>
      <c r="J183" s="182" t="s">
        <v>704</v>
      </c>
      <c r="K183" s="152">
        <v>227.5</v>
      </c>
      <c r="L183" s="183">
        <v>0.25418994413407803</v>
      </c>
      <c r="M183" s="179" t="s">
        <v>537</v>
      </c>
      <c r="N183" s="184">
        <v>43117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105</v>
      </c>
      <c r="B184" s="177">
        <v>43020</v>
      </c>
      <c r="C184" s="177"/>
      <c r="D184" s="178" t="s">
        <v>333</v>
      </c>
      <c r="E184" s="179" t="s">
        <v>567</v>
      </c>
      <c r="F184" s="180">
        <v>525</v>
      </c>
      <c r="G184" s="179"/>
      <c r="H184" s="179">
        <v>629</v>
      </c>
      <c r="I184" s="181">
        <v>629</v>
      </c>
      <c r="J184" s="182" t="s">
        <v>625</v>
      </c>
      <c r="K184" s="152">
        <v>104</v>
      </c>
      <c r="L184" s="183">
        <v>0.19809523809523799</v>
      </c>
      <c r="M184" s="179" t="s">
        <v>537</v>
      </c>
      <c r="N184" s="184">
        <v>43119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106</v>
      </c>
      <c r="B185" s="177">
        <v>43046</v>
      </c>
      <c r="C185" s="177"/>
      <c r="D185" s="178" t="s">
        <v>370</v>
      </c>
      <c r="E185" s="179" t="s">
        <v>567</v>
      </c>
      <c r="F185" s="180">
        <v>740</v>
      </c>
      <c r="G185" s="179"/>
      <c r="H185" s="179">
        <v>892.5</v>
      </c>
      <c r="I185" s="181">
        <v>900</v>
      </c>
      <c r="J185" s="182" t="s">
        <v>705</v>
      </c>
      <c r="K185" s="152">
        <f>H185-F185</f>
        <v>152.5</v>
      </c>
      <c r="L185" s="183">
        <f>K185/F185</f>
        <v>0.20608108108108109</v>
      </c>
      <c r="M185" s="179" t="s">
        <v>537</v>
      </c>
      <c r="N185" s="184">
        <v>43052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107</v>
      </c>
      <c r="B186" s="146">
        <v>43073</v>
      </c>
      <c r="C186" s="146"/>
      <c r="D186" s="147" t="s">
        <v>706</v>
      </c>
      <c r="E186" s="148" t="s">
        <v>567</v>
      </c>
      <c r="F186" s="149">
        <v>118.5</v>
      </c>
      <c r="G186" s="148"/>
      <c r="H186" s="148">
        <v>143.5</v>
      </c>
      <c r="I186" s="150">
        <v>145</v>
      </c>
      <c r="J186" s="151" t="s">
        <v>558</v>
      </c>
      <c r="K186" s="152">
        <f>H186-F186</f>
        <v>25</v>
      </c>
      <c r="L186" s="153">
        <f>K186/F186</f>
        <v>0.2109704641350211</v>
      </c>
      <c r="M186" s="148" t="s">
        <v>537</v>
      </c>
      <c r="N186" s="154">
        <v>43097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108</v>
      </c>
      <c r="B187" s="156">
        <v>43090</v>
      </c>
      <c r="C187" s="156"/>
      <c r="D187" s="157" t="s">
        <v>406</v>
      </c>
      <c r="E187" s="158" t="s">
        <v>567</v>
      </c>
      <c r="F187" s="159">
        <v>715</v>
      </c>
      <c r="G187" s="159"/>
      <c r="H187" s="160">
        <v>500</v>
      </c>
      <c r="I187" s="160">
        <v>872</v>
      </c>
      <c r="J187" s="161" t="s">
        <v>707</v>
      </c>
      <c r="K187" s="162">
        <f>H187-F187</f>
        <v>-215</v>
      </c>
      <c r="L187" s="163">
        <f>K187/F187</f>
        <v>-0.30069930069930068</v>
      </c>
      <c r="M187" s="159" t="s">
        <v>549</v>
      </c>
      <c r="N187" s="156">
        <v>43670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109</v>
      </c>
      <c r="B188" s="146">
        <v>43098</v>
      </c>
      <c r="C188" s="146"/>
      <c r="D188" s="147" t="s">
        <v>551</v>
      </c>
      <c r="E188" s="148" t="s">
        <v>567</v>
      </c>
      <c r="F188" s="149">
        <v>435</v>
      </c>
      <c r="G188" s="148"/>
      <c r="H188" s="148">
        <v>542.5</v>
      </c>
      <c r="I188" s="150">
        <v>539</v>
      </c>
      <c r="J188" s="151" t="s">
        <v>625</v>
      </c>
      <c r="K188" s="152">
        <v>107.5</v>
      </c>
      <c r="L188" s="153">
        <v>0.247126436781609</v>
      </c>
      <c r="M188" s="148" t="s">
        <v>537</v>
      </c>
      <c r="N188" s="154">
        <v>43206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110</v>
      </c>
      <c r="B189" s="146">
        <v>43098</v>
      </c>
      <c r="C189" s="146"/>
      <c r="D189" s="147" t="s">
        <v>509</v>
      </c>
      <c r="E189" s="148" t="s">
        <v>567</v>
      </c>
      <c r="F189" s="149">
        <v>885</v>
      </c>
      <c r="G189" s="148"/>
      <c r="H189" s="148">
        <v>1090</v>
      </c>
      <c r="I189" s="150">
        <v>1084</v>
      </c>
      <c r="J189" s="151" t="s">
        <v>625</v>
      </c>
      <c r="K189" s="152">
        <v>205</v>
      </c>
      <c r="L189" s="153">
        <v>0.23163841807909599</v>
      </c>
      <c r="M189" s="148" t="s">
        <v>537</v>
      </c>
      <c r="N189" s="154">
        <v>43213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111</v>
      </c>
      <c r="B190" s="186">
        <v>43192</v>
      </c>
      <c r="C190" s="186"/>
      <c r="D190" s="164" t="s">
        <v>708</v>
      </c>
      <c r="E190" s="159" t="s">
        <v>567</v>
      </c>
      <c r="F190" s="187">
        <v>478.5</v>
      </c>
      <c r="G190" s="159"/>
      <c r="H190" s="159">
        <v>442</v>
      </c>
      <c r="I190" s="160">
        <v>613</v>
      </c>
      <c r="J190" s="161" t="s">
        <v>709</v>
      </c>
      <c r="K190" s="162">
        <f>H190-F190</f>
        <v>-36.5</v>
      </c>
      <c r="L190" s="163">
        <f>K190/F190</f>
        <v>-7.6280041797283177E-2</v>
      </c>
      <c r="M190" s="159" t="s">
        <v>549</v>
      </c>
      <c r="N190" s="156">
        <v>43762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5">
        <v>112</v>
      </c>
      <c r="B191" s="156">
        <v>43194</v>
      </c>
      <c r="C191" s="156"/>
      <c r="D191" s="157" t="s">
        <v>710</v>
      </c>
      <c r="E191" s="158" t="s">
        <v>567</v>
      </c>
      <c r="F191" s="159">
        <f>141.5-7.3</f>
        <v>134.19999999999999</v>
      </c>
      <c r="G191" s="159"/>
      <c r="H191" s="160">
        <v>77</v>
      </c>
      <c r="I191" s="160">
        <v>180</v>
      </c>
      <c r="J191" s="161" t="s">
        <v>711</v>
      </c>
      <c r="K191" s="162">
        <f>H191-F191</f>
        <v>-57.199999999999989</v>
      </c>
      <c r="L191" s="163">
        <f>K191/F191</f>
        <v>-0.42622950819672129</v>
      </c>
      <c r="M191" s="159" t="s">
        <v>549</v>
      </c>
      <c r="N191" s="156">
        <v>43522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5">
        <v>113</v>
      </c>
      <c r="B192" s="156">
        <v>43209</v>
      </c>
      <c r="C192" s="156"/>
      <c r="D192" s="157" t="s">
        <v>712</v>
      </c>
      <c r="E192" s="158" t="s">
        <v>567</v>
      </c>
      <c r="F192" s="159">
        <v>430</v>
      </c>
      <c r="G192" s="159"/>
      <c r="H192" s="160">
        <v>220</v>
      </c>
      <c r="I192" s="160">
        <v>537</v>
      </c>
      <c r="J192" s="161" t="s">
        <v>713</v>
      </c>
      <c r="K192" s="162">
        <f>H192-F192</f>
        <v>-210</v>
      </c>
      <c r="L192" s="163">
        <f>K192/F192</f>
        <v>-0.48837209302325579</v>
      </c>
      <c r="M192" s="159" t="s">
        <v>549</v>
      </c>
      <c r="N192" s="156">
        <v>43252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114</v>
      </c>
      <c r="B193" s="177">
        <v>43220</v>
      </c>
      <c r="C193" s="177"/>
      <c r="D193" s="178" t="s">
        <v>371</v>
      </c>
      <c r="E193" s="179" t="s">
        <v>567</v>
      </c>
      <c r="F193" s="179">
        <v>153.5</v>
      </c>
      <c r="G193" s="179"/>
      <c r="H193" s="179">
        <v>196</v>
      </c>
      <c r="I193" s="181">
        <v>196</v>
      </c>
      <c r="J193" s="151" t="s">
        <v>714</v>
      </c>
      <c r="K193" s="152">
        <f>H193-F193</f>
        <v>42.5</v>
      </c>
      <c r="L193" s="153">
        <f>K193/F193</f>
        <v>0.27687296416938112</v>
      </c>
      <c r="M193" s="148" t="s">
        <v>537</v>
      </c>
      <c r="N193" s="154">
        <v>43605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5">
        <v>115</v>
      </c>
      <c r="B194" s="156">
        <v>43306</v>
      </c>
      <c r="C194" s="156"/>
      <c r="D194" s="157" t="s">
        <v>684</v>
      </c>
      <c r="E194" s="158" t="s">
        <v>567</v>
      </c>
      <c r="F194" s="159">
        <v>27.5</v>
      </c>
      <c r="G194" s="159"/>
      <c r="H194" s="160">
        <v>13.1</v>
      </c>
      <c r="I194" s="160">
        <v>60</v>
      </c>
      <c r="J194" s="161" t="s">
        <v>715</v>
      </c>
      <c r="K194" s="162">
        <v>-14.4</v>
      </c>
      <c r="L194" s="163">
        <v>-0.52363636363636401</v>
      </c>
      <c r="M194" s="159" t="s">
        <v>549</v>
      </c>
      <c r="N194" s="156">
        <v>43138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116</v>
      </c>
      <c r="B195" s="186">
        <v>43318</v>
      </c>
      <c r="C195" s="186"/>
      <c r="D195" s="164" t="s">
        <v>716</v>
      </c>
      <c r="E195" s="159" t="s">
        <v>567</v>
      </c>
      <c r="F195" s="159">
        <v>148.5</v>
      </c>
      <c r="G195" s="159"/>
      <c r="H195" s="159">
        <v>102</v>
      </c>
      <c r="I195" s="160">
        <v>182</v>
      </c>
      <c r="J195" s="161" t="s">
        <v>717</v>
      </c>
      <c r="K195" s="162">
        <f>H195-F195</f>
        <v>-46.5</v>
      </c>
      <c r="L195" s="163">
        <f>K195/F195</f>
        <v>-0.31313131313131315</v>
      </c>
      <c r="M195" s="159" t="s">
        <v>549</v>
      </c>
      <c r="N195" s="156">
        <v>43661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117</v>
      </c>
      <c r="B196" s="146">
        <v>43335</v>
      </c>
      <c r="C196" s="146"/>
      <c r="D196" s="147" t="s">
        <v>718</v>
      </c>
      <c r="E196" s="148" t="s">
        <v>567</v>
      </c>
      <c r="F196" s="179">
        <v>285</v>
      </c>
      <c r="G196" s="148"/>
      <c r="H196" s="148">
        <v>355</v>
      </c>
      <c r="I196" s="150">
        <v>364</v>
      </c>
      <c r="J196" s="151" t="s">
        <v>719</v>
      </c>
      <c r="K196" s="152">
        <v>70</v>
      </c>
      <c r="L196" s="153">
        <v>0.24561403508771901</v>
      </c>
      <c r="M196" s="148" t="s">
        <v>537</v>
      </c>
      <c r="N196" s="154">
        <v>43455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118</v>
      </c>
      <c r="B197" s="146">
        <v>43341</v>
      </c>
      <c r="C197" s="146"/>
      <c r="D197" s="147" t="s">
        <v>359</v>
      </c>
      <c r="E197" s="148" t="s">
        <v>567</v>
      </c>
      <c r="F197" s="179">
        <v>525</v>
      </c>
      <c r="G197" s="148"/>
      <c r="H197" s="148">
        <v>585</v>
      </c>
      <c r="I197" s="150">
        <v>635</v>
      </c>
      <c r="J197" s="151" t="s">
        <v>720</v>
      </c>
      <c r="K197" s="152">
        <f t="shared" ref="K197:K214" si="50">H197-F197</f>
        <v>60</v>
      </c>
      <c r="L197" s="153">
        <f t="shared" ref="L197:L214" si="51">K197/F197</f>
        <v>0.11428571428571428</v>
      </c>
      <c r="M197" s="148" t="s">
        <v>537</v>
      </c>
      <c r="N197" s="154">
        <v>43662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119</v>
      </c>
      <c r="B198" s="146">
        <v>43395</v>
      </c>
      <c r="C198" s="146"/>
      <c r="D198" s="147" t="s">
        <v>347</v>
      </c>
      <c r="E198" s="148" t="s">
        <v>567</v>
      </c>
      <c r="F198" s="179">
        <v>475</v>
      </c>
      <c r="G198" s="148"/>
      <c r="H198" s="148">
        <v>574</v>
      </c>
      <c r="I198" s="150">
        <v>570</v>
      </c>
      <c r="J198" s="151" t="s">
        <v>625</v>
      </c>
      <c r="K198" s="152">
        <f t="shared" si="50"/>
        <v>99</v>
      </c>
      <c r="L198" s="153">
        <f t="shared" si="51"/>
        <v>0.20842105263157895</v>
      </c>
      <c r="M198" s="148" t="s">
        <v>537</v>
      </c>
      <c r="N198" s="154">
        <v>43403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120</v>
      </c>
      <c r="B199" s="177">
        <v>43397</v>
      </c>
      <c r="C199" s="177"/>
      <c r="D199" s="178" t="s">
        <v>366</v>
      </c>
      <c r="E199" s="179" t="s">
        <v>567</v>
      </c>
      <c r="F199" s="179">
        <v>707.5</v>
      </c>
      <c r="G199" s="179"/>
      <c r="H199" s="179">
        <v>872</v>
      </c>
      <c r="I199" s="181">
        <v>872</v>
      </c>
      <c r="J199" s="182" t="s">
        <v>625</v>
      </c>
      <c r="K199" s="152">
        <f t="shared" si="50"/>
        <v>164.5</v>
      </c>
      <c r="L199" s="183">
        <f t="shared" si="51"/>
        <v>0.23250883392226149</v>
      </c>
      <c r="M199" s="179" t="s">
        <v>537</v>
      </c>
      <c r="N199" s="184">
        <v>43482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121</v>
      </c>
      <c r="B200" s="177">
        <v>43398</v>
      </c>
      <c r="C200" s="177"/>
      <c r="D200" s="178" t="s">
        <v>721</v>
      </c>
      <c r="E200" s="179" t="s">
        <v>567</v>
      </c>
      <c r="F200" s="179">
        <v>162</v>
      </c>
      <c r="G200" s="179"/>
      <c r="H200" s="179">
        <v>204</v>
      </c>
      <c r="I200" s="181">
        <v>209</v>
      </c>
      <c r="J200" s="182" t="s">
        <v>722</v>
      </c>
      <c r="K200" s="152">
        <f t="shared" si="50"/>
        <v>42</v>
      </c>
      <c r="L200" s="183">
        <f t="shared" si="51"/>
        <v>0.25925925925925924</v>
      </c>
      <c r="M200" s="179" t="s">
        <v>537</v>
      </c>
      <c r="N200" s="184">
        <v>43539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122</v>
      </c>
      <c r="B201" s="177">
        <v>43399</v>
      </c>
      <c r="C201" s="177"/>
      <c r="D201" s="178" t="s">
        <v>446</v>
      </c>
      <c r="E201" s="179" t="s">
        <v>567</v>
      </c>
      <c r="F201" s="179">
        <v>240</v>
      </c>
      <c r="G201" s="179"/>
      <c r="H201" s="179">
        <v>297</v>
      </c>
      <c r="I201" s="181">
        <v>297</v>
      </c>
      <c r="J201" s="182" t="s">
        <v>625</v>
      </c>
      <c r="K201" s="188">
        <f t="shared" si="50"/>
        <v>57</v>
      </c>
      <c r="L201" s="183">
        <f t="shared" si="51"/>
        <v>0.23749999999999999</v>
      </c>
      <c r="M201" s="179" t="s">
        <v>537</v>
      </c>
      <c r="N201" s="184">
        <v>43417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123</v>
      </c>
      <c r="B202" s="146">
        <v>43439</v>
      </c>
      <c r="C202" s="146"/>
      <c r="D202" s="147" t="s">
        <v>723</v>
      </c>
      <c r="E202" s="148" t="s">
        <v>567</v>
      </c>
      <c r="F202" s="148">
        <v>202.5</v>
      </c>
      <c r="G202" s="148"/>
      <c r="H202" s="148">
        <v>255</v>
      </c>
      <c r="I202" s="150">
        <v>252</v>
      </c>
      <c r="J202" s="151" t="s">
        <v>625</v>
      </c>
      <c r="K202" s="152">
        <f t="shared" si="50"/>
        <v>52.5</v>
      </c>
      <c r="L202" s="153">
        <f t="shared" si="51"/>
        <v>0.25925925925925924</v>
      </c>
      <c r="M202" s="148" t="s">
        <v>537</v>
      </c>
      <c r="N202" s="154">
        <v>43542</v>
      </c>
      <c r="O202" s="1"/>
      <c r="P202" s="1"/>
      <c r="Q202" s="1"/>
      <c r="R202" s="6" t="s">
        <v>724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124</v>
      </c>
      <c r="B203" s="177">
        <v>43465</v>
      </c>
      <c r="C203" s="146"/>
      <c r="D203" s="178" t="s">
        <v>393</v>
      </c>
      <c r="E203" s="179" t="s">
        <v>567</v>
      </c>
      <c r="F203" s="179">
        <v>710</v>
      </c>
      <c r="G203" s="179"/>
      <c r="H203" s="179">
        <v>866</v>
      </c>
      <c r="I203" s="181">
        <v>866</v>
      </c>
      <c r="J203" s="182" t="s">
        <v>625</v>
      </c>
      <c r="K203" s="152">
        <f t="shared" si="50"/>
        <v>156</v>
      </c>
      <c r="L203" s="153">
        <f t="shared" si="51"/>
        <v>0.21971830985915494</v>
      </c>
      <c r="M203" s="148" t="s">
        <v>537</v>
      </c>
      <c r="N203" s="154">
        <v>43553</v>
      </c>
      <c r="O203" s="1"/>
      <c r="P203" s="1"/>
      <c r="Q203" s="1"/>
      <c r="R203" s="6" t="s">
        <v>724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125</v>
      </c>
      <c r="B204" s="177">
        <v>43522</v>
      </c>
      <c r="C204" s="177"/>
      <c r="D204" s="178" t="s">
        <v>151</v>
      </c>
      <c r="E204" s="179" t="s">
        <v>567</v>
      </c>
      <c r="F204" s="179">
        <v>337.25</v>
      </c>
      <c r="G204" s="179"/>
      <c r="H204" s="179">
        <v>398.5</v>
      </c>
      <c r="I204" s="181">
        <v>411</v>
      </c>
      <c r="J204" s="151" t="s">
        <v>725</v>
      </c>
      <c r="K204" s="152">
        <f t="shared" si="50"/>
        <v>61.25</v>
      </c>
      <c r="L204" s="153">
        <f t="shared" si="51"/>
        <v>0.1816160118606375</v>
      </c>
      <c r="M204" s="148" t="s">
        <v>537</v>
      </c>
      <c r="N204" s="154">
        <v>43760</v>
      </c>
      <c r="O204" s="1"/>
      <c r="P204" s="1"/>
      <c r="Q204" s="1"/>
      <c r="R204" s="6" t="s">
        <v>724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126</v>
      </c>
      <c r="B205" s="190">
        <v>43559</v>
      </c>
      <c r="C205" s="190"/>
      <c r="D205" s="191" t="s">
        <v>726</v>
      </c>
      <c r="E205" s="192" t="s">
        <v>567</v>
      </c>
      <c r="F205" s="192">
        <v>130</v>
      </c>
      <c r="G205" s="192"/>
      <c r="H205" s="192">
        <v>65</v>
      </c>
      <c r="I205" s="193">
        <v>158</v>
      </c>
      <c r="J205" s="161" t="s">
        <v>727</v>
      </c>
      <c r="K205" s="162">
        <f t="shared" si="50"/>
        <v>-65</v>
      </c>
      <c r="L205" s="163">
        <f t="shared" si="51"/>
        <v>-0.5</v>
      </c>
      <c r="M205" s="159" t="s">
        <v>549</v>
      </c>
      <c r="N205" s="156">
        <v>43726</v>
      </c>
      <c r="O205" s="1"/>
      <c r="P205" s="1"/>
      <c r="Q205" s="1"/>
      <c r="R205" s="6" t="s">
        <v>728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127</v>
      </c>
      <c r="B206" s="177">
        <v>43017</v>
      </c>
      <c r="C206" s="177"/>
      <c r="D206" s="178" t="s">
        <v>182</v>
      </c>
      <c r="E206" s="179" t="s">
        <v>567</v>
      </c>
      <c r="F206" s="179">
        <v>141.5</v>
      </c>
      <c r="G206" s="179"/>
      <c r="H206" s="179">
        <v>183.5</v>
      </c>
      <c r="I206" s="181">
        <v>210</v>
      </c>
      <c r="J206" s="151" t="s">
        <v>722</v>
      </c>
      <c r="K206" s="152">
        <f t="shared" si="50"/>
        <v>42</v>
      </c>
      <c r="L206" s="153">
        <f t="shared" si="51"/>
        <v>0.29681978798586572</v>
      </c>
      <c r="M206" s="148" t="s">
        <v>537</v>
      </c>
      <c r="N206" s="154">
        <v>43042</v>
      </c>
      <c r="O206" s="1"/>
      <c r="P206" s="1"/>
      <c r="Q206" s="1"/>
      <c r="R206" s="6" t="s">
        <v>728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128</v>
      </c>
      <c r="B207" s="190">
        <v>43074</v>
      </c>
      <c r="C207" s="190"/>
      <c r="D207" s="191" t="s">
        <v>729</v>
      </c>
      <c r="E207" s="192" t="s">
        <v>567</v>
      </c>
      <c r="F207" s="187">
        <v>172</v>
      </c>
      <c r="G207" s="192"/>
      <c r="H207" s="192">
        <v>155.25</v>
      </c>
      <c r="I207" s="193">
        <v>230</v>
      </c>
      <c r="J207" s="161" t="s">
        <v>730</v>
      </c>
      <c r="K207" s="162">
        <f t="shared" si="50"/>
        <v>-16.75</v>
      </c>
      <c r="L207" s="163">
        <f t="shared" si="51"/>
        <v>-9.7383720930232565E-2</v>
      </c>
      <c r="M207" s="159" t="s">
        <v>549</v>
      </c>
      <c r="N207" s="156">
        <v>43787</v>
      </c>
      <c r="O207" s="1"/>
      <c r="P207" s="1"/>
      <c r="Q207" s="1"/>
      <c r="R207" s="6" t="s">
        <v>728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129</v>
      </c>
      <c r="B208" s="177">
        <v>43398</v>
      </c>
      <c r="C208" s="177"/>
      <c r="D208" s="178" t="s">
        <v>107</v>
      </c>
      <c r="E208" s="179" t="s">
        <v>567</v>
      </c>
      <c r="F208" s="179">
        <v>698.5</v>
      </c>
      <c r="G208" s="179"/>
      <c r="H208" s="179">
        <v>890</v>
      </c>
      <c r="I208" s="181">
        <v>890</v>
      </c>
      <c r="J208" s="151" t="s">
        <v>790</v>
      </c>
      <c r="K208" s="152">
        <f t="shared" si="50"/>
        <v>191.5</v>
      </c>
      <c r="L208" s="153">
        <f t="shared" si="51"/>
        <v>0.27415891195418757</v>
      </c>
      <c r="M208" s="148" t="s">
        <v>537</v>
      </c>
      <c r="N208" s="154">
        <v>44328</v>
      </c>
      <c r="O208" s="1"/>
      <c r="P208" s="1"/>
      <c r="Q208" s="1"/>
      <c r="R208" s="6" t="s">
        <v>724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130</v>
      </c>
      <c r="B209" s="177">
        <v>42877</v>
      </c>
      <c r="C209" s="177"/>
      <c r="D209" s="178" t="s">
        <v>358</v>
      </c>
      <c r="E209" s="179" t="s">
        <v>567</v>
      </c>
      <c r="F209" s="179">
        <v>127.6</v>
      </c>
      <c r="G209" s="179"/>
      <c r="H209" s="179">
        <v>138</v>
      </c>
      <c r="I209" s="181">
        <v>190</v>
      </c>
      <c r="J209" s="151" t="s">
        <v>731</v>
      </c>
      <c r="K209" s="152">
        <f t="shared" si="50"/>
        <v>10.400000000000006</v>
      </c>
      <c r="L209" s="153">
        <f t="shared" si="51"/>
        <v>8.1504702194357417E-2</v>
      </c>
      <c r="M209" s="148" t="s">
        <v>537</v>
      </c>
      <c r="N209" s="154">
        <v>43774</v>
      </c>
      <c r="O209" s="1"/>
      <c r="P209" s="1"/>
      <c r="Q209" s="1"/>
      <c r="R209" s="6" t="s">
        <v>728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131</v>
      </c>
      <c r="B210" s="177">
        <v>43158</v>
      </c>
      <c r="C210" s="177"/>
      <c r="D210" s="178" t="s">
        <v>732</v>
      </c>
      <c r="E210" s="179" t="s">
        <v>567</v>
      </c>
      <c r="F210" s="179">
        <v>317</v>
      </c>
      <c r="G210" s="179"/>
      <c r="H210" s="179">
        <v>382.5</v>
      </c>
      <c r="I210" s="181">
        <v>398</v>
      </c>
      <c r="J210" s="151" t="s">
        <v>733</v>
      </c>
      <c r="K210" s="152">
        <f t="shared" si="50"/>
        <v>65.5</v>
      </c>
      <c r="L210" s="153">
        <f t="shared" si="51"/>
        <v>0.20662460567823343</v>
      </c>
      <c r="M210" s="148" t="s">
        <v>537</v>
      </c>
      <c r="N210" s="154">
        <v>44238</v>
      </c>
      <c r="O210" s="1"/>
      <c r="P210" s="1"/>
      <c r="Q210" s="1"/>
      <c r="R210" s="6" t="s">
        <v>728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132</v>
      </c>
      <c r="B211" s="190">
        <v>43164</v>
      </c>
      <c r="C211" s="190"/>
      <c r="D211" s="191" t="s">
        <v>144</v>
      </c>
      <c r="E211" s="192" t="s">
        <v>567</v>
      </c>
      <c r="F211" s="187">
        <f>510-14.4</f>
        <v>495.6</v>
      </c>
      <c r="G211" s="192"/>
      <c r="H211" s="192">
        <v>350</v>
      </c>
      <c r="I211" s="193">
        <v>672</v>
      </c>
      <c r="J211" s="161" t="s">
        <v>734</v>
      </c>
      <c r="K211" s="162">
        <f t="shared" si="50"/>
        <v>-145.60000000000002</v>
      </c>
      <c r="L211" s="163">
        <f t="shared" si="51"/>
        <v>-0.29378531073446329</v>
      </c>
      <c r="M211" s="159" t="s">
        <v>549</v>
      </c>
      <c r="N211" s="156">
        <v>43887</v>
      </c>
      <c r="O211" s="1"/>
      <c r="P211" s="1"/>
      <c r="Q211" s="1"/>
      <c r="R211" s="6" t="s">
        <v>724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133</v>
      </c>
      <c r="B212" s="190">
        <v>43237</v>
      </c>
      <c r="C212" s="190"/>
      <c r="D212" s="191" t="s">
        <v>438</v>
      </c>
      <c r="E212" s="192" t="s">
        <v>567</v>
      </c>
      <c r="F212" s="187">
        <v>230.3</v>
      </c>
      <c r="G212" s="192"/>
      <c r="H212" s="192">
        <v>102.5</v>
      </c>
      <c r="I212" s="193">
        <v>348</v>
      </c>
      <c r="J212" s="161" t="s">
        <v>735</v>
      </c>
      <c r="K212" s="162">
        <f t="shared" si="50"/>
        <v>-127.80000000000001</v>
      </c>
      <c r="L212" s="163">
        <f t="shared" si="51"/>
        <v>-0.55492835432045162</v>
      </c>
      <c r="M212" s="159" t="s">
        <v>549</v>
      </c>
      <c r="N212" s="156">
        <v>43896</v>
      </c>
      <c r="O212" s="1"/>
      <c r="P212" s="1"/>
      <c r="Q212" s="1"/>
      <c r="R212" s="6" t="s">
        <v>724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134</v>
      </c>
      <c r="B213" s="177">
        <v>43258</v>
      </c>
      <c r="C213" s="177"/>
      <c r="D213" s="178" t="s">
        <v>410</v>
      </c>
      <c r="E213" s="179" t="s">
        <v>567</v>
      </c>
      <c r="F213" s="179">
        <f>342.5-5.1</f>
        <v>337.4</v>
      </c>
      <c r="G213" s="179"/>
      <c r="H213" s="179">
        <v>412.5</v>
      </c>
      <c r="I213" s="181">
        <v>439</v>
      </c>
      <c r="J213" s="151" t="s">
        <v>736</v>
      </c>
      <c r="K213" s="152">
        <f t="shared" si="50"/>
        <v>75.100000000000023</v>
      </c>
      <c r="L213" s="153">
        <f t="shared" si="51"/>
        <v>0.22258446947243635</v>
      </c>
      <c r="M213" s="148" t="s">
        <v>537</v>
      </c>
      <c r="N213" s="154">
        <v>44230</v>
      </c>
      <c r="O213" s="1"/>
      <c r="P213" s="1"/>
      <c r="Q213" s="1"/>
      <c r="R213" s="6" t="s">
        <v>728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0">
        <v>135</v>
      </c>
      <c r="B214" s="169">
        <v>43285</v>
      </c>
      <c r="C214" s="169"/>
      <c r="D214" s="170" t="s">
        <v>55</v>
      </c>
      <c r="E214" s="171" t="s">
        <v>567</v>
      </c>
      <c r="F214" s="171">
        <f>127.5-5.53</f>
        <v>121.97</v>
      </c>
      <c r="G214" s="172"/>
      <c r="H214" s="172">
        <v>122.5</v>
      </c>
      <c r="I214" s="172">
        <v>170</v>
      </c>
      <c r="J214" s="173" t="s">
        <v>763</v>
      </c>
      <c r="K214" s="174">
        <f t="shared" si="50"/>
        <v>0.53000000000000114</v>
      </c>
      <c r="L214" s="175">
        <f t="shared" si="51"/>
        <v>4.3453308190538747E-3</v>
      </c>
      <c r="M214" s="171" t="s">
        <v>658</v>
      </c>
      <c r="N214" s="169">
        <v>44431</v>
      </c>
      <c r="O214" s="1"/>
      <c r="P214" s="1"/>
      <c r="Q214" s="1"/>
      <c r="R214" s="6" t="s">
        <v>724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136</v>
      </c>
      <c r="B215" s="190">
        <v>43294</v>
      </c>
      <c r="C215" s="190"/>
      <c r="D215" s="191" t="s">
        <v>349</v>
      </c>
      <c r="E215" s="192" t="s">
        <v>567</v>
      </c>
      <c r="F215" s="187">
        <v>46.5</v>
      </c>
      <c r="G215" s="192"/>
      <c r="H215" s="192">
        <v>17</v>
      </c>
      <c r="I215" s="193">
        <v>59</v>
      </c>
      <c r="J215" s="161" t="s">
        <v>737</v>
      </c>
      <c r="K215" s="162">
        <f t="shared" ref="K215:K223" si="52">H215-F215</f>
        <v>-29.5</v>
      </c>
      <c r="L215" s="163">
        <f t="shared" ref="L215:L223" si="53">K215/F215</f>
        <v>-0.63440860215053763</v>
      </c>
      <c r="M215" s="159" t="s">
        <v>549</v>
      </c>
      <c r="N215" s="156">
        <v>43887</v>
      </c>
      <c r="O215" s="1"/>
      <c r="P215" s="1"/>
      <c r="Q215" s="1"/>
      <c r="R215" s="6" t="s">
        <v>724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137</v>
      </c>
      <c r="B216" s="177">
        <v>43396</v>
      </c>
      <c r="C216" s="177"/>
      <c r="D216" s="178" t="s">
        <v>395</v>
      </c>
      <c r="E216" s="179" t="s">
        <v>567</v>
      </c>
      <c r="F216" s="179">
        <v>156.5</v>
      </c>
      <c r="G216" s="179"/>
      <c r="H216" s="179">
        <v>207.5</v>
      </c>
      <c r="I216" s="181">
        <v>191</v>
      </c>
      <c r="J216" s="151" t="s">
        <v>625</v>
      </c>
      <c r="K216" s="152">
        <f t="shared" si="52"/>
        <v>51</v>
      </c>
      <c r="L216" s="153">
        <f t="shared" si="53"/>
        <v>0.32587859424920129</v>
      </c>
      <c r="M216" s="148" t="s">
        <v>537</v>
      </c>
      <c r="N216" s="154">
        <v>44369</v>
      </c>
      <c r="O216" s="1"/>
      <c r="P216" s="1"/>
      <c r="Q216" s="1"/>
      <c r="R216" s="6" t="s">
        <v>724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138</v>
      </c>
      <c r="B217" s="177">
        <v>43439</v>
      </c>
      <c r="C217" s="177"/>
      <c r="D217" s="178" t="s">
        <v>314</v>
      </c>
      <c r="E217" s="179" t="s">
        <v>567</v>
      </c>
      <c r="F217" s="179">
        <v>259.5</v>
      </c>
      <c r="G217" s="179"/>
      <c r="H217" s="179">
        <v>320</v>
      </c>
      <c r="I217" s="181">
        <v>320</v>
      </c>
      <c r="J217" s="151" t="s">
        <v>625</v>
      </c>
      <c r="K217" s="152">
        <f t="shared" si="52"/>
        <v>60.5</v>
      </c>
      <c r="L217" s="153">
        <f t="shared" si="53"/>
        <v>0.23314065510597304</v>
      </c>
      <c r="M217" s="148" t="s">
        <v>537</v>
      </c>
      <c r="N217" s="154">
        <v>44323</v>
      </c>
      <c r="O217" s="1"/>
      <c r="P217" s="1"/>
      <c r="Q217" s="1"/>
      <c r="R217" s="6" t="s">
        <v>724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139</v>
      </c>
      <c r="B218" s="190">
        <v>43439</v>
      </c>
      <c r="C218" s="190"/>
      <c r="D218" s="191" t="s">
        <v>738</v>
      </c>
      <c r="E218" s="192" t="s">
        <v>567</v>
      </c>
      <c r="F218" s="192">
        <v>715</v>
      </c>
      <c r="G218" s="192"/>
      <c r="H218" s="192">
        <v>445</v>
      </c>
      <c r="I218" s="193">
        <v>840</v>
      </c>
      <c r="J218" s="161" t="s">
        <v>739</v>
      </c>
      <c r="K218" s="162">
        <f t="shared" si="52"/>
        <v>-270</v>
      </c>
      <c r="L218" s="163">
        <f t="shared" si="53"/>
        <v>-0.3776223776223776</v>
      </c>
      <c r="M218" s="159" t="s">
        <v>549</v>
      </c>
      <c r="N218" s="156">
        <v>43800</v>
      </c>
      <c r="O218" s="1"/>
      <c r="P218" s="1"/>
      <c r="Q218" s="1"/>
      <c r="R218" s="6" t="s">
        <v>724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140</v>
      </c>
      <c r="B219" s="177">
        <v>43469</v>
      </c>
      <c r="C219" s="177"/>
      <c r="D219" s="178" t="s">
        <v>156</v>
      </c>
      <c r="E219" s="179" t="s">
        <v>567</v>
      </c>
      <c r="F219" s="179">
        <v>875</v>
      </c>
      <c r="G219" s="179"/>
      <c r="H219" s="179">
        <v>1165</v>
      </c>
      <c r="I219" s="181">
        <v>1185</v>
      </c>
      <c r="J219" s="151" t="s">
        <v>740</v>
      </c>
      <c r="K219" s="152">
        <f t="shared" si="52"/>
        <v>290</v>
      </c>
      <c r="L219" s="153">
        <f t="shared" si="53"/>
        <v>0.33142857142857141</v>
      </c>
      <c r="M219" s="148" t="s">
        <v>537</v>
      </c>
      <c r="N219" s="154">
        <v>43847</v>
      </c>
      <c r="O219" s="1"/>
      <c r="P219" s="1"/>
      <c r="Q219" s="1"/>
      <c r="R219" s="6" t="s">
        <v>724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141</v>
      </c>
      <c r="B220" s="177">
        <v>43559</v>
      </c>
      <c r="C220" s="177"/>
      <c r="D220" s="178" t="s">
        <v>330</v>
      </c>
      <c r="E220" s="179" t="s">
        <v>567</v>
      </c>
      <c r="F220" s="179">
        <f>387-14.63</f>
        <v>372.37</v>
      </c>
      <c r="G220" s="179"/>
      <c r="H220" s="179">
        <v>490</v>
      </c>
      <c r="I220" s="181">
        <v>490</v>
      </c>
      <c r="J220" s="151" t="s">
        <v>625</v>
      </c>
      <c r="K220" s="152">
        <f t="shared" si="52"/>
        <v>117.63</v>
      </c>
      <c r="L220" s="153">
        <f t="shared" si="53"/>
        <v>0.31589548030185027</v>
      </c>
      <c r="M220" s="148" t="s">
        <v>537</v>
      </c>
      <c r="N220" s="154">
        <v>43850</v>
      </c>
      <c r="O220" s="1"/>
      <c r="P220" s="1"/>
      <c r="Q220" s="1"/>
      <c r="R220" s="6" t="s">
        <v>724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142</v>
      </c>
      <c r="B221" s="190">
        <v>43578</v>
      </c>
      <c r="C221" s="190"/>
      <c r="D221" s="191" t="s">
        <v>741</v>
      </c>
      <c r="E221" s="192" t="s">
        <v>539</v>
      </c>
      <c r="F221" s="192">
        <v>220</v>
      </c>
      <c r="G221" s="192"/>
      <c r="H221" s="192">
        <v>127.5</v>
      </c>
      <c r="I221" s="193">
        <v>284</v>
      </c>
      <c r="J221" s="161" t="s">
        <v>742</v>
      </c>
      <c r="K221" s="162">
        <f t="shared" si="52"/>
        <v>-92.5</v>
      </c>
      <c r="L221" s="163">
        <f t="shared" si="53"/>
        <v>-0.42045454545454547</v>
      </c>
      <c r="M221" s="159" t="s">
        <v>549</v>
      </c>
      <c r="N221" s="156">
        <v>43896</v>
      </c>
      <c r="O221" s="1"/>
      <c r="P221" s="1"/>
      <c r="Q221" s="1"/>
      <c r="R221" s="6" t="s">
        <v>724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143</v>
      </c>
      <c r="B222" s="177">
        <v>43622</v>
      </c>
      <c r="C222" s="177"/>
      <c r="D222" s="178" t="s">
        <v>447</v>
      </c>
      <c r="E222" s="179" t="s">
        <v>539</v>
      </c>
      <c r="F222" s="179">
        <v>332.8</v>
      </c>
      <c r="G222" s="179"/>
      <c r="H222" s="179">
        <v>405</v>
      </c>
      <c r="I222" s="181">
        <v>419</v>
      </c>
      <c r="J222" s="151" t="s">
        <v>743</v>
      </c>
      <c r="K222" s="152">
        <f t="shared" si="52"/>
        <v>72.199999999999989</v>
      </c>
      <c r="L222" s="153">
        <f t="shared" si="53"/>
        <v>0.21694711538461534</v>
      </c>
      <c r="M222" s="148" t="s">
        <v>537</v>
      </c>
      <c r="N222" s="154">
        <v>43860</v>
      </c>
      <c r="O222" s="1"/>
      <c r="P222" s="1"/>
      <c r="Q222" s="1"/>
      <c r="R222" s="6" t="s">
        <v>728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0">
        <v>144</v>
      </c>
      <c r="B223" s="169">
        <v>43641</v>
      </c>
      <c r="C223" s="169"/>
      <c r="D223" s="170" t="s">
        <v>149</v>
      </c>
      <c r="E223" s="171" t="s">
        <v>567</v>
      </c>
      <c r="F223" s="171">
        <v>386</v>
      </c>
      <c r="G223" s="172"/>
      <c r="H223" s="172">
        <v>395</v>
      </c>
      <c r="I223" s="172">
        <v>452</v>
      </c>
      <c r="J223" s="173" t="s">
        <v>744</v>
      </c>
      <c r="K223" s="174">
        <f t="shared" si="52"/>
        <v>9</v>
      </c>
      <c r="L223" s="175">
        <f t="shared" si="53"/>
        <v>2.3316062176165803E-2</v>
      </c>
      <c r="M223" s="171" t="s">
        <v>658</v>
      </c>
      <c r="N223" s="169">
        <v>43868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0">
        <v>145</v>
      </c>
      <c r="B224" s="169">
        <v>43707</v>
      </c>
      <c r="C224" s="169"/>
      <c r="D224" s="170" t="s">
        <v>130</v>
      </c>
      <c r="E224" s="171" t="s">
        <v>567</v>
      </c>
      <c r="F224" s="171">
        <v>137.5</v>
      </c>
      <c r="G224" s="172"/>
      <c r="H224" s="172">
        <v>138.5</v>
      </c>
      <c r="I224" s="172">
        <v>190</v>
      </c>
      <c r="J224" s="173" t="s">
        <v>762</v>
      </c>
      <c r="K224" s="174">
        <f>H224-F224</f>
        <v>1</v>
      </c>
      <c r="L224" s="175">
        <f>K224/F224</f>
        <v>7.2727272727272727E-3</v>
      </c>
      <c r="M224" s="171" t="s">
        <v>658</v>
      </c>
      <c r="N224" s="169">
        <v>44432</v>
      </c>
      <c r="O224" s="1"/>
      <c r="P224" s="1"/>
      <c r="Q224" s="1"/>
      <c r="R224" s="6" t="s">
        <v>724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146</v>
      </c>
      <c r="B225" s="177">
        <v>43731</v>
      </c>
      <c r="C225" s="177"/>
      <c r="D225" s="178" t="s">
        <v>403</v>
      </c>
      <c r="E225" s="179" t="s">
        <v>567</v>
      </c>
      <c r="F225" s="179">
        <v>235</v>
      </c>
      <c r="G225" s="179"/>
      <c r="H225" s="179">
        <v>295</v>
      </c>
      <c r="I225" s="181">
        <v>296</v>
      </c>
      <c r="J225" s="151" t="s">
        <v>745</v>
      </c>
      <c r="K225" s="152">
        <f t="shared" ref="K225:K231" si="54">H225-F225</f>
        <v>60</v>
      </c>
      <c r="L225" s="153">
        <f t="shared" ref="L225:L231" si="55">K225/F225</f>
        <v>0.25531914893617019</v>
      </c>
      <c r="M225" s="148" t="s">
        <v>537</v>
      </c>
      <c r="N225" s="154">
        <v>43844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147</v>
      </c>
      <c r="B226" s="177">
        <v>43752</v>
      </c>
      <c r="C226" s="177"/>
      <c r="D226" s="178" t="s">
        <v>746</v>
      </c>
      <c r="E226" s="179" t="s">
        <v>567</v>
      </c>
      <c r="F226" s="179">
        <v>277.5</v>
      </c>
      <c r="G226" s="179"/>
      <c r="H226" s="179">
        <v>333</v>
      </c>
      <c r="I226" s="181">
        <v>333</v>
      </c>
      <c r="J226" s="151" t="s">
        <v>747</v>
      </c>
      <c r="K226" s="152">
        <f t="shared" si="54"/>
        <v>55.5</v>
      </c>
      <c r="L226" s="153">
        <f t="shared" si="55"/>
        <v>0.2</v>
      </c>
      <c r="M226" s="148" t="s">
        <v>537</v>
      </c>
      <c r="N226" s="154">
        <v>43846</v>
      </c>
      <c r="O226" s="1"/>
      <c r="P226" s="1"/>
      <c r="Q226" s="1"/>
      <c r="R226" s="6" t="s">
        <v>724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148</v>
      </c>
      <c r="B227" s="177">
        <v>43752</v>
      </c>
      <c r="C227" s="177"/>
      <c r="D227" s="178" t="s">
        <v>748</v>
      </c>
      <c r="E227" s="179" t="s">
        <v>567</v>
      </c>
      <c r="F227" s="179">
        <v>930</v>
      </c>
      <c r="G227" s="179"/>
      <c r="H227" s="179">
        <v>1165</v>
      </c>
      <c r="I227" s="181">
        <v>1200</v>
      </c>
      <c r="J227" s="151" t="s">
        <v>749</v>
      </c>
      <c r="K227" s="152">
        <f t="shared" si="54"/>
        <v>235</v>
      </c>
      <c r="L227" s="153">
        <f t="shared" si="55"/>
        <v>0.25268817204301075</v>
      </c>
      <c r="M227" s="148" t="s">
        <v>537</v>
      </c>
      <c r="N227" s="154">
        <v>43847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149</v>
      </c>
      <c r="B228" s="177">
        <v>43753</v>
      </c>
      <c r="C228" s="177"/>
      <c r="D228" s="178" t="s">
        <v>750</v>
      </c>
      <c r="E228" s="179" t="s">
        <v>567</v>
      </c>
      <c r="F228" s="149">
        <v>111</v>
      </c>
      <c r="G228" s="179"/>
      <c r="H228" s="179">
        <v>141</v>
      </c>
      <c r="I228" s="181">
        <v>141</v>
      </c>
      <c r="J228" s="151" t="s">
        <v>552</v>
      </c>
      <c r="K228" s="152">
        <f t="shared" si="54"/>
        <v>30</v>
      </c>
      <c r="L228" s="153">
        <f t="shared" si="55"/>
        <v>0.27027027027027029</v>
      </c>
      <c r="M228" s="148" t="s">
        <v>537</v>
      </c>
      <c r="N228" s="154">
        <v>44328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150</v>
      </c>
      <c r="B229" s="177">
        <v>43753</v>
      </c>
      <c r="C229" s="177"/>
      <c r="D229" s="178" t="s">
        <v>751</v>
      </c>
      <c r="E229" s="179" t="s">
        <v>567</v>
      </c>
      <c r="F229" s="149">
        <v>296</v>
      </c>
      <c r="G229" s="179"/>
      <c r="H229" s="179">
        <v>370</v>
      </c>
      <c r="I229" s="181">
        <v>370</v>
      </c>
      <c r="J229" s="151" t="s">
        <v>625</v>
      </c>
      <c r="K229" s="152">
        <f t="shared" si="54"/>
        <v>74</v>
      </c>
      <c r="L229" s="153">
        <f t="shared" si="55"/>
        <v>0.25</v>
      </c>
      <c r="M229" s="148" t="s">
        <v>537</v>
      </c>
      <c r="N229" s="154">
        <v>43853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151</v>
      </c>
      <c r="B230" s="177">
        <v>43754</v>
      </c>
      <c r="C230" s="177"/>
      <c r="D230" s="178" t="s">
        <v>752</v>
      </c>
      <c r="E230" s="179" t="s">
        <v>567</v>
      </c>
      <c r="F230" s="149">
        <v>300</v>
      </c>
      <c r="G230" s="179"/>
      <c r="H230" s="179">
        <v>382.5</v>
      </c>
      <c r="I230" s="181">
        <v>344</v>
      </c>
      <c r="J230" s="151" t="s">
        <v>793</v>
      </c>
      <c r="K230" s="152">
        <f t="shared" si="54"/>
        <v>82.5</v>
      </c>
      <c r="L230" s="153">
        <f t="shared" si="55"/>
        <v>0.27500000000000002</v>
      </c>
      <c r="M230" s="148" t="s">
        <v>537</v>
      </c>
      <c r="N230" s="154">
        <v>44238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152</v>
      </c>
      <c r="B231" s="177">
        <v>43832</v>
      </c>
      <c r="C231" s="177"/>
      <c r="D231" s="178" t="s">
        <v>753</v>
      </c>
      <c r="E231" s="179" t="s">
        <v>567</v>
      </c>
      <c r="F231" s="149">
        <v>495</v>
      </c>
      <c r="G231" s="179"/>
      <c r="H231" s="179">
        <v>595</v>
      </c>
      <c r="I231" s="181">
        <v>590</v>
      </c>
      <c r="J231" s="151" t="s">
        <v>792</v>
      </c>
      <c r="K231" s="152">
        <f t="shared" si="54"/>
        <v>100</v>
      </c>
      <c r="L231" s="153">
        <f t="shared" si="55"/>
        <v>0.20202020202020202</v>
      </c>
      <c r="M231" s="148" t="s">
        <v>537</v>
      </c>
      <c r="N231" s="154">
        <v>44589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153</v>
      </c>
      <c r="B232" s="177">
        <v>43966</v>
      </c>
      <c r="C232" s="177"/>
      <c r="D232" s="178" t="s">
        <v>71</v>
      </c>
      <c r="E232" s="179" t="s">
        <v>567</v>
      </c>
      <c r="F232" s="149">
        <v>67.5</v>
      </c>
      <c r="G232" s="179"/>
      <c r="H232" s="179">
        <v>86</v>
      </c>
      <c r="I232" s="181">
        <v>86</v>
      </c>
      <c r="J232" s="151" t="s">
        <v>754</v>
      </c>
      <c r="K232" s="152">
        <f t="shared" ref="K232:K240" si="56">H232-F232</f>
        <v>18.5</v>
      </c>
      <c r="L232" s="153">
        <f t="shared" ref="L232:L240" si="57">K232/F232</f>
        <v>0.27407407407407408</v>
      </c>
      <c r="M232" s="148" t="s">
        <v>537</v>
      </c>
      <c r="N232" s="154">
        <v>44008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154</v>
      </c>
      <c r="B233" s="177">
        <v>44035</v>
      </c>
      <c r="C233" s="177"/>
      <c r="D233" s="178" t="s">
        <v>446</v>
      </c>
      <c r="E233" s="179" t="s">
        <v>567</v>
      </c>
      <c r="F233" s="149">
        <v>231</v>
      </c>
      <c r="G233" s="179"/>
      <c r="H233" s="179">
        <v>281</v>
      </c>
      <c r="I233" s="181">
        <v>281</v>
      </c>
      <c r="J233" s="151" t="s">
        <v>625</v>
      </c>
      <c r="K233" s="152">
        <f t="shared" si="56"/>
        <v>50</v>
      </c>
      <c r="L233" s="153">
        <f t="shared" si="57"/>
        <v>0.21645021645021645</v>
      </c>
      <c r="M233" s="148" t="s">
        <v>537</v>
      </c>
      <c r="N233" s="154">
        <v>44358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155</v>
      </c>
      <c r="B234" s="177">
        <v>44092</v>
      </c>
      <c r="C234" s="177"/>
      <c r="D234" s="178" t="s">
        <v>386</v>
      </c>
      <c r="E234" s="179" t="s">
        <v>567</v>
      </c>
      <c r="F234" s="179">
        <v>206</v>
      </c>
      <c r="G234" s="179"/>
      <c r="H234" s="179">
        <v>248</v>
      </c>
      <c r="I234" s="181">
        <v>248</v>
      </c>
      <c r="J234" s="151" t="s">
        <v>625</v>
      </c>
      <c r="K234" s="152">
        <f t="shared" si="56"/>
        <v>42</v>
      </c>
      <c r="L234" s="153">
        <f t="shared" si="57"/>
        <v>0.20388349514563106</v>
      </c>
      <c r="M234" s="148" t="s">
        <v>537</v>
      </c>
      <c r="N234" s="154">
        <v>44214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156</v>
      </c>
      <c r="B235" s="177">
        <v>44140</v>
      </c>
      <c r="C235" s="177"/>
      <c r="D235" s="178" t="s">
        <v>386</v>
      </c>
      <c r="E235" s="179" t="s">
        <v>567</v>
      </c>
      <c r="F235" s="179">
        <v>182.5</v>
      </c>
      <c r="G235" s="179"/>
      <c r="H235" s="179">
        <v>248</v>
      </c>
      <c r="I235" s="181">
        <v>248</v>
      </c>
      <c r="J235" s="151" t="s">
        <v>625</v>
      </c>
      <c r="K235" s="152">
        <f t="shared" si="56"/>
        <v>65.5</v>
      </c>
      <c r="L235" s="153">
        <f t="shared" si="57"/>
        <v>0.35890410958904112</v>
      </c>
      <c r="M235" s="148" t="s">
        <v>537</v>
      </c>
      <c r="N235" s="154">
        <v>44214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157</v>
      </c>
      <c r="B236" s="177">
        <v>44140</v>
      </c>
      <c r="C236" s="177"/>
      <c r="D236" s="178" t="s">
        <v>314</v>
      </c>
      <c r="E236" s="179" t="s">
        <v>567</v>
      </c>
      <c r="F236" s="179">
        <v>247.5</v>
      </c>
      <c r="G236" s="179"/>
      <c r="H236" s="179">
        <v>320</v>
      </c>
      <c r="I236" s="181">
        <v>320</v>
      </c>
      <c r="J236" s="151" t="s">
        <v>625</v>
      </c>
      <c r="K236" s="152">
        <f t="shared" si="56"/>
        <v>72.5</v>
      </c>
      <c r="L236" s="153">
        <f t="shared" si="57"/>
        <v>0.29292929292929293</v>
      </c>
      <c r="M236" s="148" t="s">
        <v>537</v>
      </c>
      <c r="N236" s="154">
        <v>44323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158</v>
      </c>
      <c r="B237" s="177">
        <v>44140</v>
      </c>
      <c r="C237" s="177"/>
      <c r="D237" s="178" t="s">
        <v>267</v>
      </c>
      <c r="E237" s="179" t="s">
        <v>567</v>
      </c>
      <c r="F237" s="149">
        <v>925</v>
      </c>
      <c r="G237" s="179"/>
      <c r="H237" s="179">
        <v>1095</v>
      </c>
      <c r="I237" s="181">
        <v>1093</v>
      </c>
      <c r="J237" s="151" t="s">
        <v>755</v>
      </c>
      <c r="K237" s="152">
        <f t="shared" si="56"/>
        <v>170</v>
      </c>
      <c r="L237" s="153">
        <f t="shared" si="57"/>
        <v>0.18378378378378379</v>
      </c>
      <c r="M237" s="148" t="s">
        <v>537</v>
      </c>
      <c r="N237" s="154">
        <v>44201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159</v>
      </c>
      <c r="B238" s="177">
        <v>44140</v>
      </c>
      <c r="C238" s="177"/>
      <c r="D238" s="178" t="s">
        <v>330</v>
      </c>
      <c r="E238" s="179" t="s">
        <v>567</v>
      </c>
      <c r="F238" s="149">
        <v>332.5</v>
      </c>
      <c r="G238" s="179"/>
      <c r="H238" s="179">
        <v>393</v>
      </c>
      <c r="I238" s="181">
        <v>406</v>
      </c>
      <c r="J238" s="151" t="s">
        <v>756</v>
      </c>
      <c r="K238" s="152">
        <f t="shared" si="56"/>
        <v>60.5</v>
      </c>
      <c r="L238" s="153">
        <f t="shared" si="57"/>
        <v>0.18195488721804512</v>
      </c>
      <c r="M238" s="148" t="s">
        <v>537</v>
      </c>
      <c r="N238" s="154">
        <v>44256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160</v>
      </c>
      <c r="B239" s="177">
        <v>44141</v>
      </c>
      <c r="C239" s="177"/>
      <c r="D239" s="178" t="s">
        <v>446</v>
      </c>
      <c r="E239" s="179" t="s">
        <v>567</v>
      </c>
      <c r="F239" s="149">
        <v>231</v>
      </c>
      <c r="G239" s="179"/>
      <c r="H239" s="179">
        <v>281</v>
      </c>
      <c r="I239" s="181">
        <v>281</v>
      </c>
      <c r="J239" s="151" t="s">
        <v>625</v>
      </c>
      <c r="K239" s="152">
        <f t="shared" si="56"/>
        <v>50</v>
      </c>
      <c r="L239" s="153">
        <f t="shared" si="57"/>
        <v>0.21645021645021645</v>
      </c>
      <c r="M239" s="148" t="s">
        <v>537</v>
      </c>
      <c r="N239" s="154">
        <v>44358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161</v>
      </c>
      <c r="B240" s="177">
        <v>44187</v>
      </c>
      <c r="C240" s="177"/>
      <c r="D240" s="178" t="s">
        <v>422</v>
      </c>
      <c r="E240" s="179" t="s">
        <v>567</v>
      </c>
      <c r="F240" s="149">
        <v>190</v>
      </c>
      <c r="G240" s="179"/>
      <c r="H240" s="179">
        <v>239</v>
      </c>
      <c r="I240" s="181">
        <v>239</v>
      </c>
      <c r="J240" s="151" t="s">
        <v>843</v>
      </c>
      <c r="K240" s="152">
        <f t="shared" si="56"/>
        <v>49</v>
      </c>
      <c r="L240" s="153">
        <f t="shared" si="57"/>
        <v>0.25789473684210529</v>
      </c>
      <c r="M240" s="148" t="s">
        <v>537</v>
      </c>
      <c r="N240" s="154">
        <v>44844</v>
      </c>
      <c r="O240" s="1"/>
      <c r="P240" s="1"/>
      <c r="Q240" s="1"/>
      <c r="R240" s="6" t="s">
        <v>728</v>
      </c>
    </row>
    <row r="241" spans="1:26" ht="12.75" customHeight="1">
      <c r="A241" s="176">
        <v>162</v>
      </c>
      <c r="B241" s="177">
        <v>44258</v>
      </c>
      <c r="C241" s="177"/>
      <c r="D241" s="178" t="s">
        <v>753</v>
      </c>
      <c r="E241" s="179" t="s">
        <v>567</v>
      </c>
      <c r="F241" s="149">
        <v>495</v>
      </c>
      <c r="G241" s="179"/>
      <c r="H241" s="179">
        <v>595</v>
      </c>
      <c r="I241" s="181">
        <v>590</v>
      </c>
      <c r="J241" s="151" t="s">
        <v>792</v>
      </c>
      <c r="K241" s="152">
        <f t="shared" ref="K241:K248" si="58">H241-F241</f>
        <v>100</v>
      </c>
      <c r="L241" s="153">
        <f t="shared" ref="L241:L248" si="59">K241/F241</f>
        <v>0.20202020202020202</v>
      </c>
      <c r="M241" s="148" t="s">
        <v>537</v>
      </c>
      <c r="N241" s="154">
        <v>44589</v>
      </c>
      <c r="O241" s="1"/>
      <c r="P241" s="1"/>
      <c r="R241" s="6" t="s">
        <v>728</v>
      </c>
    </row>
    <row r="242" spans="1:26" ht="12.75" customHeight="1">
      <c r="A242" s="176">
        <v>163</v>
      </c>
      <c r="B242" s="177">
        <v>44274</v>
      </c>
      <c r="C242" s="177"/>
      <c r="D242" s="178" t="s">
        <v>330</v>
      </c>
      <c r="E242" s="179" t="s">
        <v>567</v>
      </c>
      <c r="F242" s="149">
        <v>355</v>
      </c>
      <c r="G242" s="179"/>
      <c r="H242" s="179">
        <v>422.5</v>
      </c>
      <c r="I242" s="181">
        <v>420</v>
      </c>
      <c r="J242" s="151" t="s">
        <v>757</v>
      </c>
      <c r="K242" s="152">
        <f t="shared" si="58"/>
        <v>67.5</v>
      </c>
      <c r="L242" s="153">
        <f t="shared" si="59"/>
        <v>0.19014084507042253</v>
      </c>
      <c r="M242" s="148" t="s">
        <v>537</v>
      </c>
      <c r="N242" s="154">
        <v>44361</v>
      </c>
      <c r="O242" s="1"/>
      <c r="R242" s="194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164</v>
      </c>
      <c r="B243" s="177">
        <v>44295</v>
      </c>
      <c r="C243" s="177"/>
      <c r="D243" s="178" t="s">
        <v>758</v>
      </c>
      <c r="E243" s="179" t="s">
        <v>567</v>
      </c>
      <c r="F243" s="149">
        <v>555</v>
      </c>
      <c r="G243" s="179"/>
      <c r="H243" s="179">
        <v>663</v>
      </c>
      <c r="I243" s="181">
        <v>663</v>
      </c>
      <c r="J243" s="151" t="s">
        <v>759</v>
      </c>
      <c r="K243" s="152">
        <f t="shared" si="58"/>
        <v>108</v>
      </c>
      <c r="L243" s="153">
        <f t="shared" si="59"/>
        <v>0.19459459459459461</v>
      </c>
      <c r="M243" s="148" t="s">
        <v>537</v>
      </c>
      <c r="N243" s="154">
        <v>44321</v>
      </c>
      <c r="O243" s="1"/>
      <c r="P243" s="1"/>
      <c r="Q243" s="1"/>
      <c r="R243" s="194" t="s">
        <v>728</v>
      </c>
    </row>
    <row r="244" spans="1:26" ht="12.75" customHeight="1">
      <c r="A244" s="176">
        <v>165</v>
      </c>
      <c r="B244" s="177">
        <v>44308</v>
      </c>
      <c r="C244" s="177"/>
      <c r="D244" s="178" t="s">
        <v>358</v>
      </c>
      <c r="E244" s="179" t="s">
        <v>567</v>
      </c>
      <c r="F244" s="149">
        <v>126.5</v>
      </c>
      <c r="G244" s="179"/>
      <c r="H244" s="179">
        <v>155</v>
      </c>
      <c r="I244" s="181">
        <v>155</v>
      </c>
      <c r="J244" s="151" t="s">
        <v>625</v>
      </c>
      <c r="K244" s="152">
        <f t="shared" si="58"/>
        <v>28.5</v>
      </c>
      <c r="L244" s="153">
        <f t="shared" si="59"/>
        <v>0.22529644268774704</v>
      </c>
      <c r="M244" s="148" t="s">
        <v>537</v>
      </c>
      <c r="N244" s="154">
        <v>44362</v>
      </c>
      <c r="O244" s="1"/>
      <c r="R244" s="194" t="s">
        <v>728</v>
      </c>
    </row>
    <row r="245" spans="1:26" ht="12.75" customHeight="1">
      <c r="A245" s="220">
        <v>166</v>
      </c>
      <c r="B245" s="221">
        <v>44368</v>
      </c>
      <c r="C245" s="221"/>
      <c r="D245" s="222" t="s">
        <v>375</v>
      </c>
      <c r="E245" s="223" t="s">
        <v>567</v>
      </c>
      <c r="F245" s="224">
        <v>287.5</v>
      </c>
      <c r="G245" s="223"/>
      <c r="H245" s="223">
        <v>245</v>
      </c>
      <c r="I245" s="225">
        <v>344</v>
      </c>
      <c r="J245" s="161" t="s">
        <v>788</v>
      </c>
      <c r="K245" s="162">
        <f t="shared" si="58"/>
        <v>-42.5</v>
      </c>
      <c r="L245" s="163">
        <f t="shared" si="59"/>
        <v>-0.14782608695652175</v>
      </c>
      <c r="M245" s="159" t="s">
        <v>549</v>
      </c>
      <c r="N245" s="156">
        <v>44508</v>
      </c>
      <c r="O245" s="1"/>
      <c r="R245" s="194" t="s">
        <v>728</v>
      </c>
    </row>
    <row r="246" spans="1:26" ht="12.75" customHeight="1">
      <c r="A246" s="176">
        <v>167</v>
      </c>
      <c r="B246" s="177">
        <v>44368</v>
      </c>
      <c r="C246" s="177"/>
      <c r="D246" s="178" t="s">
        <v>446</v>
      </c>
      <c r="E246" s="179" t="s">
        <v>567</v>
      </c>
      <c r="F246" s="149">
        <v>241</v>
      </c>
      <c r="G246" s="179"/>
      <c r="H246" s="179">
        <v>298</v>
      </c>
      <c r="I246" s="181">
        <v>320</v>
      </c>
      <c r="J246" s="151" t="s">
        <v>625</v>
      </c>
      <c r="K246" s="152">
        <f t="shared" si="58"/>
        <v>57</v>
      </c>
      <c r="L246" s="153">
        <f t="shared" si="59"/>
        <v>0.23651452282157676</v>
      </c>
      <c r="M246" s="148" t="s">
        <v>537</v>
      </c>
      <c r="N246" s="154">
        <v>44802</v>
      </c>
      <c r="O246" s="41"/>
      <c r="R246" s="194" t="s">
        <v>728</v>
      </c>
    </row>
    <row r="247" spans="1:26" ht="12.75" customHeight="1">
      <c r="A247" s="176">
        <v>168</v>
      </c>
      <c r="B247" s="177">
        <v>44406</v>
      </c>
      <c r="C247" s="177"/>
      <c r="D247" s="178" t="s">
        <v>358</v>
      </c>
      <c r="E247" s="179" t="s">
        <v>567</v>
      </c>
      <c r="F247" s="149">
        <v>162.5</v>
      </c>
      <c r="G247" s="179"/>
      <c r="H247" s="179">
        <v>200</v>
      </c>
      <c r="I247" s="181">
        <v>200</v>
      </c>
      <c r="J247" s="151" t="s">
        <v>625</v>
      </c>
      <c r="K247" s="152">
        <f t="shared" si="58"/>
        <v>37.5</v>
      </c>
      <c r="L247" s="153">
        <f t="shared" si="59"/>
        <v>0.23076923076923078</v>
      </c>
      <c r="M247" s="148" t="s">
        <v>537</v>
      </c>
      <c r="N247" s="154">
        <v>44802</v>
      </c>
      <c r="O247" s="1"/>
      <c r="R247" s="194" t="s">
        <v>728</v>
      </c>
    </row>
    <row r="248" spans="1:26" ht="12.75" customHeight="1">
      <c r="A248" s="176">
        <v>169</v>
      </c>
      <c r="B248" s="177">
        <v>44462</v>
      </c>
      <c r="C248" s="177"/>
      <c r="D248" s="178" t="s">
        <v>764</v>
      </c>
      <c r="E248" s="179" t="s">
        <v>567</v>
      </c>
      <c r="F248" s="149">
        <v>1235</v>
      </c>
      <c r="G248" s="179"/>
      <c r="H248" s="179">
        <v>1505</v>
      </c>
      <c r="I248" s="181">
        <v>1500</v>
      </c>
      <c r="J248" s="151" t="s">
        <v>625</v>
      </c>
      <c r="K248" s="152">
        <f t="shared" si="58"/>
        <v>270</v>
      </c>
      <c r="L248" s="153">
        <f t="shared" si="59"/>
        <v>0.21862348178137653</v>
      </c>
      <c r="M248" s="148" t="s">
        <v>537</v>
      </c>
      <c r="N248" s="154">
        <v>44564</v>
      </c>
      <c r="O248" s="1"/>
      <c r="R248" s="194" t="s">
        <v>728</v>
      </c>
    </row>
    <row r="249" spans="1:26" ht="12.75" customHeight="1">
      <c r="A249" s="206">
        <v>170</v>
      </c>
      <c r="B249" s="207">
        <v>44480</v>
      </c>
      <c r="C249" s="207"/>
      <c r="D249" s="208" t="s">
        <v>766</v>
      </c>
      <c r="E249" s="209" t="s">
        <v>567</v>
      </c>
      <c r="F249" s="54">
        <v>58.75</v>
      </c>
      <c r="G249" s="209"/>
      <c r="H249" s="209"/>
      <c r="I249" s="54">
        <v>72.5</v>
      </c>
      <c r="J249" s="210" t="s">
        <v>540</v>
      </c>
      <c r="K249" s="206"/>
      <c r="L249" s="207"/>
      <c r="M249" s="207"/>
      <c r="N249" s="208"/>
      <c r="O249" s="41"/>
      <c r="R249" s="194" t="s">
        <v>728</v>
      </c>
    </row>
    <row r="250" spans="1:26" ht="12.75" customHeight="1">
      <c r="A250" s="211">
        <v>171</v>
      </c>
      <c r="B250" s="212">
        <v>44481</v>
      </c>
      <c r="C250" s="212"/>
      <c r="D250" s="213" t="s">
        <v>256</v>
      </c>
      <c r="E250" s="214" t="s">
        <v>567</v>
      </c>
      <c r="F250" s="215" t="s">
        <v>768</v>
      </c>
      <c r="G250" s="214"/>
      <c r="H250" s="214"/>
      <c r="I250" s="214">
        <v>380</v>
      </c>
      <c r="J250" s="216" t="s">
        <v>540</v>
      </c>
      <c r="K250" s="211"/>
      <c r="L250" s="212"/>
      <c r="M250" s="212"/>
      <c r="N250" s="213"/>
      <c r="O250" s="41"/>
      <c r="R250" s="194" t="s">
        <v>728</v>
      </c>
    </row>
    <row r="251" spans="1:26" ht="12.75" customHeight="1">
      <c r="A251" s="176">
        <v>172</v>
      </c>
      <c r="B251" s="177">
        <v>44481</v>
      </c>
      <c r="C251" s="177"/>
      <c r="D251" s="178" t="s">
        <v>381</v>
      </c>
      <c r="E251" s="179" t="s">
        <v>567</v>
      </c>
      <c r="F251" s="149">
        <v>45.5</v>
      </c>
      <c r="G251" s="179"/>
      <c r="H251" s="179">
        <v>56.5</v>
      </c>
      <c r="I251" s="181">
        <v>56</v>
      </c>
      <c r="J251" s="151" t="s">
        <v>869</v>
      </c>
      <c r="K251" s="152">
        <f>H251-F251</f>
        <v>11</v>
      </c>
      <c r="L251" s="153">
        <f>K251/F251</f>
        <v>0.24175824175824176</v>
      </c>
      <c r="M251" s="148" t="s">
        <v>537</v>
      </c>
      <c r="N251" s="154">
        <v>44881</v>
      </c>
      <c r="O251" s="41"/>
      <c r="R251" s="194"/>
    </row>
    <row r="252" spans="1:26" ht="12.75" customHeight="1">
      <c r="A252" s="176">
        <v>173</v>
      </c>
      <c r="B252" s="177">
        <v>44551</v>
      </c>
      <c r="C252" s="177"/>
      <c r="D252" s="178" t="s">
        <v>118</v>
      </c>
      <c r="E252" s="179" t="s">
        <v>567</v>
      </c>
      <c r="F252" s="149">
        <v>2300</v>
      </c>
      <c r="G252" s="179"/>
      <c r="H252" s="179">
        <f>(2820+2200)/2</f>
        <v>2510</v>
      </c>
      <c r="I252" s="181">
        <v>3000</v>
      </c>
      <c r="J252" s="151" t="s">
        <v>800</v>
      </c>
      <c r="K252" s="152">
        <f>H252-F252</f>
        <v>210</v>
      </c>
      <c r="L252" s="153">
        <f>K252/F252</f>
        <v>9.1304347826086957E-2</v>
      </c>
      <c r="M252" s="148" t="s">
        <v>537</v>
      </c>
      <c r="N252" s="154">
        <v>44649</v>
      </c>
      <c r="O252" s="1"/>
      <c r="R252" s="194"/>
    </row>
    <row r="253" spans="1:26" ht="12.75" customHeight="1">
      <c r="A253" s="217">
        <v>174</v>
      </c>
      <c r="B253" s="212">
        <v>44606</v>
      </c>
      <c r="C253" s="217"/>
      <c r="D253" s="217" t="s">
        <v>401</v>
      </c>
      <c r="E253" s="214" t="s">
        <v>567</v>
      </c>
      <c r="F253" s="214" t="s">
        <v>795</v>
      </c>
      <c r="G253" s="214"/>
      <c r="H253" s="214"/>
      <c r="I253" s="214">
        <v>764</v>
      </c>
      <c r="J253" s="214" t="s">
        <v>540</v>
      </c>
      <c r="K253" s="214"/>
      <c r="L253" s="214"/>
      <c r="M253" s="214"/>
      <c r="N253" s="217"/>
      <c r="O253" s="41"/>
      <c r="R253" s="194"/>
    </row>
    <row r="254" spans="1:26" ht="12.75" customHeight="1">
      <c r="A254" s="176">
        <v>175</v>
      </c>
      <c r="B254" s="177">
        <v>44613</v>
      </c>
      <c r="C254" s="177"/>
      <c r="D254" s="178" t="s">
        <v>764</v>
      </c>
      <c r="E254" s="179" t="s">
        <v>567</v>
      </c>
      <c r="F254" s="149">
        <v>1255</v>
      </c>
      <c r="G254" s="179"/>
      <c r="H254" s="179">
        <v>1515</v>
      </c>
      <c r="I254" s="181">
        <v>1510</v>
      </c>
      <c r="J254" s="151" t="s">
        <v>625</v>
      </c>
      <c r="K254" s="152">
        <f>H254-F254</f>
        <v>260</v>
      </c>
      <c r="L254" s="153">
        <f>K254/F254</f>
        <v>0.20717131474103587</v>
      </c>
      <c r="M254" s="148" t="s">
        <v>537</v>
      </c>
      <c r="N254" s="154">
        <v>44834</v>
      </c>
      <c r="O254" s="41"/>
      <c r="R254" s="194"/>
    </row>
    <row r="255" spans="1:26" ht="12.75" customHeight="1">
      <c r="A255">
        <v>176</v>
      </c>
      <c r="B255" s="212">
        <v>44670</v>
      </c>
      <c r="C255" s="212"/>
      <c r="D255" s="217" t="s">
        <v>502</v>
      </c>
      <c r="E255" s="243" t="s">
        <v>567</v>
      </c>
      <c r="F255" s="214" t="s">
        <v>802</v>
      </c>
      <c r="G255" s="214"/>
      <c r="H255" s="214"/>
      <c r="I255" s="214">
        <v>553</v>
      </c>
      <c r="J255" s="214" t="s">
        <v>540</v>
      </c>
      <c r="K255" s="214"/>
      <c r="L255" s="214"/>
      <c r="M255" s="214"/>
      <c r="N255" s="214"/>
      <c r="O255" s="41"/>
      <c r="R255" s="194"/>
    </row>
    <row r="256" spans="1:26" ht="12.75" customHeight="1">
      <c r="A256" s="176">
        <v>177</v>
      </c>
      <c r="B256" s="177">
        <v>44746</v>
      </c>
      <c r="C256" s="177"/>
      <c r="D256" s="178" t="s">
        <v>836</v>
      </c>
      <c r="E256" s="179" t="s">
        <v>567</v>
      </c>
      <c r="F256" s="149">
        <v>207.5</v>
      </c>
      <c r="G256" s="179"/>
      <c r="H256" s="179">
        <v>254</v>
      </c>
      <c r="I256" s="181">
        <v>254</v>
      </c>
      <c r="J256" s="151" t="s">
        <v>625</v>
      </c>
      <c r="K256" s="152">
        <f>H256-F256</f>
        <v>46.5</v>
      </c>
      <c r="L256" s="153">
        <f>K256/F256</f>
        <v>0.22409638554216868</v>
      </c>
      <c r="M256" s="148" t="s">
        <v>537</v>
      </c>
      <c r="N256" s="154">
        <v>44792</v>
      </c>
      <c r="O256" s="1"/>
      <c r="R256" s="194"/>
    </row>
    <row r="257" spans="1:18" ht="12.75" customHeight="1">
      <c r="A257" s="176">
        <v>178</v>
      </c>
      <c r="B257" s="177">
        <v>44775</v>
      </c>
      <c r="C257" s="177"/>
      <c r="D257" s="178" t="s">
        <v>448</v>
      </c>
      <c r="E257" s="179" t="s">
        <v>567</v>
      </c>
      <c r="F257" s="149">
        <v>31.25</v>
      </c>
      <c r="G257" s="179"/>
      <c r="H257" s="179">
        <v>38.75</v>
      </c>
      <c r="I257" s="181">
        <v>38</v>
      </c>
      <c r="J257" s="151" t="s">
        <v>625</v>
      </c>
      <c r="K257" s="152">
        <f t="shared" ref="K257" si="60">H257-F257</f>
        <v>7.5</v>
      </c>
      <c r="L257" s="153">
        <f t="shared" ref="L257" si="61">K257/F257</f>
        <v>0.24</v>
      </c>
      <c r="M257" s="148" t="s">
        <v>537</v>
      </c>
      <c r="N257" s="154">
        <v>44844</v>
      </c>
      <c r="O257" s="41"/>
      <c r="R257" s="54"/>
    </row>
    <row r="258" spans="1:18" ht="12.75" customHeight="1">
      <c r="A258" s="211">
        <v>179</v>
      </c>
      <c r="B258" s="212">
        <v>44841</v>
      </c>
      <c r="C258" s="217"/>
      <c r="D258" s="217" t="s">
        <v>841</v>
      </c>
      <c r="E258" s="243" t="s">
        <v>567</v>
      </c>
      <c r="F258" s="214" t="s">
        <v>842</v>
      </c>
      <c r="G258" s="214"/>
      <c r="H258" s="214"/>
      <c r="I258" s="214">
        <v>840</v>
      </c>
      <c r="J258" s="214" t="s">
        <v>540</v>
      </c>
      <c r="K258" s="214"/>
      <c r="L258" s="214"/>
      <c r="M258" s="214"/>
      <c r="N258" s="214"/>
      <c r="O258" s="41"/>
      <c r="Q258" s="197"/>
      <c r="R258" s="54"/>
    </row>
    <row r="259" spans="1:18" ht="12.75" customHeight="1">
      <c r="A259" s="211">
        <v>180</v>
      </c>
      <c r="B259" s="212">
        <v>44844</v>
      </c>
      <c r="C259" s="217"/>
      <c r="D259" s="217" t="s">
        <v>403</v>
      </c>
      <c r="E259" s="243" t="s">
        <v>567</v>
      </c>
      <c r="F259" s="214" t="s">
        <v>844</v>
      </c>
      <c r="G259" s="214"/>
      <c r="H259" s="214"/>
      <c r="I259" s="214">
        <v>291</v>
      </c>
      <c r="J259" s="214" t="s">
        <v>540</v>
      </c>
      <c r="K259" s="214"/>
      <c r="L259" s="214"/>
      <c r="M259" s="214"/>
      <c r="N259" s="214"/>
      <c r="O259" s="41"/>
      <c r="Q259" s="197"/>
      <c r="R259" s="54"/>
    </row>
    <row r="260" spans="1:18" ht="12.75" customHeight="1">
      <c r="A260" s="211">
        <v>181</v>
      </c>
      <c r="B260" s="212">
        <v>44845</v>
      </c>
      <c r="C260" s="217"/>
      <c r="D260" s="217" t="s">
        <v>401</v>
      </c>
      <c r="E260" s="243" t="s">
        <v>567</v>
      </c>
      <c r="F260" s="214" t="s">
        <v>868</v>
      </c>
      <c r="G260" s="214"/>
      <c r="H260" s="214"/>
      <c r="I260" s="214">
        <v>765</v>
      </c>
      <c r="J260" s="214" t="s">
        <v>540</v>
      </c>
      <c r="K260" s="214"/>
      <c r="L260" s="214"/>
      <c r="M260" s="214"/>
      <c r="N260" s="214"/>
      <c r="O260" s="41"/>
      <c r="Q260" s="197"/>
      <c r="R260" s="54"/>
    </row>
    <row r="261" spans="1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B263" s="195" t="s">
        <v>760</v>
      </c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A267" s="196"/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A268" s="196"/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A269" s="53"/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</sheetData>
  <autoFilter ref="R1:R265"/>
  <mergeCells count="6">
    <mergeCell ref="M60:M61"/>
    <mergeCell ref="O60:O61"/>
    <mergeCell ref="P60:P61"/>
    <mergeCell ref="A60:A61"/>
    <mergeCell ref="B60:B61"/>
    <mergeCell ref="J60:J6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2023-02-14T02:35:55Z</dcterms:modified>
</cp:coreProperties>
</file>