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DBE897D6-A508-4B00-8C47-72CD0720D0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9" i="6" l="1"/>
  <c r="M79" i="6" s="1"/>
  <c r="L56" i="6"/>
  <c r="K56" i="6"/>
  <c r="L51" i="6"/>
  <c r="K51" i="6"/>
  <c r="M56" i="6" l="1"/>
  <c r="M51" i="6"/>
  <c r="L57" i="6"/>
  <c r="K57" i="6"/>
  <c r="M57" i="6" s="1"/>
  <c r="P25" i="6"/>
  <c r="K76" i="6"/>
  <c r="M76" i="6" s="1"/>
  <c r="L54" i="6"/>
  <c r="K54" i="6"/>
  <c r="L55" i="6"/>
  <c r="M55" i="6" s="1"/>
  <c r="K55" i="6"/>
  <c r="M54" i="6" l="1"/>
  <c r="P85" i="6"/>
  <c r="P84" i="6"/>
  <c r="P83" i="6"/>
  <c r="L12" i="6"/>
  <c r="K12" i="6"/>
  <c r="M12" i="6" s="1"/>
  <c r="P24" i="6"/>
  <c r="P23" i="6"/>
  <c r="M73" i="6"/>
  <c r="K73" i="6"/>
  <c r="L53" i="6"/>
  <c r="K53" i="6"/>
  <c r="K52" i="6"/>
  <c r="L52" i="6"/>
  <c r="M52" i="6" s="1"/>
  <c r="L21" i="6"/>
  <c r="K21" i="6"/>
  <c r="M21" i="6" l="1"/>
  <c r="M53" i="6"/>
  <c r="L50" i="6"/>
  <c r="K50" i="6"/>
  <c r="L49" i="6"/>
  <c r="K49" i="6"/>
  <c r="K75" i="6"/>
  <c r="M75" i="6" s="1"/>
  <c r="K74" i="6"/>
  <c r="M50" i="6" l="1"/>
  <c r="M49" i="6"/>
  <c r="K71" i="6"/>
  <c r="M71" i="6" s="1"/>
  <c r="L20" i="6"/>
  <c r="M20" i="6" s="1"/>
  <c r="K20" i="6"/>
  <c r="L10" i="6"/>
  <c r="K10" i="6"/>
  <c r="L47" i="6"/>
  <c r="K47" i="6"/>
  <c r="L48" i="6"/>
  <c r="K48" i="6"/>
  <c r="M48" i="6" s="1"/>
  <c r="K67" i="6"/>
  <c r="K66" i="6"/>
  <c r="K72" i="6"/>
  <c r="M72" i="6" s="1"/>
  <c r="L44" i="6"/>
  <c r="K44" i="6"/>
  <c r="L45" i="6"/>
  <c r="K45" i="6"/>
  <c r="L46" i="6"/>
  <c r="K46" i="6"/>
  <c r="M46" i="6" s="1"/>
  <c r="K288" i="6"/>
  <c r="L288" i="6" s="1"/>
  <c r="K69" i="6"/>
  <c r="K68" i="6"/>
  <c r="K70" i="6"/>
  <c r="M70" i="6" s="1"/>
  <c r="M10" i="6" l="1"/>
  <c r="M47" i="6"/>
  <c r="M44" i="6"/>
  <c r="M45" i="6"/>
  <c r="L13" i="6"/>
  <c r="K13" i="6"/>
  <c r="L19" i="6"/>
  <c r="K19" i="6"/>
  <c r="M19" i="6" s="1"/>
  <c r="K65" i="6"/>
  <c r="M65" i="6" s="1"/>
  <c r="M13" i="6" l="1"/>
  <c r="L43" i="6"/>
  <c r="K43" i="6"/>
  <c r="L38" i="6"/>
  <c r="K38" i="6"/>
  <c r="L42" i="6"/>
  <c r="K42" i="6"/>
  <c r="M42" i="6" s="1"/>
  <c r="M39" i="6"/>
  <c r="L39" i="6"/>
  <c r="K39" i="6"/>
  <c r="L22" i="6"/>
  <c r="K22" i="6"/>
  <c r="M22" i="6" s="1"/>
  <c r="L17" i="6"/>
  <c r="K17" i="6"/>
  <c r="K292" i="6"/>
  <c r="L292" i="6" s="1"/>
  <c r="L14" i="6"/>
  <c r="K14" i="6"/>
  <c r="L41" i="6"/>
  <c r="K41" i="6"/>
  <c r="L40" i="6"/>
  <c r="K40" i="6"/>
  <c r="M17" i="6" l="1"/>
  <c r="M40" i="6"/>
  <c r="M38" i="6"/>
  <c r="M43" i="6"/>
  <c r="M14" i="6"/>
  <c r="M41" i="6"/>
  <c r="P18" i="6" l="1"/>
  <c r="P16" i="6" l="1"/>
  <c r="K297" i="6" l="1"/>
  <c r="L297" i="6" s="1"/>
  <c r="P15" i="6" l="1"/>
  <c r="P11" i="6" l="1"/>
  <c r="K289" i="6" l="1"/>
  <c r="L289" i="6" s="1"/>
  <c r="K283" i="6"/>
  <c r="L283" i="6" s="1"/>
  <c r="K291" i="6" l="1"/>
  <c r="L291" i="6" s="1"/>
  <c r="K279" i="6" l="1"/>
  <c r="L279" i="6" s="1"/>
  <c r="K280" i="6" l="1"/>
  <c r="L280" i="6" s="1"/>
  <c r="K273" i="6"/>
  <c r="L273" i="6" s="1"/>
  <c r="K290" i="6" l="1"/>
  <c r="L290" i="6" s="1"/>
  <c r="K284" i="6"/>
  <c r="L284" i="6" s="1"/>
  <c r="K286" i="6" l="1"/>
  <c r="L286" i="6" s="1"/>
  <c r="L6" i="2" l="1"/>
  <c r="K6" i="3"/>
  <c r="D7" i="5" l="1"/>
  <c r="M7" i="6"/>
  <c r="K281" i="6" l="1"/>
  <c r="L281" i="6" s="1"/>
  <c r="K278" i="6" l="1"/>
  <c r="L278" i="6" s="1"/>
  <c r="K282" i="6" l="1"/>
  <c r="L282" i="6" s="1"/>
  <c r="K277" i="6"/>
  <c r="L277" i="6" s="1"/>
  <c r="K276" i="6"/>
  <c r="L276" i="6" s="1"/>
  <c r="K274" i="6"/>
  <c r="L274" i="6" s="1"/>
  <c r="H272" i="6"/>
  <c r="K272" i="6" s="1"/>
  <c r="L272" i="6" s="1"/>
  <c r="K271" i="6"/>
  <c r="L271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F233" i="6"/>
  <c r="K233" i="6" s="1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3" i="6"/>
  <c r="L213" i="6" s="1"/>
  <c r="K212" i="6"/>
  <c r="L212" i="6" s="1"/>
  <c r="F211" i="6"/>
  <c r="K211" i="6" s="1"/>
  <c r="L211" i="6" s="1"/>
  <c r="K210" i="6"/>
  <c r="L210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1" i="6"/>
  <c r="L181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F163" i="6"/>
  <c r="K163" i="6" s="1"/>
  <c r="L163" i="6" s="1"/>
  <c r="H162" i="6"/>
  <c r="K162" i="6" s="1"/>
  <c r="L162" i="6" s="1"/>
  <c r="K159" i="6"/>
  <c r="L159" i="6" s="1"/>
  <c r="K158" i="6"/>
  <c r="L158" i="6" s="1"/>
  <c r="K157" i="6"/>
  <c r="L157" i="6" s="1"/>
  <c r="K156" i="6"/>
  <c r="L156" i="6" s="1"/>
  <c r="K155" i="6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H128" i="6"/>
  <c r="K128" i="6" s="1"/>
  <c r="L128" i="6" s="1"/>
  <c r="F127" i="6"/>
  <c r="K127" i="6" s="1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6" i="4"/>
</calcChain>
</file>

<file path=xl/sharedStrings.xml><?xml version="1.0" encoding="utf-8"?>
<sst xmlns="http://schemas.openxmlformats.org/spreadsheetml/2006/main" count="3817" uniqueCount="1295">
  <si>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</si>
  <si>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</si>
  <si>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</si>
  <si>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</si>
  <si>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</si>
  <si>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</si>
  <si>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</si>
  <si>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</si>
  <si>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</si>
  <si>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</si>
  <si>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</si>
  <si>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</si>
  <si>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</si>
  <si>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</si>
  <si>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</si>
  <si>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</si>
  <si>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</si>
  <si>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</si>
  <si>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</si>
  <si>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</si>
  <si>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</si>
  <si>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</si>
  <si>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</si>
  <si>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</si>
  <si>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</si>
  <si>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</si>
  <si>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</si>
  <si>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</si>
  <si>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</si>
  <si>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</si>
  <si>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</si>
  <si>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</si>
  <si>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</si>
  <si>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</si>
  <si>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</si>
  <si>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</si>
  <si>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</si>
  <si>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</si>
  <si>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</si>
  <si>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</si>
  <si>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</si>
  <si>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</si>
  <si>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</si>
  <si>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</si>
  <si>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</si>
  <si>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</si>
  <si>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</si>
  <si>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</si>
  <si>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</si>
  <si>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</si>
  <si>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</si>
  <si>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</si>
  <si>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</si>
  <si>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</si>
  <si>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</si>
  <si>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</si>
  <si>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</si>
  <si>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</si>
  <si>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</si>
  <si>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</si>
  <si>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</si>
  <si>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</si>
  <si>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</si>
  <si>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</si>
  <si>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</si>
  <si>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</si>
  <si>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</si>
  <si>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</si>
  <si>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</si>
  <si>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</si>
  <si>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</si>
  <si>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</si>
  <si>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</si>
  <si>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</si>
  <si>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</si>
  <si>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</si>
  <si>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</si>
  <si>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</si>
  <si>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</si>
  <si>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</si>
  <si>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</si>
  <si>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</si>
  <si>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</si>
  <si>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</si>
  <si>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</si>
  <si>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</si>
  <si>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</si>
  <si>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</si>
  <si>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</si>
  <si>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</si>
  <si>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</si>
  <si>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</si>
  <si>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</si>
  <si>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</si>
  <si>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</si>
  <si>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</si>
  <si>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</si>
  <si>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</si>
  <si>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</si>
  <si>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</si>
  <si>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</si>
  <si>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</si>
  <si>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</si>
  <si>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</si>
  <si>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</si>
  <si>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</si>
  <si>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</si>
  <si>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</si>
  <si>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</si>
  <si>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</si>
  <si>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</si>
  <si>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</si>
  <si>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</si>
  <si>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</si>
  <si>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</si>
  <si>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</si>
  <si>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</si>
  <si>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</si>
  <si>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</si>
  <si>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</si>
  <si>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</si>
  <si>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</si>
  <si>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</si>
  <si>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</si>
  <si>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</si>
  <si>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</si>
  <si>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</si>
  <si>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</si>
  <si>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</si>
  <si>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</si>
  <si>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</si>
  <si>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</si>
  <si>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</si>
  <si>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</si>
  <si>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</si>
  <si>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</si>
  <si>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</si>
  <si>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</si>
  <si>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</si>
  <si>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</si>
  <si>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</si>
  <si>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</si>
  <si>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</si>
  <si>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</si>
  <si>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</si>
  <si>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</si>
  <si>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</si>
  <si>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</si>
  <si>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</si>
  <si>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</si>
  <si>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</si>
  <si>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</si>
  <si>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</si>
  <si>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</si>
  <si>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</si>
  <si>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</si>
  <si>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</si>
  <si>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</si>
  <si>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</si>
  <si>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</si>
  <si>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</si>
  <si>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</si>
  <si>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</si>
  <si>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</si>
  <si>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</si>
  <si>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</si>
  <si>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</si>
  <si>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</si>
  <si>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</si>
  <si>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</si>
  <si>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</si>
  <si>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</si>
  <si>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</si>
  <si>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</si>
  <si>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</si>
  <si>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</si>
  <si>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</si>
  <si>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</si>
  <si>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</si>
  <si>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</si>
  <si>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</si>
  <si>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</si>
  <si>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</si>
  <si>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</si>
  <si>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</si>
  <si>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</si>
  <si>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</si>
  <si>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</si>
  <si>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</si>
  <si>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</si>
  <si>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</si>
  <si>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</si>
  <si>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</si>
  <si>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</si>
  <si>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</si>
  <si>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</si>
  <si>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</si>
  <si>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</si>
  <si>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</si>
  <si>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</si>
  <si>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</si>
  <si>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</si>
  <si>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</si>
  <si>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</si>
  <si>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</si>
  <si>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</si>
  <si>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</si>
  <si>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</si>
  <si>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</si>
  <si>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</si>
  <si>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</si>
  <si>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</si>
  <si>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</si>
  <si>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</si>
  <si>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</si>
  <si>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</si>
  <si>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</si>
  <si>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</si>
  <si>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</si>
  <si>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</si>
  <si>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</si>
  <si>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</si>
  <si>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</si>
  <si>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</si>
  <si>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</si>
  <si>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</si>
  <si>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</si>
  <si>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</si>
  <si>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</si>
  <si>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</si>
  <si>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</si>
  <si>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</si>
  <si>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</si>
  <si>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</si>
  <si>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</si>
  <si>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</si>
  <si>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</si>
  <si>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</si>
  <si>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</si>
  <si>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</si>
  <si>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</si>
  <si>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</si>
  <si>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</si>
  <si>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</si>
  <si>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</si>
  <si>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</si>
  <si>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</si>
  <si>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</si>
  <si>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</si>
  <si>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</si>
  <si>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</si>
  <si>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</si>
  <si>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</si>
  <si>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</si>
  <si>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</si>
  <si>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</si>
  <si>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</si>
  <si>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</si>
  <si>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</si>
  <si>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</si>
  <si>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</si>
  <si>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</si>
  <si>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</si>
  <si>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</si>
  <si>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</si>
  <si>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</si>
  <si>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</si>
  <si>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</si>
  <si>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</si>
  <si>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</si>
  <si>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</si>
  <si>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</si>
  <si>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</si>
  <si>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</si>
  <si>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</si>
  <si>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</si>
  <si>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</si>
  <si>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</si>
  <si>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</si>
  <si>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</si>
  <si>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</si>
  <si>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</si>
  <si>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</si>
  <si>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</si>
  <si>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</si>
  <si>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</si>
  <si>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</si>
  <si>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</si>
  <si>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</si>
  <si>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</si>
  <si>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</si>
  <si>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</si>
  <si>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</si>
  <si>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</si>
  <si>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</si>
  <si>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</si>
  <si>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</si>
  <si>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</si>
  <si>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</si>
  <si>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</si>
  <si>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</si>
  <si>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</si>
  <si>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</si>
  <si>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</si>
  <si>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</si>
  <si>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</si>
  <si>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</si>
  <si>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</si>
  <si>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</si>
  <si>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</si>
  <si>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</si>
  <si>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</si>
  <si>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</si>
  <si>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</si>
  <si>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</si>
  <si>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</si>
  <si>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</si>
  <si>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</si>
  <si>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</si>
  <si>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</si>
  <si>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</si>
  <si>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</si>
  <si>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</si>
  <si>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</si>
  <si>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</si>
  <si>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</si>
  <si>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</si>
  <si>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</si>
  <si>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</si>
  <si>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</si>
  <si>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</si>
  <si>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</si>
  <si>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</si>
  <si>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</si>
  <si>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</si>
  <si>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</si>
  <si>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</si>
  <si>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</si>
  <si>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</si>
  <si>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</si>
  <si>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</si>
  <si>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</si>
  <si>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</si>
  <si>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</si>
  <si>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</si>
  <si>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</si>
  <si>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</si>
  <si>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</si>
  <si>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</si>
  <si>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</si>
  <si>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</si>
  <si>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</si>
  <si>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</si>
  <si>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</si>
  <si>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</si>
  <si>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</si>
  <si>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</si>
  <si>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</si>
  <si>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</si>
  <si>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</si>
  <si>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</si>
  <si>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</si>
  <si>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</si>
  <si>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</si>
  <si>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</si>
  <si>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</si>
  <si>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</si>
  <si>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</si>
  <si>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</si>
  <si>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</si>
  <si>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</si>
  <si>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</si>
  <si>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</si>
  <si>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</si>
  <si>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</si>
  <si>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</si>
  <si>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</si>
  <si>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</si>
  <si>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</si>
  <si>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</si>
  <si>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</si>
  <si>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</si>
  <si>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</si>
  <si>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</si>
  <si>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</si>
  <si>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</si>
  <si>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</si>
  <si>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</si>
  <si>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</si>
  <si>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</si>
  <si>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</si>
  <si>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</si>
  <si>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</si>
  <si>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</si>
  <si>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</si>
  <si>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</si>
  <si>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</si>
  <si>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</si>
  <si>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</si>
  <si>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</si>
  <si>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</si>
  <si>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</si>
  <si>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</si>
  <si>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</si>
  <si>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</si>
  <si>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</si>
  <si>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</si>
  <si>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</si>
  <si>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</si>
  <si>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</si>
  <si>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</si>
  <si>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</si>
  <si>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</si>
  <si>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</si>
  <si>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</si>
  <si>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</si>
  <si>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</si>
  <si>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</si>
  <si>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</si>
  <si>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</si>
  <si>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</si>
  <si>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</si>
  <si>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</si>
  <si>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</si>
  <si>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</si>
  <si>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</si>
  <si>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</si>
  <si>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</si>
  <si>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</si>
  <si>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</si>
  <si>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</si>
  <si>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</si>
  <si>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</si>
  <si>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</si>
  <si>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</si>
  <si>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</si>
  <si>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</si>
  <si>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</si>
  <si>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</si>
  <si>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</si>
  <si>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</si>
  <si>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</si>
  <si>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</si>
  <si>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</si>
  <si>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</si>
  <si>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</si>
  <si>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</si>
  <si>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</si>
  <si>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</si>
  <si>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</si>
  <si>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</si>
  <si>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</si>
  <si>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</si>
  <si>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</si>
  <si>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</si>
  <si>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</si>
  <si>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</si>
  <si>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</si>
  <si>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</si>
  <si>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</si>
  <si>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</si>
  <si>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</si>
  <si>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</si>
  <si>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</si>
  <si>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</si>
  <si>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</si>
  <si>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</si>
  <si>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</si>
  <si>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</si>
  <si>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</si>
  <si>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</si>
  <si>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</si>
  <si>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</si>
  <si>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</si>
  <si>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</si>
  <si>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</si>
  <si>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</si>
  <si>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</si>
  <si>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</si>
  <si>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</si>
  <si>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</si>
  <si>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</si>
  <si>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</si>
  <si>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</si>
  <si>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</si>
  <si>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</si>
  <si>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</si>
  <si>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</si>
  <si>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</si>
  <si>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</si>
  <si>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</si>
  <si>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</si>
  <si>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</si>
  <si>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</si>
  <si>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</si>
  <si>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</si>
  <si>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</si>
  <si>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</si>
  <si>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</si>
  <si>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</si>
  <si>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</si>
  <si>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</si>
  <si>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</si>
  <si>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</si>
  <si>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</si>
  <si>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</si>
  <si>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</si>
  <si>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</si>
  <si>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</si>
  <si>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</si>
  <si>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</si>
  <si>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</si>
  <si>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</si>
  <si>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</si>
  <si>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</si>
  <si>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</si>
  <si>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</si>
  <si>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</si>
  <si>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</si>
  <si>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</si>
  <si>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</si>
  <si>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</si>
  <si>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</si>
  <si>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</si>
  <si>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</si>
  <si>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</si>
  <si>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</si>
  <si>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</si>
  <si>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</si>
  <si>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</si>
  <si>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</si>
  <si>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</si>
  <si>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</si>
  <si>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</si>
  <si>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</si>
  <si>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</si>
  <si>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</si>
  <si>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</si>
  <si>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</si>
  <si>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</si>
  <si>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</si>
  <si>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</si>
  <si>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</si>
  <si>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</si>
  <si>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</si>
  <si>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</si>
  <si>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</si>
  <si>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</si>
  <si>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</si>
  <si>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</si>
  <si>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</si>
  <si>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</si>
  <si>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</si>
  <si>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</si>
  <si>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</si>
  <si>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</si>
  <si>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</si>
  <si>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</si>
  <si>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</si>
  <si>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</si>
  <si>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</si>
  <si>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</si>
  <si>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</si>
  <si>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</si>
  <si>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</si>
  <si>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</si>
  <si>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</si>
  <si>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</si>
  <si>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</si>
  <si>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</si>
  <si>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</si>
  <si>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</si>
  <si>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</si>
  <si>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</si>
  <si>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</si>
  <si>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</si>
  <si>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</si>
  <si>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</si>
  <si>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</si>
  <si>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</si>
  <si>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</si>
  <si>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</si>
  <si>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</si>
  <si>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</si>
  <si>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</si>
  <si>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</si>
  <si>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</si>
  <si>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</si>
  <si>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</si>
  <si>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</si>
  <si>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</si>
  <si>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</si>
  <si>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</si>
  <si>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</si>
  <si>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</si>
  <si>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</si>
  <si>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</si>
  <si>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</si>
  <si>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</si>
  <si>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</si>
  <si>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</si>
  <si>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</si>
  <si>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</si>
  <si>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</si>
  <si>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</si>
  <si>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</si>
  <si>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</si>
  <si>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</si>
  <si>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</si>
  <si>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</si>
  <si>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</si>
  <si>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</si>
  <si>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</si>
  <si>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</si>
  <si>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</si>
  <si>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</si>
  <si>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</si>
  <si>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</si>
  <si>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</si>
  <si>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</si>
  <si>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</si>
  <si>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</si>
  <si>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</si>
  <si>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</si>
  <si>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</si>
  <si>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</si>
  <si>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</si>
  <si>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</si>
  <si>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</si>
  <si>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</si>
  <si>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</si>
  <si>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</si>
  <si>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</si>
  <si>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</si>
  <si>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</si>
  <si>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</si>
  <si>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</si>
  <si>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</si>
  <si>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</si>
  <si>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</si>
  <si>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</si>
  <si>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</si>
  <si>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</si>
  <si>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</si>
  <si>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</si>
  <si>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</si>
  <si>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</si>
  <si>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</si>
  <si>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</si>
  <si>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</si>
  <si>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</si>
  <si>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</si>
  <si>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</si>
  <si>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</si>
  <si>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</si>
  <si>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</si>
  <si>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</si>
  <si>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</si>
  <si>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</si>
  <si>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</si>
  <si>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</si>
  <si>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</si>
  <si>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</si>
  <si>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</si>
  <si>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</si>
  <si>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</si>
  <si>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</si>
  <si>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</si>
  <si>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</si>
  <si>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</si>
  <si>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</si>
  <si>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</si>
  <si>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</si>
  <si>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</si>
  <si>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</si>
  <si>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</si>
  <si>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</si>
  <si>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</si>
  <si>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</si>
  <si>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</si>
  <si>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</si>
  <si>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</si>
  <si>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</si>
  <si>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</si>
  <si>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</si>
  <si>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</si>
  <si>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</si>
  <si>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</si>
  <si>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</si>
  <si>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</si>
  <si>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</si>
  <si>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</si>
  <si>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</si>
  <si>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</si>
  <si>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</si>
  <si>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</si>
  <si>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</si>
  <si>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</si>
  <si>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</si>
  <si>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</si>
  <si>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</si>
  <si>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</si>
  <si>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</si>
  <si>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</si>
  <si>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</si>
  <si>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</si>
  <si>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</si>
  <si>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</si>
  <si>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</si>
  <si>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</si>
  <si>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</si>
  <si>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</si>
  <si>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</si>
  <si>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</si>
  <si>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</si>
  <si>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</si>
  <si>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</si>
  <si>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</si>
  <si>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</si>
  <si>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</si>
  <si>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</si>
  <si>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</si>
  <si>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</si>
  <si>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</si>
  <si>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</si>
  <si>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</si>
  <si>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</si>
  <si>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</si>
  <si>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</si>
  <si>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</si>
  <si>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</si>
  <si>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</si>
  <si>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</si>
  <si>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</si>
  <si>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</si>
  <si>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</si>
  <si>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</si>
  <si>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</si>
  <si>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</si>
  <si>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</si>
  <si>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</si>
  <si>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</si>
  <si>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</si>
  <si>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</si>
  <si>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</si>
  <si>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</si>
  <si>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</si>
  <si>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</si>
  <si>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</si>
  <si>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</si>
  <si>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</si>
  <si>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</si>
  <si>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</si>
  <si>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</si>
  <si>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</si>
  <si>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</si>
  <si>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</si>
  <si>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</si>
  <si>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</si>
  <si>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</si>
  <si>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</si>
  <si>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</si>
  <si>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</si>
  <si>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</si>
  <si>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</si>
  <si>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</si>
  <si>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</si>
  <si>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</si>
  <si>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</si>
  <si>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</si>
  <si>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</si>
  <si>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</si>
  <si>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</si>
  <si>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</si>
  <si>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</si>
  <si>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</si>
  <si>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</si>
  <si>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</si>
  <si>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</si>
  <si>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</si>
  <si>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</si>
  <si>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</si>
  <si>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</si>
  <si>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</si>
  <si>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</si>
  <si>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</si>
  <si>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</si>
  <si>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</si>
  <si>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</si>
  <si>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</si>
  <si>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</si>
  <si>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</si>
  <si>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</si>
  <si>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</si>
  <si>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</si>
  <si>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</si>
  <si>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</si>
  <si>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</si>
  <si>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</si>
  <si>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</si>
  <si>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</si>
  <si>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</si>
  <si>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</si>
  <si>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</si>
  <si>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</si>
  <si>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</si>
  <si>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</si>
  <si>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</si>
  <si>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</si>
  <si>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</si>
  <si>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</si>
  <si>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</si>
  <si>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</si>
  <si>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</si>
  <si>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</si>
  <si>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</si>
  <si>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</si>
  <si>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</si>
  <si>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</si>
  <si>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</si>
  <si>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</si>
  <si>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</si>
  <si>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</si>
  <si>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</si>
  <si>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</si>
  <si>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</si>
  <si>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</si>
  <si>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</si>
  <si>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</si>
  <si>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</si>
  <si>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</si>
  <si>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</si>
  <si>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</si>
  <si>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</si>
  <si>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</si>
  <si>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</si>
  <si>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</si>
  <si>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</si>
  <si>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</si>
  <si>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</si>
  <si>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</si>
  <si>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</si>
  <si>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</si>
  <si>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</si>
  <si>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</si>
  <si>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</si>
  <si>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</si>
  <si>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</si>
  <si>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</si>
  <si>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</si>
  <si>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</si>
  <si>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</si>
  <si>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</si>
  <si>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</si>
  <si>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</si>
  <si>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</si>
  <si>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</si>
  <si>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</si>
  <si>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</si>
  <si>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</si>
  <si>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</si>
  <si>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</si>
  <si>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</si>
  <si>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</si>
  <si>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</si>
  <si>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</si>
  <si>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</si>
  <si>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</si>
  <si>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</si>
  <si>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</si>
  <si>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</si>
  <si>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</si>
  <si>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</si>
  <si>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</si>
  <si>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</si>
  <si>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</si>
  <si>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</si>
  <si>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</si>
  <si>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</si>
  <si>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</si>
  <si>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</si>
  <si>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</si>
  <si>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</si>
  <si>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</si>
  <si>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</si>
  <si>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</si>
  <si>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</si>
  <si>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</si>
  <si>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</si>
  <si>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</si>
  <si>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</si>
  <si>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</si>
  <si>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</si>
  <si>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</si>
  <si>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</si>
  <si>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</si>
  <si>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</si>
  <si>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</si>
  <si>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</si>
  <si>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</si>
  <si>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</si>
  <si>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</si>
  <si>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</si>
  <si>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</si>
  <si>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</si>
  <si>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</si>
  <si>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</si>
  <si>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</si>
  <si>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</si>
  <si>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</si>
  <si>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</si>
  <si>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</si>
  <si>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</si>
  <si>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</si>
  <si>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CITADEL SECURITIES INDIA MARKETS PRIVATE LIMITED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</si>
  <si>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</si>
  <si>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</si>
  <si>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</si>
  <si>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</si>
  <si>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</si>
  <si>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</si>
  <si>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</si>
  <si>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</si>
  <si>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</si>
  <si>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</si>
  <si>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</si>
  <si>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</si>
  <si>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</si>
  <si>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</si>
  <si>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</si>
  <si>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</si>
  <si>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</si>
  <si>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</si>
  <si>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</si>
  <si>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</si>
  <si>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</si>
  <si>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</si>
  <si>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</si>
  <si>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</si>
  <si>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</si>
  <si>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</si>
  <si>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</si>
  <si>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</si>
  <si>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</si>
  <si>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</si>
  <si>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</si>
  <si>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</si>
  <si>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</si>
  <si>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</si>
  <si>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</si>
  <si>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</si>
  <si>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</si>
  <si>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</si>
  <si>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</si>
  <si>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</si>
  <si>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</si>
  <si>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</si>
  <si>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</si>
  <si>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</si>
  <si>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</si>
  <si>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</si>
  <si>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</si>
  <si>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</si>
  <si>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ALEXANDER</t>
  </si>
  <si>
    <t>SHASHANK DIXIT</t>
  </si>
  <si>
    <t>NIKHIL RAJESH SINGH</t>
  </si>
  <si>
    <t>GSTL</t>
  </si>
  <si>
    <t>Globesecure Techno Ltd</t>
  </si>
  <si>
    <t>VEENA RAJESH SHAH</t>
  </si>
  <si>
    <t>RPOWER</t>
  </si>
  <si>
    <t>Reliance Power Limited</t>
  </si>
  <si>
    <t>JAINAM BROKING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</si>
  <si>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</si>
  <si>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</si>
  <si>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</si>
  <si>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</si>
  <si>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</si>
  <si>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</si>
  <si>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</si>
  <si>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DEEPAKCHEM</t>
  </si>
  <si>
    <t>CRONY VYAPAR PVT LTD</t>
  </si>
  <si>
    <t>TRACXN</t>
  </si>
  <si>
    <t>Tracxn Technologies Ltd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</si>
  <si>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</si>
  <si>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</si>
  <si>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</si>
  <si>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</si>
  <si>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</si>
  <si>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</si>
  <si>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</si>
  <si>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</si>
  <si>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</si>
  <si>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</si>
  <si>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</si>
  <si>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</si>
  <si>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ADVIKCA</t>
  </si>
  <si>
    <t>HI GROWTH CORPORATE SERVICES PVT LTD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</si>
  <si>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</si>
  <si>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</si>
  <si>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</si>
  <si>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</si>
  <si>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</si>
  <si>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</si>
  <si>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</si>
  <si>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MAHADEV MANUBHAI MAKVANA</t>
  </si>
  <si>
    <t>AMIC</t>
  </si>
  <si>
    <t>GOPAIST</t>
  </si>
  <si>
    <t>IFL</t>
  </si>
  <si>
    <t>MAHACORP</t>
  </si>
  <si>
    <t>N L RUNGTA (HUF)</t>
  </si>
  <si>
    <t>EXCEL</t>
  </si>
  <si>
    <t>Excel Realty N Infra Ltd</t>
  </si>
  <si>
    <t>SAHASTRAA ADVISORS PRIVATE LIMITED</t>
  </si>
  <si>
    <t>TOPGAIN FINANCE PRIVATE LIMITED</t>
  </si>
  <si>
    <t>URJA</t>
  </si>
  <si>
    <t>Urja Global Limited</t>
  </si>
  <si>
    <t>Profit of Rs.156.5/-</t>
  </si>
  <si>
    <t>HDFCAMC DEC FUT</t>
  </si>
  <si>
    <t>3026-3061</t>
  </si>
  <si>
    <t>1210-1231</t>
  </si>
  <si>
    <t>545-625</t>
  </si>
  <si>
    <t>LIESHA CORPORATION PRIVATE LIMITED .</t>
  </si>
  <si>
    <t>NISHCHAYA TRADINGS PRIVATE LIMITED</t>
  </si>
  <si>
    <t>BANKE TRADELINK PRIVATE LIMITED</t>
  </si>
  <si>
    <t>MANSI SHARE &amp; STOCK ADVISORS PRIVATE LIMITED</t>
  </si>
  <si>
    <t>DHYAANI</t>
  </si>
  <si>
    <t>GARBIFIN</t>
  </si>
  <si>
    <t>PRANESH TRADERS PRIVATE LIMITED</t>
  </si>
  <si>
    <t>GGPL</t>
  </si>
  <si>
    <t>VISHAL MULCHANDBHAI GALA</t>
  </si>
  <si>
    <t>NCLRESE</t>
  </si>
  <si>
    <t>VIBRANT SECURITIES PRIVATE LIMITED</t>
  </si>
  <si>
    <t>JR SEAMLESS PRIVATE LIMITED</t>
  </si>
  <si>
    <t>TRANSPACT</t>
  </si>
  <si>
    <t>KAUSHIK MAHESH WAGHELA</t>
  </si>
  <si>
    <t>YELLOWSTONE VENTURES LLP</t>
  </si>
  <si>
    <t>ANMOL</t>
  </si>
  <si>
    <t>Anmol India Limited</t>
  </si>
  <si>
    <t>SKSE SECURITIES LTD</t>
  </si>
  <si>
    <t>COFFEEDAY</t>
  </si>
  <si>
    <t>Coffee Day Enterprise Ltd</t>
  </si>
  <si>
    <t>GATECHDVR</t>
  </si>
  <si>
    <t>GACM Technologies Limited</t>
  </si>
  <si>
    <t>INOXGREEN</t>
  </si>
  <si>
    <t>Inox Green Energy Ser Ltd</t>
  </si>
  <si>
    <t>INVENTURE</t>
  </si>
  <si>
    <t>Inventure Gro &amp; Sec Ltd</t>
  </si>
  <si>
    <t>ISHAN</t>
  </si>
  <si>
    <t>Ishan International Ltd</t>
  </si>
  <si>
    <t>SETU SECURITIES PVT LTD</t>
  </si>
  <si>
    <t>SATIA</t>
  </si>
  <si>
    <t>Satia Industries Limited</t>
  </si>
  <si>
    <t>VCL</t>
  </si>
  <si>
    <t>Vaxtex Cotfab Limited</t>
  </si>
  <si>
    <t>TRANSGLOBAL SECURITIES LTD</t>
  </si>
  <si>
    <t>VIKASLIFE</t>
  </si>
  <si>
    <t>Vikas Lifecare Limited</t>
  </si>
  <si>
    <t>VISHWAS FINCAP SERVICES PRIVATE LIMITED</t>
  </si>
  <si>
    <t>VIVIDHA</t>
  </si>
  <si>
    <t>Visagar Polytex Ltd</t>
  </si>
  <si>
    <t>VIBRANT SECURITIES PVT.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</si>
  <si>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</si>
  <si>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</si>
  <si>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</si>
  <si>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</si>
  <si>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</si>
  <si>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</si>
  <si>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</si>
  <si>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</si>
  <si>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</si>
  <si>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</si>
  <si>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1410-1470</t>
  </si>
  <si>
    <t>1580-1680</t>
  </si>
  <si>
    <t>Loss of Rs.30.5/-</t>
  </si>
  <si>
    <t>1377-1398</t>
  </si>
  <si>
    <t>BANKNIFTY 47000 PE 20-DEC</t>
  </si>
  <si>
    <t>BANKNIFTY 46700 PE 20-DEC</t>
  </si>
  <si>
    <t>295-305</t>
  </si>
  <si>
    <t>195-205</t>
  </si>
  <si>
    <t>PURE BROKING PRIVATE LIMITED</t>
  </si>
  <si>
    <t>AXITA</t>
  </si>
  <si>
    <t>CONFINT</t>
  </si>
  <si>
    <t>PINKY SURANA</t>
  </si>
  <si>
    <t>DARSHANORNA</t>
  </si>
  <si>
    <t>ECOHOTELS</t>
  </si>
  <si>
    <t>BALU PADMANABAN</t>
  </si>
  <si>
    <t>GALAGEX</t>
  </si>
  <si>
    <t>RAJESH JANAKLAL DAFTARY</t>
  </si>
  <si>
    <t>HILIKS</t>
  </si>
  <si>
    <t>HIMFIBP</t>
  </si>
  <si>
    <t>JFL</t>
  </si>
  <si>
    <t>MNIL</t>
  </si>
  <si>
    <t>RAJKOTINV</t>
  </si>
  <si>
    <t>DWARKA PRASAD GUPTA</t>
  </si>
  <si>
    <t>RGRL</t>
  </si>
  <si>
    <t>HEMA JAYPRAKASH BHAVSAR</t>
  </si>
  <si>
    <t>URJAGLOBA</t>
  </si>
  <si>
    <t>AJOONI</t>
  </si>
  <si>
    <t>Ajooni Biotech Limited</t>
  </si>
  <si>
    <t>AMIT KUMAR JAIN</t>
  </si>
  <si>
    <t>Axita Cotton Limited</t>
  </si>
  <si>
    <t>SW CAPITAL PRIVATE LIMITED</t>
  </si>
  <si>
    <t>DIVYRAJSINH NARENDRASINH SOLANKI</t>
  </si>
  <si>
    <t>DREDGECORP</t>
  </si>
  <si>
    <t>Dredging Corporation of I</t>
  </si>
  <si>
    <t>FCSSOFT</t>
  </si>
  <si>
    <t>FCS Software Solutions Li</t>
  </si>
  <si>
    <t>GANGAFORGE</t>
  </si>
  <si>
    <t>Ganga Forging Limited</t>
  </si>
  <si>
    <t>SMITAL SURESH THAKKAR</t>
  </si>
  <si>
    <t>SPEXTRA MULTIBIZ PRIVATE LIMITED</t>
  </si>
  <si>
    <t>GMRP&amp;UI</t>
  </si>
  <si>
    <t>GMR Pow and Urban Infra L</t>
  </si>
  <si>
    <t>MANSI SHARE AND STOCK ADVISORS PVT LTD</t>
  </si>
  <si>
    <t>COMPANY SHIVAAY TRADING</t>
  </si>
  <si>
    <t>LIBAS</t>
  </si>
  <si>
    <t>Libas Consu Products Ltd</t>
  </si>
  <si>
    <t>MSTCLTD</t>
  </si>
  <si>
    <t>MSTC Limited</t>
  </si>
  <si>
    <t>PATINTLOG</t>
  </si>
  <si>
    <t>Patel Integrated Logistic</t>
  </si>
  <si>
    <t>DANISH EQBAL MOHAMMAD</t>
  </si>
  <si>
    <t>SUBEXLTD</t>
  </si>
  <si>
    <t>Subex Ltd</t>
  </si>
  <si>
    <t>WILLAMAGOR</t>
  </si>
  <si>
    <t>Williamson Magor &amp; Co</t>
  </si>
  <si>
    <t>CHAUHAN TRISHUL JITUSINH</t>
  </si>
  <si>
    <t>SILVER LINE VENTURES PRIVATE LIMITED</t>
  </si>
  <si>
    <t>ROCKINGDCE</t>
  </si>
  <si>
    <t>Rockingdeals Circu Eco L</t>
  </si>
  <si>
    <t>Loss of Rs.21/-</t>
  </si>
  <si>
    <t>BANKNIFTY 47100 PE 13-DEC</t>
  </si>
  <si>
    <t>20965-20985</t>
  </si>
  <si>
    <t>PIDILITIND DEC FUT</t>
  </si>
  <si>
    <t>2630-2635</t>
  </si>
  <si>
    <t>2675-2715</t>
  </si>
  <si>
    <t>AHASOLAR</t>
  </si>
  <si>
    <t>ANCHAL BANSAL</t>
  </si>
  <si>
    <t>ATHARVENT</t>
  </si>
  <si>
    <t>JINAL DILIP PANCHAL</t>
  </si>
  <si>
    <t>VANDANA PRAMOD GADIYA</t>
  </si>
  <si>
    <t>CHLOGIST</t>
  </si>
  <si>
    <t>NISHA KANUBHAI MAKWANA</t>
  </si>
  <si>
    <t>HARSH LALITKUMAR GANDHI</t>
  </si>
  <si>
    <t>JAYA KISHORKUMAR GANDHI</t>
  </si>
  <si>
    <t>CHARTERED MOTORS PRIVATE LIMITED</t>
  </si>
  <si>
    <t>FLUX CAPITAL PRIVATE LIMITED</t>
  </si>
  <si>
    <t>DANUBE</t>
  </si>
  <si>
    <t>S N SHAH (HUF)</t>
  </si>
  <si>
    <t>EASTWEST</t>
  </si>
  <si>
    <t>AG DYNAMIC FUNDS LIMITED</t>
  </si>
  <si>
    <t>GANGA VARADARAJAN</t>
  </si>
  <si>
    <t>ESSENTIA</t>
  </si>
  <si>
    <t>WESSEL CONSULTANCY PRIVATE LIMITED</t>
  </si>
  <si>
    <t>AMBIT SECURITIES BROKING PRIVATE LIMITED</t>
  </si>
  <si>
    <t>ASN INVESTMENTS LIMITED</t>
  </si>
  <si>
    <t>MONET SECURITIES PRIVATE LTD</t>
  </si>
  <si>
    <t>SAMIR SHARMA</t>
  </si>
  <si>
    <t>JAGJANANI</t>
  </si>
  <si>
    <t>PRIME SECURITIES LIMITED</t>
  </si>
  <si>
    <t>KANANIIND</t>
  </si>
  <si>
    <t>HANSABEN ASHOKBHAI MANGUKIYA</t>
  </si>
  <si>
    <t>VASANTBEN DEVRAJBHAI MANGUKIA</t>
  </si>
  <si>
    <t>SHRI MUKTA SHARES</t>
  </si>
  <si>
    <t>KAYPOWR</t>
  </si>
  <si>
    <t>KUBERJI</t>
  </si>
  <si>
    <t>B.M. HOUSE (INDIA) LIMITED</t>
  </si>
  <si>
    <t>MFLINDIA</t>
  </si>
  <si>
    <t>NITIN BAKSHI</t>
  </si>
  <si>
    <t>AMIT PANKAJ VEDAWALA</t>
  </si>
  <si>
    <t>PANKAJPIYUS</t>
  </si>
  <si>
    <t>RAKESHSAINI</t>
  </si>
  <si>
    <t>PRISMMEDI</t>
  </si>
  <si>
    <t>RISHITA KULDEEP RAMANI</t>
  </si>
  <si>
    <t>NEERU BANSAL</t>
  </si>
  <si>
    <t>MITHUN SECURITIES PRIVATE LIMITED</t>
  </si>
  <si>
    <t>YOGESH KUMAR SHARMA</t>
  </si>
  <si>
    <t>SHREESEC</t>
  </si>
  <si>
    <t>MOREPLUS MERCHANTS PRIVATE LIMITED</t>
  </si>
  <si>
    <t>STURDY</t>
  </si>
  <si>
    <t>INDIAN BANK</t>
  </si>
  <si>
    <t>STARLIGHT SYSTEMS PRIVATE LIMITED</t>
  </si>
  <si>
    <t>SATGURU INFOCORP SERVICES PRIVATE LIMITED</t>
  </si>
  <si>
    <t>SWAGTAM</t>
  </si>
  <si>
    <t>KEYA VIMAL SALOT</t>
  </si>
  <si>
    <t>SECUROCROP SECURITIES INDIA PRIVATE LIMTED</t>
  </si>
  <si>
    <t>MANSINGH HOTELS AND RESORTS LIMITED</t>
  </si>
  <si>
    <t>TPHQ</t>
  </si>
  <si>
    <t>KRISHAN KUMAR</t>
  </si>
  <si>
    <t>VASANT BALIRAMPANT BELORKAR</t>
  </si>
  <si>
    <t>IRFAN FAKHRI KARIMI</t>
  </si>
  <si>
    <t>VIPUL PRAVINCHANDRA KOTADIYA</t>
  </si>
  <si>
    <t>WARDINMOBI</t>
  </si>
  <si>
    <t>INDIAN CO-OPERATIVE CREDIT SOCIETY LIMITED</t>
  </si>
  <si>
    <t>YAANENT</t>
  </si>
  <si>
    <t>RAJAT RANJITH VAIDYAR</t>
  </si>
  <si>
    <t>ACCURACY</t>
  </si>
  <si>
    <t>Accuracy Shipping Limited</t>
  </si>
  <si>
    <t>ARIHANTACA</t>
  </si>
  <si>
    <t>Arihant Academy Limited</t>
  </si>
  <si>
    <t>MANISHA ART JEWELLERS P LTD</t>
  </si>
  <si>
    <t>BEPL</t>
  </si>
  <si>
    <t>Bhansali Eng. Polymers Lt</t>
  </si>
  <si>
    <t>BRIGHT</t>
  </si>
  <si>
    <t>Bright Solar Limited</t>
  </si>
  <si>
    <t>CBAZAAR</t>
  </si>
  <si>
    <t>Net Avenue Technologies L</t>
  </si>
  <si>
    <t>LATIN MANHARLAL SECURITIES PVT. LTD.</t>
  </si>
  <si>
    <t>CYBERMEDIA</t>
  </si>
  <si>
    <t>Cyber Media (India) Limit</t>
  </si>
  <si>
    <t>ENERGYDEV</t>
  </si>
  <si>
    <t>Energy Development Compan</t>
  </si>
  <si>
    <t>Integra Essentia Limited</t>
  </si>
  <si>
    <t>AMBIT SECURITIES BROKING PVT LTD</t>
  </si>
  <si>
    <t>GRAPHISAD</t>
  </si>
  <si>
    <t>Graphisads Limited</t>
  </si>
  <si>
    <t>HCC</t>
  </si>
  <si>
    <t>Hindustan Construc Co.</t>
  </si>
  <si>
    <t>JUMP TRADING FINANCIAL INDIA PRIVATE LIMITED</t>
  </si>
  <si>
    <t>HEADSUP</t>
  </si>
  <si>
    <t>Heads UP Ventures Limited</t>
  </si>
  <si>
    <t>PRAGNESH ROHITKUMAR PANDYA</t>
  </si>
  <si>
    <t>HOVS</t>
  </si>
  <si>
    <t>HOV Services Limited</t>
  </si>
  <si>
    <t>HIRALAL JAGDISHCHAND PAREKH</t>
  </si>
  <si>
    <t>JTLIND</t>
  </si>
  <si>
    <t>JTL INDUSTRIES LIMITED</t>
  </si>
  <si>
    <t>SRESTHA FINVEST LIMITED</t>
  </si>
  <si>
    <t>Kanani Industries Ltd</t>
  </si>
  <si>
    <t>SHOBA DEVI YADAV</t>
  </si>
  <si>
    <t>MTNL</t>
  </si>
  <si>
    <t>Maha Tel Nigam Ltd.</t>
  </si>
  <si>
    <t>Nazara Technologies Ltd</t>
  </si>
  <si>
    <t>PCJEWELLER</t>
  </si>
  <si>
    <t>PC Jeweller Ltd</t>
  </si>
  <si>
    <t>PLAZACABLE</t>
  </si>
  <si>
    <t>Plaza Wires Limited</t>
  </si>
  <si>
    <t>PTC</t>
  </si>
  <si>
    <t>PTC India Limited</t>
  </si>
  <si>
    <t>RHFL</t>
  </si>
  <si>
    <t>Reliance Home Finance Ltd</t>
  </si>
  <si>
    <t>RIIL</t>
  </si>
  <si>
    <t>Reliance Indl Infra Ltd</t>
  </si>
  <si>
    <t>SHIVAMILLS</t>
  </si>
  <si>
    <t>Shiva Mills Limited</t>
  </si>
  <si>
    <t>Sunteck Realty Limited</t>
  </si>
  <si>
    <t>SCHRODER INTERNATIONAL SELECTION FUND EMERGING ASIA</t>
  </si>
  <si>
    <t>Tanla Platforms Limited</t>
  </si>
  <si>
    <t>TFCILTD</t>
  </si>
  <si>
    <t>Tourism Finance Corp</t>
  </si>
  <si>
    <t>Teamo Productions HQ Ltd</t>
  </si>
  <si>
    <t>UDS</t>
  </si>
  <si>
    <t>Updater Services Limited</t>
  </si>
  <si>
    <t>BIRLA SUNLIFE INSURANCE CO.LTD</t>
  </si>
  <si>
    <t>DARSHAN COMMODITIES PVT LTD</t>
  </si>
  <si>
    <t>VAISHALI</t>
  </si>
  <si>
    <t>Vaishali Pharma Limited</t>
  </si>
  <si>
    <t>KAUSHIK SHAH SHARES &amp; SECURITIES PVT LTD</t>
  </si>
  <si>
    <t>VAKRANGEE</t>
  </si>
  <si>
    <t>Vakrangee Limited</t>
  </si>
  <si>
    <t>NAMAN SECURITIES &amp; FINANCE PVT LTD</t>
  </si>
  <si>
    <t>VPRPL</t>
  </si>
  <si>
    <t>Vishnu Prakash R Pungli L</t>
  </si>
  <si>
    <t>MATALIA STOCK BROKING PRIVATE LIMITED</t>
  </si>
  <si>
    <t>ZUARI</t>
  </si>
  <si>
    <t>Zuari Agro Chemicals Ltd</t>
  </si>
  <si>
    <t>AAATECH</t>
  </si>
  <si>
    <t>AAA Technologies Limited</t>
  </si>
  <si>
    <t>SHREE SHYAMJEE SHEET GRAH</t>
  </si>
  <si>
    <t>MICRO STRATEGIES FUND</t>
  </si>
  <si>
    <t>SHRENI SHARES PRIVATE LIMITED</t>
  </si>
  <si>
    <t>GAURAV PALIWAL</t>
  </si>
  <si>
    <t>SAVITA  AGGARWAL</t>
  </si>
  <si>
    <t>MAA VAISHNO VENTURE</t>
  </si>
  <si>
    <t>JAYSHRIBEN MUKESHBHAI MANGUKIYA</t>
  </si>
  <si>
    <t>KARNIKA</t>
  </si>
  <si>
    <t>Karnika Industries Ltd</t>
  </si>
  <si>
    <t>EMRALD COMMERCIAL LIMITED</t>
  </si>
  <si>
    <t>KHAITANLTD</t>
  </si>
  <si>
    <t>Khaitan (India) Ltd.</t>
  </si>
  <si>
    <t>KAILASHBEN ASHOKKUMAR PATEL</t>
  </si>
  <si>
    <t>NIRAJ</t>
  </si>
  <si>
    <t>Niraj Cement Struc Ltd</t>
  </si>
  <si>
    <t>MSD CORPORATE ADVISORS LTD</t>
  </si>
  <si>
    <t>PERFECT</t>
  </si>
  <si>
    <t>Perfect Infraengineer Ltd</t>
  </si>
  <si>
    <t>VINAYAK  KRISHNASWAMY</t>
  </si>
  <si>
    <t>SSPL WEALTH PRIVATE LIMITED</t>
  </si>
  <si>
    <t>RAJMET</t>
  </si>
  <si>
    <t>Rajnandini Metal Limited</t>
  </si>
  <si>
    <t>HET RAM</t>
  </si>
  <si>
    <t>URVASHI MITTAL</t>
  </si>
  <si>
    <t>NARESH AGGARWAL</t>
  </si>
  <si>
    <t>SEABRIGHT II LTD</t>
  </si>
  <si>
    <t>VAXFAB ENTERPRISES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</si>
</sst>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7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45274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45274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8" t="s">
        <v>16</v>
      </c>
      <c r="B9" s="340" t="s">
        <v>17</v>
      </c>
      <c r="C9" s="340" t="s">
        <v>18</v>
      </c>
      <c r="D9" s="340" t="s">
        <v>19</v>
      </c>
      <c r="E9" s="26" t="s">
        <v>20</v>
      </c>
      <c r="F9" s="26" t="s">
        <v>21</v>
      </c>
      <c r="G9" s="335" t="s">
        <v>22</v>
      </c>
      <c r="H9" s="336"/>
      <c r="I9" s="337"/>
      <c r="J9" s="335" t="s">
        <v>23</v>
      </c>
      <c r="K9" s="336"/>
      <c r="L9" s="337"/>
      <c r="M9" s="26"/>
      <c r="N9" s="27"/>
      <c r="O9" s="27"/>
      <c r="P9" s="27"/>
    </row>
    <row r="10" spans="1:16" ht="38.25">
      <c r="A10" s="339"/>
      <c r="B10" s="341"/>
      <c r="C10" s="341"/>
      <c r="D10" s="341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21033.95</v>
      </c>
      <c r="F11" s="249">
        <v>20994.333333333332</v>
      </c>
      <c r="G11" s="248">
        <v>20939.716666666664</v>
      </c>
      <c r="H11" s="248">
        <v>20845.48333333333</v>
      </c>
      <c r="I11" s="248">
        <v>20790.866666666661</v>
      </c>
      <c r="J11" s="248">
        <v>21088.566666666666</v>
      </c>
      <c r="K11" s="248">
        <v>21143.183333333334</v>
      </c>
      <c r="L11" s="248">
        <v>21237.416666666668</v>
      </c>
      <c r="M11" s="247">
        <v>21048.95</v>
      </c>
      <c r="N11" s="247">
        <v>20900.099999999999</v>
      </c>
      <c r="O11" s="247">
        <v>12744050</v>
      </c>
      <c r="P11" s="250">
        <v>-2.8699144856180359E-2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47396.25</v>
      </c>
      <c r="F12" s="249">
        <v>47318.333333333336</v>
      </c>
      <c r="G12" s="248">
        <v>47189.466666666674</v>
      </c>
      <c r="H12" s="248">
        <v>46982.683333333342</v>
      </c>
      <c r="I12" s="248">
        <v>46853.81666666668</v>
      </c>
      <c r="J12" s="248">
        <v>47525.116666666669</v>
      </c>
      <c r="K12" s="248">
        <v>47653.983333333323</v>
      </c>
      <c r="L12" s="248">
        <v>47860.766666666663</v>
      </c>
      <c r="M12" s="247">
        <v>47447.199999999997</v>
      </c>
      <c r="N12" s="247">
        <v>47111.55</v>
      </c>
      <c r="O12" s="247">
        <v>2414985</v>
      </c>
      <c r="P12" s="250">
        <v>-3.8788986005635955E-2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21260</v>
      </c>
      <c r="F13" s="264">
        <v>21231.600000000002</v>
      </c>
      <c r="G13" s="266">
        <v>21174.400000000005</v>
      </c>
      <c r="H13" s="266">
        <v>21088.800000000003</v>
      </c>
      <c r="I13" s="266">
        <v>21031.600000000006</v>
      </c>
      <c r="J13" s="266">
        <v>21317.200000000004</v>
      </c>
      <c r="K13" s="266">
        <v>21374.400000000001</v>
      </c>
      <c r="L13" s="266">
        <v>21460.000000000004</v>
      </c>
      <c r="M13" s="267">
        <v>21288.799999999999</v>
      </c>
      <c r="N13" s="267">
        <v>21146</v>
      </c>
      <c r="O13" s="267">
        <v>71960</v>
      </c>
      <c r="P13" s="268">
        <v>2.7412906910336949E-2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10126</v>
      </c>
      <c r="F14" s="264">
        <v>10088.65</v>
      </c>
      <c r="G14" s="266">
        <v>10026</v>
      </c>
      <c r="H14" s="266">
        <v>9926</v>
      </c>
      <c r="I14" s="266">
        <v>9863.35</v>
      </c>
      <c r="J14" s="266">
        <v>10188.65</v>
      </c>
      <c r="K14" s="266">
        <v>10251.299999999997</v>
      </c>
      <c r="L14" s="266">
        <v>10351.299999999999</v>
      </c>
      <c r="M14" s="267">
        <v>10151.299999999999</v>
      </c>
      <c r="N14" s="267">
        <v>9988.65</v>
      </c>
      <c r="O14" s="267">
        <v>576450</v>
      </c>
      <c r="P14" s="268">
        <v>5.9115336916081028E-2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574.54999999999995</v>
      </c>
      <c r="F15" s="264">
        <v>572.4</v>
      </c>
      <c r="G15" s="266">
        <v>568.54999999999995</v>
      </c>
      <c r="H15" s="266">
        <v>562.54999999999995</v>
      </c>
      <c r="I15" s="266">
        <v>558.69999999999993</v>
      </c>
      <c r="J15" s="266">
        <v>578.4</v>
      </c>
      <c r="K15" s="266">
        <v>582.25000000000011</v>
      </c>
      <c r="L15" s="266">
        <v>588.25</v>
      </c>
      <c r="M15" s="267">
        <v>576.25</v>
      </c>
      <c r="N15" s="267">
        <v>566.4</v>
      </c>
      <c r="O15" s="267">
        <v>12609000</v>
      </c>
      <c r="P15" s="268">
        <v>-6.1480255379522345E-3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4797.8</v>
      </c>
      <c r="F16" s="264">
        <v>4770.8166666666666</v>
      </c>
      <c r="G16" s="266">
        <v>4730.6333333333332</v>
      </c>
      <c r="H16" s="266">
        <v>4663.4666666666662</v>
      </c>
      <c r="I16" s="266">
        <v>4623.2833333333328</v>
      </c>
      <c r="J16" s="266">
        <v>4837.9833333333336</v>
      </c>
      <c r="K16" s="266">
        <v>4878.1666666666661</v>
      </c>
      <c r="L16" s="266">
        <v>4945.3333333333339</v>
      </c>
      <c r="M16" s="267">
        <v>4811</v>
      </c>
      <c r="N16" s="267">
        <v>4703.6499999999996</v>
      </c>
      <c r="O16" s="267">
        <v>1060875</v>
      </c>
      <c r="P16" s="268">
        <v>-3.8732394366197184E-3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22952.95</v>
      </c>
      <c r="F17" s="264">
        <v>22958</v>
      </c>
      <c r="G17" s="266">
        <v>22850.55</v>
      </c>
      <c r="H17" s="266">
        <v>22748.149999999998</v>
      </c>
      <c r="I17" s="266">
        <v>22640.699999999997</v>
      </c>
      <c r="J17" s="266">
        <v>23060.400000000001</v>
      </c>
      <c r="K17" s="266">
        <v>23167.85</v>
      </c>
      <c r="L17" s="266">
        <v>23270.250000000004</v>
      </c>
      <c r="M17" s="267">
        <v>23065.45</v>
      </c>
      <c r="N17" s="267">
        <v>22855.599999999999</v>
      </c>
      <c r="O17" s="267">
        <v>108360</v>
      </c>
      <c r="P17" s="268">
        <v>1.2331838565022421E-2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164.7</v>
      </c>
      <c r="F18" s="264">
        <v>164.5</v>
      </c>
      <c r="G18" s="266">
        <v>163.69999999999999</v>
      </c>
      <c r="H18" s="266">
        <v>162.69999999999999</v>
      </c>
      <c r="I18" s="266">
        <v>161.89999999999998</v>
      </c>
      <c r="J18" s="266">
        <v>165.5</v>
      </c>
      <c r="K18" s="266">
        <v>166.3</v>
      </c>
      <c r="L18" s="266">
        <v>167.3</v>
      </c>
      <c r="M18" s="267">
        <v>165.3</v>
      </c>
      <c r="N18" s="267">
        <v>163.5</v>
      </c>
      <c r="O18" s="267">
        <v>73985400</v>
      </c>
      <c r="P18" s="268">
        <v>7.1302558071155544E-3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229.4</v>
      </c>
      <c r="F19" s="264">
        <v>229.70000000000002</v>
      </c>
      <c r="G19" s="266">
        <v>227.10000000000002</v>
      </c>
      <c r="H19" s="266">
        <v>224.8</v>
      </c>
      <c r="I19" s="266">
        <v>222.20000000000002</v>
      </c>
      <c r="J19" s="266">
        <v>232.00000000000003</v>
      </c>
      <c r="K19" s="266">
        <v>234.6</v>
      </c>
      <c r="L19" s="266">
        <v>236.90000000000003</v>
      </c>
      <c r="M19" s="267">
        <v>232.3</v>
      </c>
      <c r="N19" s="267">
        <v>227.4</v>
      </c>
      <c r="O19" s="267">
        <v>30547400</v>
      </c>
      <c r="P19" s="268">
        <v>-3.0547305897327109E-3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2199.1</v>
      </c>
      <c r="F20" s="264">
        <v>2194.75</v>
      </c>
      <c r="G20" s="266">
        <v>2169.35</v>
      </c>
      <c r="H20" s="266">
        <v>2139.6</v>
      </c>
      <c r="I20" s="266">
        <v>2114.1999999999998</v>
      </c>
      <c r="J20" s="266">
        <v>2224.5</v>
      </c>
      <c r="K20" s="266">
        <v>2249.8999999999996</v>
      </c>
      <c r="L20" s="266">
        <v>2279.65</v>
      </c>
      <c r="M20" s="267">
        <v>2220.15</v>
      </c>
      <c r="N20" s="267">
        <v>2165</v>
      </c>
      <c r="O20" s="267">
        <v>4483500</v>
      </c>
      <c r="P20" s="268">
        <v>-4.0650406504065045E-3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2901.45</v>
      </c>
      <c r="F21" s="264">
        <v>2882.75</v>
      </c>
      <c r="G21" s="266">
        <v>2841.7</v>
      </c>
      <c r="H21" s="266">
        <v>2781.95</v>
      </c>
      <c r="I21" s="266">
        <v>2740.8999999999996</v>
      </c>
      <c r="J21" s="266">
        <v>2942.5</v>
      </c>
      <c r="K21" s="266">
        <v>2983.55</v>
      </c>
      <c r="L21" s="266">
        <v>3043.3</v>
      </c>
      <c r="M21" s="267">
        <v>2923.8</v>
      </c>
      <c r="N21" s="267">
        <v>2823</v>
      </c>
      <c r="O21" s="267">
        <v>12257700</v>
      </c>
      <c r="P21" s="268">
        <v>4.7212727764526516E-3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1072.4000000000001</v>
      </c>
      <c r="F22" s="264">
        <v>1063.2166666666667</v>
      </c>
      <c r="G22" s="266">
        <v>1043.4333333333334</v>
      </c>
      <c r="H22" s="266">
        <v>1014.4666666666667</v>
      </c>
      <c r="I22" s="266">
        <v>994.68333333333339</v>
      </c>
      <c r="J22" s="266">
        <v>1092.1833333333334</v>
      </c>
      <c r="K22" s="266">
        <v>1111.9666666666667</v>
      </c>
      <c r="L22" s="266">
        <v>1140.9333333333334</v>
      </c>
      <c r="M22" s="267">
        <v>1083</v>
      </c>
      <c r="N22" s="267">
        <v>1034.25</v>
      </c>
      <c r="O22" s="267">
        <v>51654400</v>
      </c>
      <c r="P22" s="268">
        <v>1.8695864821797643E-2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4902.1499999999996</v>
      </c>
      <c r="F23" s="264">
        <v>4862.833333333333</v>
      </c>
      <c r="G23" s="266">
        <v>4812.6666666666661</v>
      </c>
      <c r="H23" s="266">
        <v>4723.1833333333334</v>
      </c>
      <c r="I23" s="266">
        <v>4673.0166666666664</v>
      </c>
      <c r="J23" s="266">
        <v>4952.3166666666657</v>
      </c>
      <c r="K23" s="266">
        <v>5002.4833333333318</v>
      </c>
      <c r="L23" s="266">
        <v>5091.9666666666653</v>
      </c>
      <c r="M23" s="267">
        <v>4913</v>
      </c>
      <c r="N23" s="267">
        <v>4773.3500000000004</v>
      </c>
      <c r="O23" s="267">
        <v>570000</v>
      </c>
      <c r="P23" s="268">
        <v>-4.1372351160443993E-2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512.6</v>
      </c>
      <c r="F24" s="264">
        <v>511.11666666666662</v>
      </c>
      <c r="G24" s="266">
        <v>505.83333333333326</v>
      </c>
      <c r="H24" s="266">
        <v>499.06666666666666</v>
      </c>
      <c r="I24" s="266">
        <v>493.7833333333333</v>
      </c>
      <c r="J24" s="266">
        <v>517.88333333333321</v>
      </c>
      <c r="K24" s="266">
        <v>523.16666666666663</v>
      </c>
      <c r="L24" s="266">
        <v>529.93333333333317</v>
      </c>
      <c r="M24" s="267">
        <v>516.4</v>
      </c>
      <c r="N24" s="267">
        <v>504.35</v>
      </c>
      <c r="O24" s="267">
        <v>54747000</v>
      </c>
      <c r="P24" s="268">
        <v>7.2526162405616634E-3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5460.95</v>
      </c>
      <c r="F25" s="264">
        <v>5447.9000000000005</v>
      </c>
      <c r="G25" s="266">
        <v>5421.0500000000011</v>
      </c>
      <c r="H25" s="266">
        <v>5381.1500000000005</v>
      </c>
      <c r="I25" s="266">
        <v>5354.3000000000011</v>
      </c>
      <c r="J25" s="266">
        <v>5487.8000000000011</v>
      </c>
      <c r="K25" s="266">
        <v>5514.6500000000015</v>
      </c>
      <c r="L25" s="266">
        <v>5554.5500000000011</v>
      </c>
      <c r="M25" s="267">
        <v>5474.75</v>
      </c>
      <c r="N25" s="267">
        <v>5408</v>
      </c>
      <c r="O25" s="267">
        <v>1823625</v>
      </c>
      <c r="P25" s="268">
        <v>1.9781909688242696E-2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447.1</v>
      </c>
      <c r="F26" s="264">
        <v>449.5333333333333</v>
      </c>
      <c r="G26" s="266">
        <v>441.41666666666663</v>
      </c>
      <c r="H26" s="266">
        <v>435.73333333333335</v>
      </c>
      <c r="I26" s="266">
        <v>427.61666666666667</v>
      </c>
      <c r="J26" s="266">
        <v>455.21666666666658</v>
      </c>
      <c r="K26" s="266">
        <v>463.33333333333326</v>
      </c>
      <c r="L26" s="266">
        <v>469.01666666666654</v>
      </c>
      <c r="M26" s="267">
        <v>457.65</v>
      </c>
      <c r="N26" s="267">
        <v>443.85</v>
      </c>
      <c r="O26" s="267">
        <v>15228600</v>
      </c>
      <c r="P26" s="268">
        <v>0.11905059337913804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175.05</v>
      </c>
      <c r="F27" s="264">
        <v>174</v>
      </c>
      <c r="G27" s="266">
        <v>171.8</v>
      </c>
      <c r="H27" s="266">
        <v>168.55</v>
      </c>
      <c r="I27" s="266">
        <v>166.35000000000002</v>
      </c>
      <c r="J27" s="266">
        <v>177.25</v>
      </c>
      <c r="K27" s="266">
        <v>179.45</v>
      </c>
      <c r="L27" s="266">
        <v>182.7</v>
      </c>
      <c r="M27" s="267">
        <v>176.2</v>
      </c>
      <c r="N27" s="267">
        <v>170.75</v>
      </c>
      <c r="O27" s="267">
        <v>99375000</v>
      </c>
      <c r="P27" s="268">
        <v>-1.2029626683899189E-2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3257.2</v>
      </c>
      <c r="F28" s="264">
        <v>3245.1499999999996</v>
      </c>
      <c r="G28" s="266">
        <v>3224.1999999999994</v>
      </c>
      <c r="H28" s="266">
        <v>3191.2</v>
      </c>
      <c r="I28" s="266">
        <v>3170.2499999999995</v>
      </c>
      <c r="J28" s="266">
        <v>3278.1499999999992</v>
      </c>
      <c r="K28" s="266">
        <v>3299.1</v>
      </c>
      <c r="L28" s="266">
        <v>3332.099999999999</v>
      </c>
      <c r="M28" s="267">
        <v>3266.1</v>
      </c>
      <c r="N28" s="267">
        <v>3212.15</v>
      </c>
      <c r="O28" s="267">
        <v>5629800</v>
      </c>
      <c r="P28" s="268">
        <v>-7.8948295915130581E-3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1932.7</v>
      </c>
      <c r="F29" s="264">
        <v>1928.4833333333333</v>
      </c>
      <c r="G29" s="266">
        <v>1912.0166666666667</v>
      </c>
      <c r="H29" s="266">
        <v>1891.3333333333333</v>
      </c>
      <c r="I29" s="266">
        <v>1874.8666666666666</v>
      </c>
      <c r="J29" s="266">
        <v>1949.1666666666667</v>
      </c>
      <c r="K29" s="266">
        <v>1965.6333333333334</v>
      </c>
      <c r="L29" s="266">
        <v>1986.3166666666668</v>
      </c>
      <c r="M29" s="267">
        <v>1944.95</v>
      </c>
      <c r="N29" s="267">
        <v>1907.8</v>
      </c>
      <c r="O29" s="267">
        <v>2916549</v>
      </c>
      <c r="P29" s="268">
        <v>-1.2058677274987568E-2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6869.75</v>
      </c>
      <c r="F30" s="264">
        <v>6844.0666666666666</v>
      </c>
      <c r="G30" s="266">
        <v>6812.9333333333334</v>
      </c>
      <c r="H30" s="266">
        <v>6756.1166666666668</v>
      </c>
      <c r="I30" s="266">
        <v>6724.9833333333336</v>
      </c>
      <c r="J30" s="266">
        <v>6900.8833333333332</v>
      </c>
      <c r="K30" s="266">
        <v>6932.0166666666664</v>
      </c>
      <c r="L30" s="266">
        <v>6988.833333333333</v>
      </c>
      <c r="M30" s="267">
        <v>6875.2</v>
      </c>
      <c r="N30" s="267">
        <v>6787.25</v>
      </c>
      <c r="O30" s="267">
        <v>233400</v>
      </c>
      <c r="P30" s="268">
        <v>2.4021059559065482E-2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737.7</v>
      </c>
      <c r="F31" s="264">
        <v>735.25</v>
      </c>
      <c r="G31" s="266">
        <v>729.9</v>
      </c>
      <c r="H31" s="266">
        <v>722.1</v>
      </c>
      <c r="I31" s="266">
        <v>716.75</v>
      </c>
      <c r="J31" s="266">
        <v>743.05</v>
      </c>
      <c r="K31" s="266">
        <v>748.39999999999986</v>
      </c>
      <c r="L31" s="266">
        <v>756.19999999999993</v>
      </c>
      <c r="M31" s="267">
        <v>740.6</v>
      </c>
      <c r="N31" s="267">
        <v>727.45</v>
      </c>
      <c r="O31" s="267">
        <v>14521000</v>
      </c>
      <c r="P31" s="268">
        <v>6.4277338024039871E-2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1041.7</v>
      </c>
      <c r="F32" s="264">
        <v>1033.45</v>
      </c>
      <c r="G32" s="266">
        <v>1021.4000000000001</v>
      </c>
      <c r="H32" s="266">
        <v>1001.1</v>
      </c>
      <c r="I32" s="266">
        <v>989.05000000000007</v>
      </c>
      <c r="J32" s="266">
        <v>1053.75</v>
      </c>
      <c r="K32" s="266">
        <v>1065.7999999999997</v>
      </c>
      <c r="L32" s="266">
        <v>1086.1000000000001</v>
      </c>
      <c r="M32" s="267">
        <v>1045.5</v>
      </c>
      <c r="N32" s="267">
        <v>1013.15</v>
      </c>
      <c r="O32" s="267">
        <v>20975900</v>
      </c>
      <c r="P32" s="268">
        <v>-9.5055059214627056E-3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1119.95</v>
      </c>
      <c r="F33" s="264">
        <v>1130.5166666666667</v>
      </c>
      <c r="G33" s="266">
        <v>1106.4333333333334</v>
      </c>
      <c r="H33" s="266">
        <v>1092.9166666666667</v>
      </c>
      <c r="I33" s="266">
        <v>1068.8333333333335</v>
      </c>
      <c r="J33" s="266">
        <v>1144.0333333333333</v>
      </c>
      <c r="K33" s="266">
        <v>1168.1166666666668</v>
      </c>
      <c r="L33" s="266">
        <v>1181.6333333333332</v>
      </c>
      <c r="M33" s="267">
        <v>1154.5999999999999</v>
      </c>
      <c r="N33" s="267">
        <v>1117</v>
      </c>
      <c r="O33" s="267">
        <v>43489375</v>
      </c>
      <c r="P33" s="268">
        <v>4.6675691937424789E-2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6361.4</v>
      </c>
      <c r="F34" s="264">
        <v>6329.5166666666664</v>
      </c>
      <c r="G34" s="266">
        <v>6287.333333333333</v>
      </c>
      <c r="H34" s="266">
        <v>6213.2666666666664</v>
      </c>
      <c r="I34" s="266">
        <v>6171.083333333333</v>
      </c>
      <c r="J34" s="266">
        <v>6403.583333333333</v>
      </c>
      <c r="K34" s="266">
        <v>6445.7666666666673</v>
      </c>
      <c r="L34" s="266">
        <v>6519.833333333333</v>
      </c>
      <c r="M34" s="267">
        <v>6371.7</v>
      </c>
      <c r="N34" s="267">
        <v>6255.45</v>
      </c>
      <c r="O34" s="267">
        <v>2514750</v>
      </c>
      <c r="P34" s="268">
        <v>4.5797161719602845E-2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1694.1</v>
      </c>
      <c r="F35" s="264">
        <v>1696.2166666666665</v>
      </c>
      <c r="G35" s="266">
        <v>1676.9333333333329</v>
      </c>
      <c r="H35" s="266">
        <v>1659.7666666666664</v>
      </c>
      <c r="I35" s="266">
        <v>1640.4833333333329</v>
      </c>
      <c r="J35" s="266">
        <v>1713.383333333333</v>
      </c>
      <c r="K35" s="266">
        <v>1732.6666666666663</v>
      </c>
      <c r="L35" s="266">
        <v>1749.833333333333</v>
      </c>
      <c r="M35" s="267">
        <v>1715.5</v>
      </c>
      <c r="N35" s="267">
        <v>1679.05</v>
      </c>
      <c r="O35" s="267">
        <v>9440500</v>
      </c>
      <c r="P35" s="268">
        <v>2.0208569730372293E-2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7294.65</v>
      </c>
      <c r="F36" s="264">
        <v>7297.0499999999993</v>
      </c>
      <c r="G36" s="266">
        <v>7248.8999999999987</v>
      </c>
      <c r="H36" s="266">
        <v>7203.15</v>
      </c>
      <c r="I36" s="266">
        <v>7154.9999999999991</v>
      </c>
      <c r="J36" s="266">
        <v>7342.7999999999984</v>
      </c>
      <c r="K36" s="266">
        <v>7390.95</v>
      </c>
      <c r="L36" s="266">
        <v>7436.699999999998</v>
      </c>
      <c r="M36" s="267">
        <v>7345.2</v>
      </c>
      <c r="N36" s="267">
        <v>7251.3</v>
      </c>
      <c r="O36" s="267">
        <v>7241500</v>
      </c>
      <c r="P36" s="268">
        <v>9.1452261919278133E-3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2591.85</v>
      </c>
      <c r="F37" s="264">
        <v>2586.6</v>
      </c>
      <c r="G37" s="266">
        <v>2557.1</v>
      </c>
      <c r="H37" s="266">
        <v>2522.35</v>
      </c>
      <c r="I37" s="266">
        <v>2492.85</v>
      </c>
      <c r="J37" s="266">
        <v>2621.35</v>
      </c>
      <c r="K37" s="266">
        <v>2650.85</v>
      </c>
      <c r="L37" s="266">
        <v>2685.6</v>
      </c>
      <c r="M37" s="267">
        <v>2616.1</v>
      </c>
      <c r="N37" s="267">
        <v>2551.85</v>
      </c>
      <c r="O37" s="267">
        <v>1639500</v>
      </c>
      <c r="P37" s="268">
        <v>-2.0784805590395986E-2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380.45</v>
      </c>
      <c r="F38" s="264">
        <v>381.25</v>
      </c>
      <c r="G38" s="266">
        <v>377.05</v>
      </c>
      <c r="H38" s="266">
        <v>373.65000000000003</v>
      </c>
      <c r="I38" s="266">
        <v>369.45000000000005</v>
      </c>
      <c r="J38" s="266">
        <v>384.65</v>
      </c>
      <c r="K38" s="266">
        <v>388.85</v>
      </c>
      <c r="L38" s="266">
        <v>392.24999999999994</v>
      </c>
      <c r="M38" s="267">
        <v>385.45</v>
      </c>
      <c r="N38" s="267">
        <v>377.85</v>
      </c>
      <c r="O38" s="267">
        <v>12555200</v>
      </c>
      <c r="P38" s="268">
        <v>-2.473278647775292E-2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242</v>
      </c>
      <c r="F39" s="264">
        <v>240.88333333333333</v>
      </c>
      <c r="G39" s="266">
        <v>238.26666666666665</v>
      </c>
      <c r="H39" s="266">
        <v>234.53333333333333</v>
      </c>
      <c r="I39" s="266">
        <v>231.91666666666666</v>
      </c>
      <c r="J39" s="266">
        <v>244.61666666666665</v>
      </c>
      <c r="K39" s="266">
        <v>247.23333333333332</v>
      </c>
      <c r="L39" s="266">
        <v>250.96666666666664</v>
      </c>
      <c r="M39" s="267">
        <v>243.5</v>
      </c>
      <c r="N39" s="267">
        <v>237.15</v>
      </c>
      <c r="O39" s="267">
        <v>85582500</v>
      </c>
      <c r="P39" s="268">
        <v>4.7136914229780988E-2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222.5</v>
      </c>
      <c r="F40" s="264">
        <v>220.70000000000002</v>
      </c>
      <c r="G40" s="266">
        <v>217.15000000000003</v>
      </c>
      <c r="H40" s="266">
        <v>211.8</v>
      </c>
      <c r="I40" s="266">
        <v>208.25000000000003</v>
      </c>
      <c r="J40" s="266">
        <v>226.05000000000004</v>
      </c>
      <c r="K40" s="266">
        <v>229.60000000000005</v>
      </c>
      <c r="L40" s="266">
        <v>234.95000000000005</v>
      </c>
      <c r="M40" s="267">
        <v>224.25</v>
      </c>
      <c r="N40" s="267">
        <v>215.35</v>
      </c>
      <c r="O40" s="267">
        <v>126017775</v>
      </c>
      <c r="P40" s="268">
        <v>2.1093546322849762E-2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1641.8</v>
      </c>
      <c r="F41" s="264">
        <v>1645.1166666666668</v>
      </c>
      <c r="G41" s="266">
        <v>1629.7333333333336</v>
      </c>
      <c r="H41" s="266">
        <v>1617.6666666666667</v>
      </c>
      <c r="I41" s="266">
        <v>1602.2833333333335</v>
      </c>
      <c r="J41" s="266">
        <v>1657.1833333333336</v>
      </c>
      <c r="K41" s="266">
        <v>1672.5666666666668</v>
      </c>
      <c r="L41" s="266">
        <v>1684.6333333333337</v>
      </c>
      <c r="M41" s="267">
        <v>1660.5</v>
      </c>
      <c r="N41" s="267">
        <v>1633.05</v>
      </c>
      <c r="O41" s="267">
        <v>1744500</v>
      </c>
      <c r="P41" s="268">
        <v>-3.3049262107669924E-2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163.9</v>
      </c>
      <c r="F42" s="264">
        <v>163</v>
      </c>
      <c r="G42" s="266">
        <v>161.1</v>
      </c>
      <c r="H42" s="266">
        <v>158.29999999999998</v>
      </c>
      <c r="I42" s="266">
        <v>156.39999999999998</v>
      </c>
      <c r="J42" s="266">
        <v>165.8</v>
      </c>
      <c r="K42" s="266">
        <v>167.7</v>
      </c>
      <c r="L42" s="266">
        <v>170.50000000000003</v>
      </c>
      <c r="M42" s="267">
        <v>164.9</v>
      </c>
      <c r="N42" s="267">
        <v>160.19999999999999</v>
      </c>
      <c r="O42" s="267">
        <v>70811100</v>
      </c>
      <c r="P42" s="268">
        <v>-4.7268066015061687E-3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575.20000000000005</v>
      </c>
      <c r="F43" s="264">
        <v>574.25000000000011</v>
      </c>
      <c r="G43" s="266">
        <v>567.4000000000002</v>
      </c>
      <c r="H43" s="266">
        <v>559.60000000000014</v>
      </c>
      <c r="I43" s="266">
        <v>552.75000000000023</v>
      </c>
      <c r="J43" s="266">
        <v>582.05000000000018</v>
      </c>
      <c r="K43" s="266">
        <v>588.90000000000009</v>
      </c>
      <c r="L43" s="266">
        <v>596.70000000000016</v>
      </c>
      <c r="M43" s="267">
        <v>581.1</v>
      </c>
      <c r="N43" s="267">
        <v>566.45000000000005</v>
      </c>
      <c r="O43" s="267">
        <v>9243960</v>
      </c>
      <c r="P43" s="268">
        <v>-3.0726643598615919E-2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1199</v>
      </c>
      <c r="F44" s="264">
        <v>1195.2166666666667</v>
      </c>
      <c r="G44" s="266">
        <v>1186.8833333333334</v>
      </c>
      <c r="H44" s="266">
        <v>1174.7666666666667</v>
      </c>
      <c r="I44" s="266">
        <v>1166.4333333333334</v>
      </c>
      <c r="J44" s="266">
        <v>1207.3333333333335</v>
      </c>
      <c r="K44" s="266">
        <v>1215.6666666666665</v>
      </c>
      <c r="L44" s="266">
        <v>1227.7833333333335</v>
      </c>
      <c r="M44" s="267">
        <v>1203.55</v>
      </c>
      <c r="N44" s="267">
        <v>1183.0999999999999</v>
      </c>
      <c r="O44" s="267">
        <v>6352500</v>
      </c>
      <c r="P44" s="268">
        <v>-1.2436844150796735E-2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1004.05</v>
      </c>
      <c r="F45" s="264">
        <v>1002.6666666666666</v>
      </c>
      <c r="G45" s="266">
        <v>998.98333333333323</v>
      </c>
      <c r="H45" s="266">
        <v>993.91666666666663</v>
      </c>
      <c r="I45" s="266">
        <v>990.23333333333323</v>
      </c>
      <c r="J45" s="266">
        <v>1007.7333333333332</v>
      </c>
      <c r="K45" s="266">
        <v>1011.4166666666666</v>
      </c>
      <c r="L45" s="266">
        <v>1016.4833333333332</v>
      </c>
      <c r="M45" s="267">
        <v>1006.35</v>
      </c>
      <c r="N45" s="267">
        <v>997.6</v>
      </c>
      <c r="O45" s="267">
        <v>32502350</v>
      </c>
      <c r="P45" s="268">
        <v>-1.4574152481350269E-2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180.9</v>
      </c>
      <c r="F46" s="264">
        <v>180.43333333333331</v>
      </c>
      <c r="G46" s="266">
        <v>177.76666666666662</v>
      </c>
      <c r="H46" s="266">
        <v>174.63333333333333</v>
      </c>
      <c r="I46" s="266">
        <v>171.96666666666664</v>
      </c>
      <c r="J46" s="266">
        <v>183.56666666666661</v>
      </c>
      <c r="K46" s="266">
        <v>186.23333333333329</v>
      </c>
      <c r="L46" s="266">
        <v>189.36666666666659</v>
      </c>
      <c r="M46" s="267">
        <v>183.1</v>
      </c>
      <c r="N46" s="267">
        <v>177.3</v>
      </c>
      <c r="O46" s="267">
        <v>97282500</v>
      </c>
      <c r="P46" s="268">
        <v>2.5229611596768838E-2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251</v>
      </c>
      <c r="F47" s="264">
        <v>247.54999999999998</v>
      </c>
      <c r="G47" s="266">
        <v>243.44999999999996</v>
      </c>
      <c r="H47" s="266">
        <v>235.89999999999998</v>
      </c>
      <c r="I47" s="266">
        <v>231.79999999999995</v>
      </c>
      <c r="J47" s="266">
        <v>255.09999999999997</v>
      </c>
      <c r="K47" s="266">
        <v>259.2</v>
      </c>
      <c r="L47" s="266">
        <v>266.75</v>
      </c>
      <c r="M47" s="267">
        <v>251.65</v>
      </c>
      <c r="N47" s="267">
        <v>240</v>
      </c>
      <c r="O47" s="267">
        <v>38470000</v>
      </c>
      <c r="P47" s="268">
        <v>2.7716556468309624E-2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22045</v>
      </c>
      <c r="F48" s="264">
        <v>21962.3</v>
      </c>
      <c r="G48" s="266">
        <v>21842.699999999997</v>
      </c>
      <c r="H48" s="266">
        <v>21640.399999999998</v>
      </c>
      <c r="I48" s="266">
        <v>21520.799999999996</v>
      </c>
      <c r="J48" s="266">
        <v>22164.6</v>
      </c>
      <c r="K48" s="266">
        <v>22284.199999999997</v>
      </c>
      <c r="L48" s="266">
        <v>22486.5</v>
      </c>
      <c r="M48" s="267">
        <v>22081.9</v>
      </c>
      <c r="N48" s="267">
        <v>21760</v>
      </c>
      <c r="O48" s="267">
        <v>140650</v>
      </c>
      <c r="P48" s="268">
        <v>-3.7632569278138898E-2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450.75</v>
      </c>
      <c r="F49" s="264">
        <v>452.59999999999997</v>
      </c>
      <c r="G49" s="266">
        <v>448.19999999999993</v>
      </c>
      <c r="H49" s="266">
        <v>445.65</v>
      </c>
      <c r="I49" s="266">
        <v>441.24999999999994</v>
      </c>
      <c r="J49" s="266">
        <v>455.14999999999992</v>
      </c>
      <c r="K49" s="266">
        <v>459.5499999999999</v>
      </c>
      <c r="L49" s="266">
        <v>462.09999999999991</v>
      </c>
      <c r="M49" s="267">
        <v>457</v>
      </c>
      <c r="N49" s="267">
        <v>450.05</v>
      </c>
      <c r="O49" s="267">
        <v>34043400</v>
      </c>
      <c r="P49" s="268">
        <v>-2.695889283325616E-2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4938.3999999999996</v>
      </c>
      <c r="F50" s="264">
        <v>4923.75</v>
      </c>
      <c r="G50" s="266">
        <v>4902.6000000000004</v>
      </c>
      <c r="H50" s="266">
        <v>4866.8</v>
      </c>
      <c r="I50" s="266">
        <v>4845.6500000000005</v>
      </c>
      <c r="J50" s="266">
        <v>4959.55</v>
      </c>
      <c r="K50" s="266">
        <v>4980.7</v>
      </c>
      <c r="L50" s="266">
        <v>5016.5</v>
      </c>
      <c r="M50" s="267">
        <v>4944.8999999999996</v>
      </c>
      <c r="N50" s="267">
        <v>4887.95</v>
      </c>
      <c r="O50" s="267">
        <v>1775000</v>
      </c>
      <c r="P50" s="268">
        <v>3.7321872879439041E-3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673.8</v>
      </c>
      <c r="F51" s="264">
        <v>672.13333333333333</v>
      </c>
      <c r="G51" s="266">
        <v>668.26666666666665</v>
      </c>
      <c r="H51" s="266">
        <v>662.73333333333335</v>
      </c>
      <c r="I51" s="266">
        <v>658.86666666666667</v>
      </c>
      <c r="J51" s="266">
        <v>677.66666666666663</v>
      </c>
      <c r="K51" s="266">
        <v>681.53333333333319</v>
      </c>
      <c r="L51" s="266">
        <v>687.06666666666661</v>
      </c>
      <c r="M51" s="267">
        <v>676</v>
      </c>
      <c r="N51" s="267">
        <v>666.6</v>
      </c>
      <c r="O51" s="267">
        <v>5245000</v>
      </c>
      <c r="P51" s="268">
        <v>-8.8301755605770901E-2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451.6</v>
      </c>
      <c r="F52" s="264">
        <v>450.65000000000003</v>
      </c>
      <c r="G52" s="266">
        <v>447.30000000000007</v>
      </c>
      <c r="H52" s="266">
        <v>443.00000000000006</v>
      </c>
      <c r="I52" s="266">
        <v>439.65000000000009</v>
      </c>
      <c r="J52" s="266">
        <v>454.95000000000005</v>
      </c>
      <c r="K52" s="266">
        <v>458.30000000000007</v>
      </c>
      <c r="L52" s="266">
        <v>462.6</v>
      </c>
      <c r="M52" s="267">
        <v>454</v>
      </c>
      <c r="N52" s="267">
        <v>446.35</v>
      </c>
      <c r="O52" s="267">
        <v>50865300</v>
      </c>
      <c r="P52" s="268">
        <v>-1.8444224456833219E-2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780.95</v>
      </c>
      <c r="F53" s="264">
        <v>781.93333333333339</v>
      </c>
      <c r="G53" s="266">
        <v>770.61666666666679</v>
      </c>
      <c r="H53" s="266">
        <v>760.28333333333342</v>
      </c>
      <c r="I53" s="266">
        <v>748.96666666666681</v>
      </c>
      <c r="J53" s="266">
        <v>792.26666666666677</v>
      </c>
      <c r="K53" s="266">
        <v>803.58333333333337</v>
      </c>
      <c r="L53" s="266">
        <v>813.91666666666674</v>
      </c>
      <c r="M53" s="267">
        <v>793.25</v>
      </c>
      <c r="N53" s="267">
        <v>771.6</v>
      </c>
      <c r="O53" s="267">
        <v>5865600</v>
      </c>
      <c r="P53" s="268">
        <v>-4.6441591377397368E-2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362.05</v>
      </c>
      <c r="F54" s="264">
        <v>360.91666666666669</v>
      </c>
      <c r="G54" s="266">
        <v>356.83333333333337</v>
      </c>
      <c r="H54" s="266">
        <v>351.61666666666667</v>
      </c>
      <c r="I54" s="266">
        <v>347.53333333333336</v>
      </c>
      <c r="J54" s="266">
        <v>366.13333333333338</v>
      </c>
      <c r="K54" s="266">
        <v>370.21666666666675</v>
      </c>
      <c r="L54" s="266">
        <v>375.43333333333339</v>
      </c>
      <c r="M54" s="267">
        <v>365</v>
      </c>
      <c r="N54" s="267">
        <v>355.7</v>
      </c>
      <c r="O54" s="267">
        <v>14276600</v>
      </c>
      <c r="P54" s="268">
        <v>-3.7125430920180325E-3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1185.45</v>
      </c>
      <c r="F55" s="264">
        <v>1183.7833333333335</v>
      </c>
      <c r="G55" s="266">
        <v>1174.4666666666672</v>
      </c>
      <c r="H55" s="266">
        <v>1163.4833333333336</v>
      </c>
      <c r="I55" s="266">
        <v>1154.1666666666672</v>
      </c>
      <c r="J55" s="266">
        <v>1194.7666666666671</v>
      </c>
      <c r="K55" s="266">
        <v>1204.0833333333333</v>
      </c>
      <c r="L55" s="266">
        <v>1215.0666666666671</v>
      </c>
      <c r="M55" s="267">
        <v>1193.0999999999999</v>
      </c>
      <c r="N55" s="267">
        <v>1172.8</v>
      </c>
      <c r="O55" s="267">
        <v>11457500</v>
      </c>
      <c r="P55" s="268">
        <v>-1.5794346713141987E-3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1221.6500000000001</v>
      </c>
      <c r="F56" s="264">
        <v>1215.1499999999999</v>
      </c>
      <c r="G56" s="266">
        <v>1206.7999999999997</v>
      </c>
      <c r="H56" s="266">
        <v>1191.9499999999998</v>
      </c>
      <c r="I56" s="266">
        <v>1183.5999999999997</v>
      </c>
      <c r="J56" s="266">
        <v>1229.9999999999998</v>
      </c>
      <c r="K56" s="266">
        <v>1238.3499999999997</v>
      </c>
      <c r="L56" s="266">
        <v>1253.1999999999998</v>
      </c>
      <c r="M56" s="267">
        <v>1223.5</v>
      </c>
      <c r="N56" s="267">
        <v>1200.3</v>
      </c>
      <c r="O56" s="267">
        <v>10623600</v>
      </c>
      <c r="P56" s="268">
        <v>-7.5900176088408529E-3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347.8</v>
      </c>
      <c r="F57" s="264">
        <v>348.3</v>
      </c>
      <c r="G57" s="266">
        <v>345.20000000000005</v>
      </c>
      <c r="H57" s="266">
        <v>342.6</v>
      </c>
      <c r="I57" s="266">
        <v>339.50000000000006</v>
      </c>
      <c r="J57" s="266">
        <v>350.90000000000003</v>
      </c>
      <c r="K57" s="266">
        <v>354.00000000000006</v>
      </c>
      <c r="L57" s="266">
        <v>356.6</v>
      </c>
      <c r="M57" s="267">
        <v>351.4</v>
      </c>
      <c r="N57" s="267">
        <v>345.7</v>
      </c>
      <c r="O57" s="267">
        <v>56091000</v>
      </c>
      <c r="P57" s="268">
        <v>1.89989317869678E-2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5841.75</v>
      </c>
      <c r="F58" s="264">
        <v>5820</v>
      </c>
      <c r="G58" s="266">
        <v>5751.75</v>
      </c>
      <c r="H58" s="266">
        <v>5661.75</v>
      </c>
      <c r="I58" s="266">
        <v>5593.5</v>
      </c>
      <c r="J58" s="266">
        <v>5910</v>
      </c>
      <c r="K58" s="266">
        <v>5978.25</v>
      </c>
      <c r="L58" s="266">
        <v>6068.25</v>
      </c>
      <c r="M58" s="267">
        <v>5888.25</v>
      </c>
      <c r="N58" s="267">
        <v>5730</v>
      </c>
      <c r="O58" s="267">
        <v>1187100</v>
      </c>
      <c r="P58" s="268">
        <v>1.7877813504823151E-2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2397.0500000000002</v>
      </c>
      <c r="F59" s="264">
        <v>2380.4</v>
      </c>
      <c r="G59" s="266">
        <v>2346.8000000000002</v>
      </c>
      <c r="H59" s="266">
        <v>2296.5500000000002</v>
      </c>
      <c r="I59" s="266">
        <v>2262.9500000000003</v>
      </c>
      <c r="J59" s="266">
        <v>2430.65</v>
      </c>
      <c r="K59" s="266">
        <v>2464.2499999999995</v>
      </c>
      <c r="L59" s="266">
        <v>2514.5</v>
      </c>
      <c r="M59" s="267">
        <v>2414</v>
      </c>
      <c r="N59" s="267">
        <v>2330.15</v>
      </c>
      <c r="O59" s="267">
        <v>4178300</v>
      </c>
      <c r="P59" s="268">
        <v>4.7975759616193927E-3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869.65</v>
      </c>
      <c r="F60" s="264">
        <v>865.11666666666667</v>
      </c>
      <c r="G60" s="266">
        <v>853.38333333333333</v>
      </c>
      <c r="H60" s="266">
        <v>837.11666666666667</v>
      </c>
      <c r="I60" s="266">
        <v>825.38333333333333</v>
      </c>
      <c r="J60" s="266">
        <v>881.38333333333333</v>
      </c>
      <c r="K60" s="266">
        <v>893.11666666666667</v>
      </c>
      <c r="L60" s="266">
        <v>909.38333333333333</v>
      </c>
      <c r="M60" s="267">
        <v>876.85</v>
      </c>
      <c r="N60" s="267">
        <v>848.85</v>
      </c>
      <c r="O60" s="267">
        <v>7582000</v>
      </c>
      <c r="P60" s="268">
        <v>0.15932721712538225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1247.75</v>
      </c>
      <c r="F61" s="264">
        <v>1244.55</v>
      </c>
      <c r="G61" s="266">
        <v>1233.1999999999998</v>
      </c>
      <c r="H61" s="266">
        <v>1218.6499999999999</v>
      </c>
      <c r="I61" s="266">
        <v>1207.2999999999997</v>
      </c>
      <c r="J61" s="266">
        <v>1259.0999999999999</v>
      </c>
      <c r="K61" s="266">
        <v>1270.4499999999998</v>
      </c>
      <c r="L61" s="266">
        <v>1285</v>
      </c>
      <c r="M61" s="267">
        <v>1255.9000000000001</v>
      </c>
      <c r="N61" s="267">
        <v>1230</v>
      </c>
      <c r="O61" s="267">
        <v>1346100</v>
      </c>
      <c r="P61" s="268">
        <v>-2.0757654385054488E-3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297.3</v>
      </c>
      <c r="F62" s="264">
        <v>295.91666666666669</v>
      </c>
      <c r="G62" s="266">
        <v>294.13333333333338</v>
      </c>
      <c r="H62" s="266">
        <v>290.9666666666667</v>
      </c>
      <c r="I62" s="266">
        <v>289.18333333333339</v>
      </c>
      <c r="J62" s="266">
        <v>299.08333333333337</v>
      </c>
      <c r="K62" s="266">
        <v>300.86666666666667</v>
      </c>
      <c r="L62" s="266">
        <v>304.03333333333336</v>
      </c>
      <c r="M62" s="267">
        <v>297.7</v>
      </c>
      <c r="N62" s="267">
        <v>292.75</v>
      </c>
      <c r="O62" s="267">
        <v>13120200</v>
      </c>
      <c r="P62" s="268">
        <v>2.9083721586898207E-2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159.6</v>
      </c>
      <c r="F63" s="264">
        <v>159.4</v>
      </c>
      <c r="G63" s="266">
        <v>157.55000000000001</v>
      </c>
      <c r="H63" s="266">
        <v>155.5</v>
      </c>
      <c r="I63" s="266">
        <v>153.65</v>
      </c>
      <c r="J63" s="266">
        <v>161.45000000000002</v>
      </c>
      <c r="K63" s="266">
        <v>163.29999999999998</v>
      </c>
      <c r="L63" s="266">
        <v>165.35000000000002</v>
      </c>
      <c r="M63" s="267">
        <v>161.25</v>
      </c>
      <c r="N63" s="267">
        <v>157.35</v>
      </c>
      <c r="O63" s="267">
        <v>31485000</v>
      </c>
      <c r="P63" s="268">
        <v>3.9795244385733154E-2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1974.4</v>
      </c>
      <c r="F64" s="264">
        <v>1958.7166666666665</v>
      </c>
      <c r="G64" s="266">
        <v>1937.7833333333328</v>
      </c>
      <c r="H64" s="266">
        <v>1901.1666666666663</v>
      </c>
      <c r="I64" s="266">
        <v>1880.2333333333327</v>
      </c>
      <c r="J64" s="266">
        <v>1995.333333333333</v>
      </c>
      <c r="K64" s="266">
        <v>2016.2666666666669</v>
      </c>
      <c r="L64" s="266">
        <v>2052.8833333333332</v>
      </c>
      <c r="M64" s="267">
        <v>1979.65</v>
      </c>
      <c r="N64" s="267">
        <v>1922.1</v>
      </c>
      <c r="O64" s="267">
        <v>3817200</v>
      </c>
      <c r="P64" s="268">
        <v>-2.9146955592858233E-2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549.79999999999995</v>
      </c>
      <c r="F65" s="264">
        <v>549.2833333333333</v>
      </c>
      <c r="G65" s="266">
        <v>546.61666666666656</v>
      </c>
      <c r="H65" s="266">
        <v>543.43333333333328</v>
      </c>
      <c r="I65" s="266">
        <v>540.76666666666654</v>
      </c>
      <c r="J65" s="266">
        <v>552.46666666666658</v>
      </c>
      <c r="K65" s="266">
        <v>555.13333333333333</v>
      </c>
      <c r="L65" s="266">
        <v>558.31666666666661</v>
      </c>
      <c r="M65" s="267">
        <v>551.95000000000005</v>
      </c>
      <c r="N65" s="267">
        <v>546.1</v>
      </c>
      <c r="O65" s="267">
        <v>17436250</v>
      </c>
      <c r="P65" s="268">
        <v>-1.0849524890086512E-2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2392.6999999999998</v>
      </c>
      <c r="F66" s="264">
        <v>2387.4999999999995</v>
      </c>
      <c r="G66" s="266">
        <v>2369.8999999999992</v>
      </c>
      <c r="H66" s="266">
        <v>2347.0999999999995</v>
      </c>
      <c r="I66" s="266">
        <v>2329.4999999999991</v>
      </c>
      <c r="J66" s="266">
        <v>2410.2999999999993</v>
      </c>
      <c r="K66" s="266">
        <v>2427.8999999999996</v>
      </c>
      <c r="L66" s="266">
        <v>2450.6999999999994</v>
      </c>
      <c r="M66" s="267">
        <v>2405.1</v>
      </c>
      <c r="N66" s="267">
        <v>2364.6999999999998</v>
      </c>
      <c r="O66" s="267">
        <v>2707000</v>
      </c>
      <c r="P66" s="268">
        <v>1.1489957963568427E-2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2261.15</v>
      </c>
      <c r="F67" s="264">
        <v>2247.2000000000003</v>
      </c>
      <c r="G67" s="266">
        <v>2227.9500000000007</v>
      </c>
      <c r="H67" s="266">
        <v>2194.7500000000005</v>
      </c>
      <c r="I67" s="266">
        <v>2175.5000000000009</v>
      </c>
      <c r="J67" s="266">
        <v>2280.4000000000005</v>
      </c>
      <c r="K67" s="266">
        <v>2299.6499999999996</v>
      </c>
      <c r="L67" s="266">
        <v>2332.8500000000004</v>
      </c>
      <c r="M67" s="267">
        <v>2266.4499999999998</v>
      </c>
      <c r="N67" s="267">
        <v>2214</v>
      </c>
      <c r="O67" s="267">
        <v>2571600</v>
      </c>
      <c r="P67" s="268">
        <v>1.6844602609727165E-2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137.80000000000001</v>
      </c>
      <c r="F68" s="264">
        <v>137.71666666666667</v>
      </c>
      <c r="G68" s="266">
        <v>136.48333333333335</v>
      </c>
      <c r="H68" s="266">
        <v>135.16666666666669</v>
      </c>
      <c r="I68" s="266">
        <v>133.93333333333337</v>
      </c>
      <c r="J68" s="266">
        <v>139.03333333333333</v>
      </c>
      <c r="K68" s="266">
        <v>140.26666666666662</v>
      </c>
      <c r="L68" s="266">
        <v>141.58333333333331</v>
      </c>
      <c r="M68" s="267">
        <v>138.94999999999999</v>
      </c>
      <c r="N68" s="267">
        <v>136.4</v>
      </c>
      <c r="O68" s="267">
        <v>16754800</v>
      </c>
      <c r="P68" s="268">
        <v>-1.2867343812598684E-2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3676.3</v>
      </c>
      <c r="F69" s="264">
        <v>3666.6</v>
      </c>
      <c r="G69" s="266">
        <v>3646.3999999999996</v>
      </c>
      <c r="H69" s="266">
        <v>3616.4999999999995</v>
      </c>
      <c r="I69" s="266">
        <v>3596.2999999999993</v>
      </c>
      <c r="J69" s="266">
        <v>3696.5</v>
      </c>
      <c r="K69" s="266">
        <v>3716.7</v>
      </c>
      <c r="L69" s="266">
        <v>3746.6000000000004</v>
      </c>
      <c r="M69" s="267">
        <v>3686.8</v>
      </c>
      <c r="N69" s="267">
        <v>3636.7</v>
      </c>
      <c r="O69" s="267">
        <v>2811000</v>
      </c>
      <c r="P69" s="268">
        <v>-2.6055020442103803E-2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6334.85</v>
      </c>
      <c r="F70" s="264">
        <v>6364.5333333333328</v>
      </c>
      <c r="G70" s="266">
        <v>6186.3666666666659</v>
      </c>
      <c r="H70" s="266">
        <v>6037.8833333333332</v>
      </c>
      <c r="I70" s="266">
        <v>5859.7166666666662</v>
      </c>
      <c r="J70" s="266">
        <v>6513.0166666666655</v>
      </c>
      <c r="K70" s="266">
        <v>6691.1833333333334</v>
      </c>
      <c r="L70" s="266">
        <v>6839.6666666666652</v>
      </c>
      <c r="M70" s="267">
        <v>6542.7</v>
      </c>
      <c r="N70" s="267">
        <v>6216.05</v>
      </c>
      <c r="O70" s="267">
        <v>1315700</v>
      </c>
      <c r="P70" s="268">
        <v>1.083282114320836E-2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677.05</v>
      </c>
      <c r="F71" s="264">
        <v>673.99999999999989</v>
      </c>
      <c r="G71" s="266">
        <v>669.5999999999998</v>
      </c>
      <c r="H71" s="266">
        <v>662.14999999999986</v>
      </c>
      <c r="I71" s="266">
        <v>657.74999999999977</v>
      </c>
      <c r="J71" s="266">
        <v>681.44999999999982</v>
      </c>
      <c r="K71" s="266">
        <v>685.84999999999991</v>
      </c>
      <c r="L71" s="266">
        <v>693.29999999999984</v>
      </c>
      <c r="M71" s="267">
        <v>678.4</v>
      </c>
      <c r="N71" s="267">
        <v>666.55</v>
      </c>
      <c r="O71" s="267">
        <v>41342400</v>
      </c>
      <c r="P71" s="268">
        <v>-1.5906680805938492E-2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5622.95</v>
      </c>
      <c r="F72" s="264">
        <v>5601.7333333333336</v>
      </c>
      <c r="G72" s="266">
        <v>5571.2666666666673</v>
      </c>
      <c r="H72" s="266">
        <v>5519.5833333333339</v>
      </c>
      <c r="I72" s="266">
        <v>5489.1166666666677</v>
      </c>
      <c r="J72" s="266">
        <v>5653.416666666667</v>
      </c>
      <c r="K72" s="266">
        <v>5683.8833333333341</v>
      </c>
      <c r="L72" s="266">
        <v>5735.5666666666666</v>
      </c>
      <c r="M72" s="267">
        <v>5632.2</v>
      </c>
      <c r="N72" s="267">
        <v>5550.05</v>
      </c>
      <c r="O72" s="267">
        <v>2587375</v>
      </c>
      <c r="P72" s="268">
        <v>-7.4408621383535309E-2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4051.25</v>
      </c>
      <c r="F73" s="264">
        <v>4031.4</v>
      </c>
      <c r="G73" s="266">
        <v>4001.9500000000003</v>
      </c>
      <c r="H73" s="266">
        <v>3952.65</v>
      </c>
      <c r="I73" s="266">
        <v>3923.2000000000003</v>
      </c>
      <c r="J73" s="266">
        <v>4080.7000000000003</v>
      </c>
      <c r="K73" s="266">
        <v>4110.1499999999996</v>
      </c>
      <c r="L73" s="266">
        <v>4159.4500000000007</v>
      </c>
      <c r="M73" s="267">
        <v>4060.85</v>
      </c>
      <c r="N73" s="267">
        <v>3982.1</v>
      </c>
      <c r="O73" s="267">
        <v>3476025</v>
      </c>
      <c r="P73" s="268">
        <v>-5.9553598238414572E-3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3149.2</v>
      </c>
      <c r="F74" s="264">
        <v>3139.7333333333336</v>
      </c>
      <c r="G74" s="266">
        <v>3119.4666666666672</v>
      </c>
      <c r="H74" s="266">
        <v>3089.7333333333336</v>
      </c>
      <c r="I74" s="266">
        <v>3069.4666666666672</v>
      </c>
      <c r="J74" s="266">
        <v>3169.4666666666672</v>
      </c>
      <c r="K74" s="266">
        <v>3189.7333333333336</v>
      </c>
      <c r="L74" s="266">
        <v>3219.4666666666672</v>
      </c>
      <c r="M74" s="267">
        <v>3160</v>
      </c>
      <c r="N74" s="267">
        <v>3110</v>
      </c>
      <c r="O74" s="267">
        <v>2822050</v>
      </c>
      <c r="P74" s="268">
        <v>-2.0422055820285907E-3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289.05</v>
      </c>
      <c r="F75" s="264">
        <v>289.2166666666667</v>
      </c>
      <c r="G75" s="266">
        <v>286.13333333333338</v>
      </c>
      <c r="H75" s="266">
        <v>283.2166666666667</v>
      </c>
      <c r="I75" s="266">
        <v>280.13333333333338</v>
      </c>
      <c r="J75" s="266">
        <v>292.13333333333338</v>
      </c>
      <c r="K75" s="266">
        <v>295.21666666666664</v>
      </c>
      <c r="L75" s="266">
        <v>298.13333333333338</v>
      </c>
      <c r="M75" s="267">
        <v>292.3</v>
      </c>
      <c r="N75" s="267">
        <v>286.3</v>
      </c>
      <c r="O75" s="267">
        <v>19436400</v>
      </c>
      <c r="P75" s="268">
        <v>-8.6301872934263675E-3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153.44999999999999</v>
      </c>
      <c r="F76" s="264">
        <v>153.23333333333332</v>
      </c>
      <c r="G76" s="266">
        <v>152.51666666666665</v>
      </c>
      <c r="H76" s="266">
        <v>151.58333333333334</v>
      </c>
      <c r="I76" s="266">
        <v>150.86666666666667</v>
      </c>
      <c r="J76" s="266">
        <v>154.16666666666663</v>
      </c>
      <c r="K76" s="266">
        <v>154.88333333333327</v>
      </c>
      <c r="L76" s="266">
        <v>155.81666666666661</v>
      </c>
      <c r="M76" s="267">
        <v>153.94999999999999</v>
      </c>
      <c r="N76" s="267">
        <v>152.30000000000001</v>
      </c>
      <c r="O76" s="267">
        <v>103055000</v>
      </c>
      <c r="P76" s="268">
        <v>4.3330802328524425E-2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141.94999999999999</v>
      </c>
      <c r="F77" s="264">
        <v>141.28333333333333</v>
      </c>
      <c r="G77" s="266">
        <v>139.86666666666667</v>
      </c>
      <c r="H77" s="266">
        <v>137.78333333333333</v>
      </c>
      <c r="I77" s="266">
        <v>136.36666666666667</v>
      </c>
      <c r="J77" s="266">
        <v>143.36666666666667</v>
      </c>
      <c r="K77" s="266">
        <v>144.78333333333336</v>
      </c>
      <c r="L77" s="266">
        <v>146.86666666666667</v>
      </c>
      <c r="M77" s="267">
        <v>142.69999999999999</v>
      </c>
      <c r="N77" s="267">
        <v>139.19999999999999</v>
      </c>
      <c r="O77" s="267">
        <v>162600075</v>
      </c>
      <c r="P77" s="268">
        <v>1.1555429059342535E-2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817.65</v>
      </c>
      <c r="F78" s="264">
        <v>814.4</v>
      </c>
      <c r="G78" s="266">
        <v>807.55</v>
      </c>
      <c r="H78" s="266">
        <v>797.44999999999993</v>
      </c>
      <c r="I78" s="266">
        <v>790.59999999999991</v>
      </c>
      <c r="J78" s="266">
        <v>824.5</v>
      </c>
      <c r="K78" s="266">
        <v>831.35000000000014</v>
      </c>
      <c r="L78" s="266">
        <v>841.45</v>
      </c>
      <c r="M78" s="267">
        <v>821.25</v>
      </c>
      <c r="N78" s="267">
        <v>804.3</v>
      </c>
      <c r="O78" s="267">
        <v>12886875</v>
      </c>
      <c r="P78" s="268">
        <v>-2.7944875861314666E-2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77.650000000000006</v>
      </c>
      <c r="F79" s="264">
        <v>76.116666666666674</v>
      </c>
      <c r="G79" s="266">
        <v>73.833333333333343</v>
      </c>
      <c r="H79" s="266">
        <v>70.016666666666666</v>
      </c>
      <c r="I79" s="266">
        <v>67.733333333333334</v>
      </c>
      <c r="J79" s="266">
        <v>79.933333333333351</v>
      </c>
      <c r="K79" s="266">
        <v>82.216666666666683</v>
      </c>
      <c r="L79" s="266">
        <v>86.03333333333336</v>
      </c>
      <c r="M79" s="267">
        <v>78.400000000000006</v>
      </c>
      <c r="N79" s="267">
        <v>72.3</v>
      </c>
      <c r="O79" s="267">
        <v>199980000</v>
      </c>
      <c r="P79" s="268">
        <v>-7.038319740811083E-3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736</v>
      </c>
      <c r="F80" s="264">
        <v>734.75</v>
      </c>
      <c r="G80" s="266">
        <v>726.25</v>
      </c>
      <c r="H80" s="266">
        <v>716.5</v>
      </c>
      <c r="I80" s="266">
        <v>708</v>
      </c>
      <c r="J80" s="266">
        <v>744.5</v>
      </c>
      <c r="K80" s="266">
        <v>753</v>
      </c>
      <c r="L80" s="266">
        <v>762.75</v>
      </c>
      <c r="M80" s="267">
        <v>743.25</v>
      </c>
      <c r="N80" s="267">
        <v>725</v>
      </c>
      <c r="O80" s="267">
        <v>7930000</v>
      </c>
      <c r="P80" s="268">
        <v>-1.2785240330150509E-2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1050.25</v>
      </c>
      <c r="F81" s="264">
        <v>1043.0833333333333</v>
      </c>
      <c r="G81" s="266">
        <v>1033.2166666666665</v>
      </c>
      <c r="H81" s="266">
        <v>1016.1833333333332</v>
      </c>
      <c r="I81" s="266">
        <v>1006.3166666666664</v>
      </c>
      <c r="J81" s="266">
        <v>1060.1166666666666</v>
      </c>
      <c r="K81" s="266">
        <v>1069.9833333333333</v>
      </c>
      <c r="L81" s="266">
        <v>1087.0166666666667</v>
      </c>
      <c r="M81" s="267">
        <v>1052.95</v>
      </c>
      <c r="N81" s="267">
        <v>1026.05</v>
      </c>
      <c r="O81" s="267">
        <v>9018000</v>
      </c>
      <c r="P81" s="268">
        <v>4.992511233150275E-4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1941.9</v>
      </c>
      <c r="F82" s="264">
        <v>1933.05</v>
      </c>
      <c r="G82" s="266">
        <v>1911.1</v>
      </c>
      <c r="H82" s="266">
        <v>1880.3</v>
      </c>
      <c r="I82" s="266">
        <v>1858.35</v>
      </c>
      <c r="J82" s="266">
        <v>1963.85</v>
      </c>
      <c r="K82" s="266">
        <v>1985.8000000000002</v>
      </c>
      <c r="L82" s="266">
        <v>2016.6</v>
      </c>
      <c r="M82" s="267">
        <v>1955</v>
      </c>
      <c r="N82" s="267">
        <v>1902.25</v>
      </c>
      <c r="O82" s="267">
        <v>3628525</v>
      </c>
      <c r="P82" s="268">
        <v>-1.5592783505154639E-2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387.6</v>
      </c>
      <c r="F83" s="264">
        <v>388.3</v>
      </c>
      <c r="G83" s="266">
        <v>383.85</v>
      </c>
      <c r="H83" s="266">
        <v>380.1</v>
      </c>
      <c r="I83" s="266">
        <v>375.65000000000003</v>
      </c>
      <c r="J83" s="266">
        <v>392.05</v>
      </c>
      <c r="K83" s="266">
        <v>396.49999999999994</v>
      </c>
      <c r="L83" s="266">
        <v>400.25</v>
      </c>
      <c r="M83" s="267">
        <v>392.75</v>
      </c>
      <c r="N83" s="267">
        <v>384.55</v>
      </c>
      <c r="O83" s="267">
        <v>11198000</v>
      </c>
      <c r="P83" s="268">
        <v>-3.8137777014258717E-2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2092.5</v>
      </c>
      <c r="F84" s="264">
        <v>2083.3833333333332</v>
      </c>
      <c r="G84" s="266">
        <v>2061.7666666666664</v>
      </c>
      <c r="H84" s="266">
        <v>2031.0333333333333</v>
      </c>
      <c r="I84" s="266">
        <v>2009.4166666666665</v>
      </c>
      <c r="J84" s="266">
        <v>2114.1166666666663</v>
      </c>
      <c r="K84" s="266">
        <v>2135.7333333333331</v>
      </c>
      <c r="L84" s="266">
        <v>2166.4666666666662</v>
      </c>
      <c r="M84" s="267">
        <v>2105</v>
      </c>
      <c r="N84" s="267">
        <v>2052.65</v>
      </c>
      <c r="O84" s="267">
        <v>9454400</v>
      </c>
      <c r="P84" s="268">
        <v>-1.2110383164582093E-2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439.65</v>
      </c>
      <c r="F85" s="264">
        <v>439.56666666666666</v>
      </c>
      <c r="G85" s="266">
        <v>436.5333333333333</v>
      </c>
      <c r="H85" s="266">
        <v>433.41666666666663</v>
      </c>
      <c r="I85" s="266">
        <v>430.38333333333327</v>
      </c>
      <c r="J85" s="266">
        <v>442.68333333333334</v>
      </c>
      <c r="K85" s="266">
        <v>445.71666666666675</v>
      </c>
      <c r="L85" s="266">
        <v>448.83333333333337</v>
      </c>
      <c r="M85" s="267">
        <v>442.6</v>
      </c>
      <c r="N85" s="267">
        <v>436.45</v>
      </c>
      <c r="O85" s="267">
        <v>7796250</v>
      </c>
      <c r="P85" s="268">
        <v>5.1770657672849912E-2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2790.2</v>
      </c>
      <c r="F86" s="264">
        <v>2779.1</v>
      </c>
      <c r="G86" s="266">
        <v>2761.75</v>
      </c>
      <c r="H86" s="266">
        <v>2733.3</v>
      </c>
      <c r="I86" s="266">
        <v>2715.9500000000003</v>
      </c>
      <c r="J86" s="266">
        <v>2807.5499999999997</v>
      </c>
      <c r="K86" s="266">
        <v>2824.8999999999992</v>
      </c>
      <c r="L86" s="266">
        <v>2853.3499999999995</v>
      </c>
      <c r="M86" s="267">
        <v>2796.45</v>
      </c>
      <c r="N86" s="267">
        <v>2750.65</v>
      </c>
      <c r="O86" s="267">
        <v>7186800</v>
      </c>
      <c r="P86" s="268">
        <v>-3.5937059841442312E-2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1335.85</v>
      </c>
      <c r="F87" s="264">
        <v>1332.4833333333333</v>
      </c>
      <c r="G87" s="266">
        <v>1323.3666666666668</v>
      </c>
      <c r="H87" s="266">
        <v>1310.8833333333334</v>
      </c>
      <c r="I87" s="266">
        <v>1301.7666666666669</v>
      </c>
      <c r="J87" s="266">
        <v>1344.9666666666667</v>
      </c>
      <c r="K87" s="266">
        <v>1354.083333333333</v>
      </c>
      <c r="L87" s="266">
        <v>1366.5666666666666</v>
      </c>
      <c r="M87" s="267">
        <v>1341.6</v>
      </c>
      <c r="N87" s="267">
        <v>1320</v>
      </c>
      <c r="O87" s="267">
        <v>6289500</v>
      </c>
      <c r="P87" s="268">
        <v>-1.9834973024436685E-3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1374.95</v>
      </c>
      <c r="F88" s="264">
        <v>1376.0999999999997</v>
      </c>
      <c r="G88" s="266">
        <v>1361.9499999999994</v>
      </c>
      <c r="H88" s="266">
        <v>1348.9499999999996</v>
      </c>
      <c r="I88" s="266">
        <v>1334.7999999999993</v>
      </c>
      <c r="J88" s="266">
        <v>1389.0999999999995</v>
      </c>
      <c r="K88" s="266">
        <v>1403.2499999999995</v>
      </c>
      <c r="L88" s="266">
        <v>1416.2499999999995</v>
      </c>
      <c r="M88" s="267">
        <v>1390.25</v>
      </c>
      <c r="N88" s="267">
        <v>1363.1</v>
      </c>
      <c r="O88" s="267">
        <v>12735100</v>
      </c>
      <c r="P88" s="268">
        <v>-2.5809906291834002E-2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3034.15</v>
      </c>
      <c r="F89" s="264">
        <v>3020.1333333333332</v>
      </c>
      <c r="G89" s="266">
        <v>2995.2666666666664</v>
      </c>
      <c r="H89" s="266">
        <v>2956.3833333333332</v>
      </c>
      <c r="I89" s="266">
        <v>2931.5166666666664</v>
      </c>
      <c r="J89" s="266">
        <v>3059.0166666666664</v>
      </c>
      <c r="K89" s="266">
        <v>3083.8833333333332</v>
      </c>
      <c r="L89" s="266">
        <v>3122.7666666666664</v>
      </c>
      <c r="M89" s="267">
        <v>3045</v>
      </c>
      <c r="N89" s="267">
        <v>2981.25</v>
      </c>
      <c r="O89" s="267">
        <v>2854500</v>
      </c>
      <c r="P89" s="268">
        <v>-1.7146988947422788E-2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1641.6</v>
      </c>
      <c r="F90" s="264">
        <v>1637.4166666666667</v>
      </c>
      <c r="G90" s="266">
        <v>1629.8333333333335</v>
      </c>
      <c r="H90" s="266">
        <v>1618.0666666666668</v>
      </c>
      <c r="I90" s="266">
        <v>1610.4833333333336</v>
      </c>
      <c r="J90" s="266">
        <v>1649.1833333333334</v>
      </c>
      <c r="K90" s="266">
        <v>1656.7666666666669</v>
      </c>
      <c r="L90" s="266">
        <v>1668.5333333333333</v>
      </c>
      <c r="M90" s="267">
        <v>1645</v>
      </c>
      <c r="N90" s="267">
        <v>1625.65</v>
      </c>
      <c r="O90" s="267">
        <v>121619850</v>
      </c>
      <c r="P90" s="268">
        <v>1.1046572167165423E-3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700.95</v>
      </c>
      <c r="F91" s="264">
        <v>701.6</v>
      </c>
      <c r="G91" s="266">
        <v>692.5</v>
      </c>
      <c r="H91" s="266">
        <v>684.05</v>
      </c>
      <c r="I91" s="266">
        <v>674.94999999999993</v>
      </c>
      <c r="J91" s="266">
        <v>710.05000000000007</v>
      </c>
      <c r="K91" s="266">
        <v>719.1500000000002</v>
      </c>
      <c r="L91" s="266">
        <v>727.60000000000014</v>
      </c>
      <c r="M91" s="267">
        <v>710.7</v>
      </c>
      <c r="N91" s="267">
        <v>693.15</v>
      </c>
      <c r="O91" s="267">
        <v>18442600</v>
      </c>
      <c r="P91" s="268">
        <v>1.970563191825812E-2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3877</v>
      </c>
      <c r="F92" s="264">
        <v>3839.8833333333332</v>
      </c>
      <c r="G92" s="266">
        <v>3795.0166666666664</v>
      </c>
      <c r="H92" s="266">
        <v>3713.0333333333333</v>
      </c>
      <c r="I92" s="266">
        <v>3668.1666666666665</v>
      </c>
      <c r="J92" s="266">
        <v>3921.8666666666663</v>
      </c>
      <c r="K92" s="266">
        <v>3966.7333333333331</v>
      </c>
      <c r="L92" s="266">
        <v>4048.7166666666662</v>
      </c>
      <c r="M92" s="267">
        <v>3884.75</v>
      </c>
      <c r="N92" s="267">
        <v>3757.9</v>
      </c>
      <c r="O92" s="267">
        <v>3891000</v>
      </c>
      <c r="P92" s="268">
        <v>-2.384431966771787E-3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535.54999999999995</v>
      </c>
      <c r="F93" s="264">
        <v>533.0333333333333</v>
      </c>
      <c r="G93" s="266">
        <v>528.76666666666665</v>
      </c>
      <c r="H93" s="266">
        <v>521.98333333333335</v>
      </c>
      <c r="I93" s="266">
        <v>517.7166666666667</v>
      </c>
      <c r="J93" s="266">
        <v>539.81666666666661</v>
      </c>
      <c r="K93" s="266">
        <v>544.08333333333326</v>
      </c>
      <c r="L93" s="266">
        <v>550.86666666666656</v>
      </c>
      <c r="M93" s="267">
        <v>537.29999999999995</v>
      </c>
      <c r="N93" s="267">
        <v>526.25</v>
      </c>
      <c r="O93" s="267">
        <v>40899600</v>
      </c>
      <c r="P93" s="268">
        <v>-8.9558314675351105E-3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183</v>
      </c>
      <c r="F94" s="264">
        <v>182.23333333333335</v>
      </c>
      <c r="G94" s="266">
        <v>179.16666666666669</v>
      </c>
      <c r="H94" s="266">
        <v>175.33333333333334</v>
      </c>
      <c r="I94" s="266">
        <v>172.26666666666668</v>
      </c>
      <c r="J94" s="266">
        <v>186.06666666666669</v>
      </c>
      <c r="K94" s="266">
        <v>189.13333333333335</v>
      </c>
      <c r="L94" s="266">
        <v>192.9666666666667</v>
      </c>
      <c r="M94" s="267">
        <v>185.3</v>
      </c>
      <c r="N94" s="267">
        <v>178.4</v>
      </c>
      <c r="O94" s="267">
        <v>43576600</v>
      </c>
      <c r="P94" s="268">
        <v>-3.8812251578209028E-2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376.7</v>
      </c>
      <c r="F95" s="264">
        <v>373.2833333333333</v>
      </c>
      <c r="G95" s="266">
        <v>367.26666666666659</v>
      </c>
      <c r="H95" s="266">
        <v>357.83333333333331</v>
      </c>
      <c r="I95" s="266">
        <v>351.81666666666661</v>
      </c>
      <c r="J95" s="266">
        <v>382.71666666666658</v>
      </c>
      <c r="K95" s="266">
        <v>388.73333333333323</v>
      </c>
      <c r="L95" s="266">
        <v>398.16666666666657</v>
      </c>
      <c r="M95" s="267">
        <v>379.3</v>
      </c>
      <c r="N95" s="267">
        <v>363.85</v>
      </c>
      <c r="O95" s="267">
        <v>46656000</v>
      </c>
      <c r="P95" s="268">
        <v>5.1094890510948905E-2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2523.6</v>
      </c>
      <c r="F96" s="264">
        <v>2520.4166666666665</v>
      </c>
      <c r="G96" s="266">
        <v>2514.1833333333329</v>
      </c>
      <c r="H96" s="266">
        <v>2504.7666666666664</v>
      </c>
      <c r="I96" s="266">
        <v>2498.5333333333328</v>
      </c>
      <c r="J96" s="266">
        <v>2529.833333333333</v>
      </c>
      <c r="K96" s="266">
        <v>2536.0666666666666</v>
      </c>
      <c r="L96" s="266">
        <v>2545.4833333333331</v>
      </c>
      <c r="M96" s="267">
        <v>2526.65</v>
      </c>
      <c r="N96" s="267">
        <v>2511</v>
      </c>
      <c r="O96" s="267">
        <v>11261700</v>
      </c>
      <c r="P96" s="268">
        <v>2.2962112514351321E-3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208.25</v>
      </c>
      <c r="F97" s="264">
        <v>206.65</v>
      </c>
      <c r="G97" s="266">
        <v>204</v>
      </c>
      <c r="H97" s="266">
        <v>199.75</v>
      </c>
      <c r="I97" s="266">
        <v>197.1</v>
      </c>
      <c r="J97" s="266">
        <v>210.9</v>
      </c>
      <c r="K97" s="266">
        <v>213.55000000000004</v>
      </c>
      <c r="L97" s="266">
        <v>217.8</v>
      </c>
      <c r="M97" s="267">
        <v>209.3</v>
      </c>
      <c r="N97" s="267">
        <v>202.4</v>
      </c>
      <c r="O97" s="267">
        <v>54621000</v>
      </c>
      <c r="P97" s="268">
        <v>-2.7866025233729691E-2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1019.55</v>
      </c>
      <c r="F98" s="264">
        <v>1020.1999999999999</v>
      </c>
      <c r="G98" s="266">
        <v>1014.3999999999999</v>
      </c>
      <c r="H98" s="266">
        <v>1009.2499999999999</v>
      </c>
      <c r="I98" s="266">
        <v>1003.4499999999998</v>
      </c>
      <c r="J98" s="266">
        <v>1025.3499999999999</v>
      </c>
      <c r="K98" s="266">
        <v>1031.1499999999999</v>
      </c>
      <c r="L98" s="266">
        <v>1036.3</v>
      </c>
      <c r="M98" s="267">
        <v>1026</v>
      </c>
      <c r="N98" s="267">
        <v>1015.05</v>
      </c>
      <c r="O98" s="267">
        <v>74267200</v>
      </c>
      <c r="P98" s="268">
        <v>-9.6056009334889152E-3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1460.6</v>
      </c>
      <c r="F99" s="264">
        <v>1454.1499999999999</v>
      </c>
      <c r="G99" s="266">
        <v>1445.1999999999998</v>
      </c>
      <c r="H99" s="266">
        <v>1429.8</v>
      </c>
      <c r="I99" s="266">
        <v>1420.85</v>
      </c>
      <c r="J99" s="266">
        <v>1469.5499999999997</v>
      </c>
      <c r="K99" s="266">
        <v>1478.5</v>
      </c>
      <c r="L99" s="266">
        <v>1493.8999999999996</v>
      </c>
      <c r="M99" s="267">
        <v>1463.1</v>
      </c>
      <c r="N99" s="267">
        <v>1438.75</v>
      </c>
      <c r="O99" s="267">
        <v>2919000</v>
      </c>
      <c r="P99" s="268">
        <v>-1.8806633612583347E-3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546.29999999999995</v>
      </c>
      <c r="F100" s="264">
        <v>548.99999999999989</v>
      </c>
      <c r="G100" s="266">
        <v>541.0999999999998</v>
      </c>
      <c r="H100" s="266">
        <v>535.89999999999986</v>
      </c>
      <c r="I100" s="266">
        <v>527.99999999999977</v>
      </c>
      <c r="J100" s="266">
        <v>554.19999999999982</v>
      </c>
      <c r="K100" s="266">
        <v>562.09999999999991</v>
      </c>
      <c r="L100" s="266">
        <v>567.29999999999984</v>
      </c>
      <c r="M100" s="267">
        <v>556.9</v>
      </c>
      <c r="N100" s="267">
        <v>543.79999999999995</v>
      </c>
      <c r="O100" s="267">
        <v>12780000</v>
      </c>
      <c r="P100" s="268">
        <v>2.0848310567936738E-2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13.3</v>
      </c>
      <c r="F101" s="264">
        <v>13.383333333333333</v>
      </c>
      <c r="G101" s="266">
        <v>13.066666666666666</v>
      </c>
      <c r="H101" s="266">
        <v>12.833333333333334</v>
      </c>
      <c r="I101" s="266">
        <v>12.516666666666667</v>
      </c>
      <c r="J101" s="266">
        <v>13.616666666666665</v>
      </c>
      <c r="K101" s="266">
        <v>13.933333333333332</v>
      </c>
      <c r="L101" s="266">
        <v>14.166666666666664</v>
      </c>
      <c r="M101" s="267">
        <v>13.7</v>
      </c>
      <c r="N101" s="267">
        <v>13.15</v>
      </c>
      <c r="O101" s="267">
        <v>1900960000</v>
      </c>
      <c r="P101" s="268">
        <v>3.1113039704925148E-2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122.9</v>
      </c>
      <c r="F102" s="264">
        <v>122.3</v>
      </c>
      <c r="G102" s="266">
        <v>121.5</v>
      </c>
      <c r="H102" s="266">
        <v>120.10000000000001</v>
      </c>
      <c r="I102" s="266">
        <v>119.30000000000001</v>
      </c>
      <c r="J102" s="266">
        <v>123.69999999999999</v>
      </c>
      <c r="K102" s="266">
        <v>124.49999999999997</v>
      </c>
      <c r="L102" s="266">
        <v>125.89999999999998</v>
      </c>
      <c r="M102" s="267">
        <v>123.1</v>
      </c>
      <c r="N102" s="267">
        <v>120.9</v>
      </c>
      <c r="O102" s="267">
        <v>75785000</v>
      </c>
      <c r="P102" s="268">
        <v>-3.0912917653249145E-3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88.1</v>
      </c>
      <c r="F103" s="264">
        <v>87.733333333333334</v>
      </c>
      <c r="G103" s="266">
        <v>87.216666666666669</v>
      </c>
      <c r="H103" s="266">
        <v>86.333333333333329</v>
      </c>
      <c r="I103" s="266">
        <v>85.816666666666663</v>
      </c>
      <c r="J103" s="266">
        <v>88.616666666666674</v>
      </c>
      <c r="K103" s="266">
        <v>89.133333333333354</v>
      </c>
      <c r="L103" s="266">
        <v>90.01666666666668</v>
      </c>
      <c r="M103" s="267">
        <v>88.25</v>
      </c>
      <c r="N103" s="267">
        <v>86.85</v>
      </c>
      <c r="O103" s="267">
        <v>305002500</v>
      </c>
      <c r="P103" s="268">
        <v>1.7259924456562523E-2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154.15</v>
      </c>
      <c r="F104" s="264">
        <v>153.68333333333334</v>
      </c>
      <c r="G104" s="266">
        <v>152.51666666666668</v>
      </c>
      <c r="H104" s="266">
        <v>150.88333333333335</v>
      </c>
      <c r="I104" s="266">
        <v>149.7166666666667</v>
      </c>
      <c r="J104" s="266">
        <v>155.31666666666666</v>
      </c>
      <c r="K104" s="266">
        <v>156.48333333333329</v>
      </c>
      <c r="L104" s="266">
        <v>158.11666666666665</v>
      </c>
      <c r="M104" s="267">
        <v>154.85</v>
      </c>
      <c r="N104" s="267">
        <v>152.05000000000001</v>
      </c>
      <c r="O104" s="267">
        <v>66270000</v>
      </c>
      <c r="P104" s="268">
        <v>2.2639800769753225E-4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398.45</v>
      </c>
      <c r="F105" s="264">
        <v>397.63333333333338</v>
      </c>
      <c r="G105" s="266">
        <v>396.26666666666677</v>
      </c>
      <c r="H105" s="266">
        <v>394.08333333333337</v>
      </c>
      <c r="I105" s="266">
        <v>392.71666666666675</v>
      </c>
      <c r="J105" s="266">
        <v>399.81666666666678</v>
      </c>
      <c r="K105" s="266">
        <v>401.18333333333345</v>
      </c>
      <c r="L105" s="266">
        <v>403.36666666666679</v>
      </c>
      <c r="M105" s="267">
        <v>399</v>
      </c>
      <c r="N105" s="267">
        <v>395.45</v>
      </c>
      <c r="O105" s="267">
        <v>19399875</v>
      </c>
      <c r="P105" s="268">
        <v>4.1992882562277584E-3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437.2</v>
      </c>
      <c r="F106" s="264">
        <v>436.7</v>
      </c>
      <c r="G106" s="266">
        <v>433.7</v>
      </c>
      <c r="H106" s="266">
        <v>430.2</v>
      </c>
      <c r="I106" s="266">
        <v>427.2</v>
      </c>
      <c r="J106" s="266">
        <v>440.2</v>
      </c>
      <c r="K106" s="266">
        <v>443.2</v>
      </c>
      <c r="L106" s="266">
        <v>446.7</v>
      </c>
      <c r="M106" s="267">
        <v>439.7</v>
      </c>
      <c r="N106" s="267">
        <v>433.2</v>
      </c>
      <c r="O106" s="267">
        <v>18720000</v>
      </c>
      <c r="P106" s="268">
        <v>2.9363246453315738E-2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273.7</v>
      </c>
      <c r="F107" s="264">
        <v>271.68333333333334</v>
      </c>
      <c r="G107" s="266">
        <v>267.51666666666665</v>
      </c>
      <c r="H107" s="266">
        <v>261.33333333333331</v>
      </c>
      <c r="I107" s="266">
        <v>257.16666666666663</v>
      </c>
      <c r="J107" s="266">
        <v>277.86666666666667</v>
      </c>
      <c r="K107" s="266">
        <v>282.0333333333333</v>
      </c>
      <c r="L107" s="266">
        <v>288.2166666666667</v>
      </c>
      <c r="M107" s="267">
        <v>275.85000000000002</v>
      </c>
      <c r="N107" s="267">
        <v>265.5</v>
      </c>
      <c r="O107" s="267">
        <v>24415100</v>
      </c>
      <c r="P107" s="268">
        <v>-3.5513804559514264E-2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2808.65</v>
      </c>
      <c r="F108" s="264">
        <v>2799.5166666666669</v>
      </c>
      <c r="G108" s="266">
        <v>2772.2333333333336</v>
      </c>
      <c r="H108" s="266">
        <v>2735.8166666666666</v>
      </c>
      <c r="I108" s="266">
        <v>2708.5333333333333</v>
      </c>
      <c r="J108" s="266">
        <v>2835.9333333333338</v>
      </c>
      <c r="K108" s="266">
        <v>2863.2166666666676</v>
      </c>
      <c r="L108" s="266">
        <v>2899.6333333333341</v>
      </c>
      <c r="M108" s="267">
        <v>2826.8</v>
      </c>
      <c r="N108" s="267">
        <v>2763.1</v>
      </c>
      <c r="O108" s="267">
        <v>1385700</v>
      </c>
      <c r="P108" s="268">
        <v>-3.5498016287325122E-2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2993.5</v>
      </c>
      <c r="F109" s="264">
        <v>2991.4333333333329</v>
      </c>
      <c r="G109" s="266">
        <v>2964.8666666666659</v>
      </c>
      <c r="H109" s="266">
        <v>2936.2333333333331</v>
      </c>
      <c r="I109" s="266">
        <v>2909.6666666666661</v>
      </c>
      <c r="J109" s="266">
        <v>3020.0666666666657</v>
      </c>
      <c r="K109" s="266">
        <v>3046.6333333333323</v>
      </c>
      <c r="L109" s="266">
        <v>3075.2666666666655</v>
      </c>
      <c r="M109" s="267">
        <v>3018</v>
      </c>
      <c r="N109" s="267">
        <v>2962.8</v>
      </c>
      <c r="O109" s="267">
        <v>5812500</v>
      </c>
      <c r="P109" s="268">
        <v>-7.9365079365079361E-3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1515.05</v>
      </c>
      <c r="F110" s="264">
        <v>1513.05</v>
      </c>
      <c r="G110" s="266">
        <v>1505.6</v>
      </c>
      <c r="H110" s="266">
        <v>1496.1499999999999</v>
      </c>
      <c r="I110" s="266">
        <v>1488.6999999999998</v>
      </c>
      <c r="J110" s="266">
        <v>1522.5</v>
      </c>
      <c r="K110" s="266">
        <v>1529.9500000000003</v>
      </c>
      <c r="L110" s="266">
        <v>1539.4</v>
      </c>
      <c r="M110" s="267">
        <v>1520.5</v>
      </c>
      <c r="N110" s="267">
        <v>1503.6</v>
      </c>
      <c r="O110" s="267">
        <v>20449500</v>
      </c>
      <c r="P110" s="268">
        <v>1.1675365473569644E-2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189.3</v>
      </c>
      <c r="F111" s="264">
        <v>190.23333333333335</v>
      </c>
      <c r="G111" s="266">
        <v>187.56666666666669</v>
      </c>
      <c r="H111" s="266">
        <v>185.83333333333334</v>
      </c>
      <c r="I111" s="266">
        <v>183.16666666666669</v>
      </c>
      <c r="J111" s="266">
        <v>191.9666666666667</v>
      </c>
      <c r="K111" s="266">
        <v>194.63333333333333</v>
      </c>
      <c r="L111" s="266">
        <v>196.3666666666667</v>
      </c>
      <c r="M111" s="267">
        <v>192.9</v>
      </c>
      <c r="N111" s="267">
        <v>188.5</v>
      </c>
      <c r="O111" s="267">
        <v>76374200</v>
      </c>
      <c r="P111" s="268">
        <v>3.126434670829125E-2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1454.95</v>
      </c>
      <c r="F112" s="264">
        <v>1459.6833333333334</v>
      </c>
      <c r="G112" s="266">
        <v>1436.9166666666667</v>
      </c>
      <c r="H112" s="266">
        <v>1418.8833333333334</v>
      </c>
      <c r="I112" s="266">
        <v>1396.1166666666668</v>
      </c>
      <c r="J112" s="266">
        <v>1477.7166666666667</v>
      </c>
      <c r="K112" s="266">
        <v>1500.4833333333331</v>
      </c>
      <c r="L112" s="266">
        <v>1518.5166666666667</v>
      </c>
      <c r="M112" s="267">
        <v>1482.45</v>
      </c>
      <c r="N112" s="267">
        <v>1441.65</v>
      </c>
      <c r="O112" s="267">
        <v>28972000</v>
      </c>
      <c r="P112" s="268">
        <v>3.8393164353710291E-2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120.15</v>
      </c>
      <c r="F113" s="264">
        <v>119.73333333333333</v>
      </c>
      <c r="G113" s="266">
        <v>119.11666666666667</v>
      </c>
      <c r="H113" s="266">
        <v>118.08333333333334</v>
      </c>
      <c r="I113" s="266">
        <v>117.46666666666668</v>
      </c>
      <c r="J113" s="266">
        <v>120.76666666666667</v>
      </c>
      <c r="K113" s="266">
        <v>121.38333333333331</v>
      </c>
      <c r="L113" s="266">
        <v>122.41666666666666</v>
      </c>
      <c r="M113" s="267">
        <v>120.35</v>
      </c>
      <c r="N113" s="267">
        <v>118.7</v>
      </c>
      <c r="O113" s="267">
        <v>138157500</v>
      </c>
      <c r="P113" s="268">
        <v>-1.9580709887220646E-2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1103.3</v>
      </c>
      <c r="F114" s="264">
        <v>1103.1166666666666</v>
      </c>
      <c r="G114" s="266">
        <v>1084.4333333333332</v>
      </c>
      <c r="H114" s="266">
        <v>1065.5666666666666</v>
      </c>
      <c r="I114" s="266">
        <v>1046.8833333333332</v>
      </c>
      <c r="J114" s="266">
        <v>1121.9833333333331</v>
      </c>
      <c r="K114" s="266">
        <v>1140.6666666666665</v>
      </c>
      <c r="L114" s="266">
        <v>1159.5333333333331</v>
      </c>
      <c r="M114" s="267">
        <v>1121.8</v>
      </c>
      <c r="N114" s="267">
        <v>1084.25</v>
      </c>
      <c r="O114" s="267">
        <v>2037100</v>
      </c>
      <c r="P114" s="268">
        <v>1.9850309144158803E-2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782.15</v>
      </c>
      <c r="F115" s="264">
        <v>778.31666666666661</v>
      </c>
      <c r="G115" s="266">
        <v>770.53333333333319</v>
      </c>
      <c r="H115" s="266">
        <v>758.91666666666663</v>
      </c>
      <c r="I115" s="266">
        <v>751.13333333333321</v>
      </c>
      <c r="J115" s="266">
        <v>789.93333333333317</v>
      </c>
      <c r="K115" s="266">
        <v>797.71666666666647</v>
      </c>
      <c r="L115" s="266">
        <v>809.33333333333314</v>
      </c>
      <c r="M115" s="267">
        <v>786.1</v>
      </c>
      <c r="N115" s="267">
        <v>766.7</v>
      </c>
      <c r="O115" s="267">
        <v>15746500</v>
      </c>
      <c r="P115" s="268">
        <v>-1.3809732573432706E-2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457.8</v>
      </c>
      <c r="F116" s="264">
        <v>457.5</v>
      </c>
      <c r="G116" s="266">
        <v>454.55</v>
      </c>
      <c r="H116" s="266">
        <v>451.3</v>
      </c>
      <c r="I116" s="266">
        <v>448.35</v>
      </c>
      <c r="J116" s="266">
        <v>460.75</v>
      </c>
      <c r="K116" s="266">
        <v>463.70000000000005</v>
      </c>
      <c r="L116" s="266">
        <v>466.95</v>
      </c>
      <c r="M116" s="267">
        <v>460.45</v>
      </c>
      <c r="N116" s="267">
        <v>454.25</v>
      </c>
      <c r="O116" s="267">
        <v>77224000</v>
      </c>
      <c r="P116" s="268">
        <v>5.6046337194766227E-3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751.6</v>
      </c>
      <c r="F117" s="264">
        <v>752.95000000000016</v>
      </c>
      <c r="G117" s="266">
        <v>745.20000000000027</v>
      </c>
      <c r="H117" s="266">
        <v>738.80000000000007</v>
      </c>
      <c r="I117" s="266">
        <v>731.05000000000018</v>
      </c>
      <c r="J117" s="266">
        <v>759.35000000000036</v>
      </c>
      <c r="K117" s="266">
        <v>767.10000000000014</v>
      </c>
      <c r="L117" s="266">
        <v>773.50000000000045</v>
      </c>
      <c r="M117" s="267">
        <v>760.7</v>
      </c>
      <c r="N117" s="267">
        <v>746.55</v>
      </c>
      <c r="O117" s="267">
        <v>30387500</v>
      </c>
      <c r="P117" s="268">
        <v>1.6007021356626405E-2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3897.55</v>
      </c>
      <c r="F118" s="264">
        <v>3873.1666666666665</v>
      </c>
      <c r="G118" s="266">
        <v>3844.3833333333332</v>
      </c>
      <c r="H118" s="266">
        <v>3791.2166666666667</v>
      </c>
      <c r="I118" s="266">
        <v>3762.4333333333334</v>
      </c>
      <c r="J118" s="266">
        <v>3926.333333333333</v>
      </c>
      <c r="K118" s="266">
        <v>3955.1166666666668</v>
      </c>
      <c r="L118" s="266">
        <v>4008.2833333333328</v>
      </c>
      <c r="M118" s="267">
        <v>3901.95</v>
      </c>
      <c r="N118" s="267">
        <v>3820</v>
      </c>
      <c r="O118" s="267">
        <v>588250</v>
      </c>
      <c r="P118" s="268">
        <v>-2.0807324178110695E-2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854.95</v>
      </c>
      <c r="F119" s="264">
        <v>854.69999999999993</v>
      </c>
      <c r="G119" s="266">
        <v>846.39999999999986</v>
      </c>
      <c r="H119" s="266">
        <v>837.84999999999991</v>
      </c>
      <c r="I119" s="266">
        <v>829.54999999999984</v>
      </c>
      <c r="J119" s="266">
        <v>863.24999999999989</v>
      </c>
      <c r="K119" s="266">
        <v>871.54999999999984</v>
      </c>
      <c r="L119" s="266">
        <v>880.09999999999991</v>
      </c>
      <c r="M119" s="267">
        <v>863</v>
      </c>
      <c r="N119" s="267">
        <v>846.15</v>
      </c>
      <c r="O119" s="267">
        <v>14731875</v>
      </c>
      <c r="P119" s="268">
        <v>-2.1914493143318097E-2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555.65</v>
      </c>
      <c r="F120" s="264">
        <v>554.9666666666667</v>
      </c>
      <c r="G120" s="266">
        <v>552.78333333333342</v>
      </c>
      <c r="H120" s="266">
        <v>549.91666666666674</v>
      </c>
      <c r="I120" s="266">
        <v>547.73333333333346</v>
      </c>
      <c r="J120" s="266">
        <v>557.83333333333337</v>
      </c>
      <c r="K120" s="266">
        <v>560.01666666666677</v>
      </c>
      <c r="L120" s="266">
        <v>562.88333333333333</v>
      </c>
      <c r="M120" s="267">
        <v>557.15</v>
      </c>
      <c r="N120" s="267">
        <v>552.1</v>
      </c>
      <c r="O120" s="267">
        <v>22726250</v>
      </c>
      <c r="P120" s="268">
        <v>-1.9761760992479554E-3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1837.5</v>
      </c>
      <c r="F121" s="264">
        <v>1835.9833333333333</v>
      </c>
      <c r="G121" s="266">
        <v>1824.7166666666667</v>
      </c>
      <c r="H121" s="266">
        <v>1811.9333333333334</v>
      </c>
      <c r="I121" s="266">
        <v>1800.6666666666667</v>
      </c>
      <c r="J121" s="266">
        <v>1848.7666666666667</v>
      </c>
      <c r="K121" s="266">
        <v>1860.0333333333335</v>
      </c>
      <c r="L121" s="266">
        <v>1872.8166666666666</v>
      </c>
      <c r="M121" s="267">
        <v>1847.25</v>
      </c>
      <c r="N121" s="267">
        <v>1823.2</v>
      </c>
      <c r="O121" s="267">
        <v>26770000</v>
      </c>
      <c r="P121" s="268">
        <v>1.7205477786390651E-2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156.44999999999999</v>
      </c>
      <c r="F122" s="264">
        <v>155.79999999999998</v>
      </c>
      <c r="G122" s="266">
        <v>153.89999999999998</v>
      </c>
      <c r="H122" s="266">
        <v>151.35</v>
      </c>
      <c r="I122" s="266">
        <v>149.44999999999999</v>
      </c>
      <c r="J122" s="266">
        <v>158.34999999999997</v>
      </c>
      <c r="K122" s="266">
        <v>160.25</v>
      </c>
      <c r="L122" s="266">
        <v>162.79999999999995</v>
      </c>
      <c r="M122" s="267">
        <v>157.69999999999999</v>
      </c>
      <c r="N122" s="267">
        <v>153.25</v>
      </c>
      <c r="O122" s="267">
        <v>54985226</v>
      </c>
      <c r="P122" s="268">
        <v>1.2187195320116997E-3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2564.5</v>
      </c>
      <c r="F123" s="264">
        <v>2548.5166666666669</v>
      </c>
      <c r="G123" s="266">
        <v>2527.0333333333338</v>
      </c>
      <c r="H123" s="266">
        <v>2489.5666666666671</v>
      </c>
      <c r="I123" s="266">
        <v>2468.0833333333339</v>
      </c>
      <c r="J123" s="266">
        <v>2585.9833333333336</v>
      </c>
      <c r="K123" s="266">
        <v>2607.4666666666662</v>
      </c>
      <c r="L123" s="266">
        <v>2644.9333333333334</v>
      </c>
      <c r="M123" s="267">
        <v>2570</v>
      </c>
      <c r="N123" s="267">
        <v>2511.0500000000002</v>
      </c>
      <c r="O123" s="267">
        <v>1169400</v>
      </c>
      <c r="P123" s="268">
        <v>6.9116840373011523E-2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383.95</v>
      </c>
      <c r="F124" s="264">
        <v>381.05</v>
      </c>
      <c r="G124" s="266">
        <v>377.1</v>
      </c>
      <c r="H124" s="266">
        <v>370.25</v>
      </c>
      <c r="I124" s="266">
        <v>366.3</v>
      </c>
      <c r="J124" s="266">
        <v>387.90000000000003</v>
      </c>
      <c r="K124" s="266">
        <v>391.84999999999997</v>
      </c>
      <c r="L124" s="266">
        <v>398.70000000000005</v>
      </c>
      <c r="M124" s="267">
        <v>385</v>
      </c>
      <c r="N124" s="267">
        <v>374.2</v>
      </c>
      <c r="O124" s="267">
        <v>13237900</v>
      </c>
      <c r="P124" s="268">
        <v>4.3554006968641118E-2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535.29999999999995</v>
      </c>
      <c r="F125" s="264">
        <v>534.83333333333337</v>
      </c>
      <c r="G125" s="266">
        <v>531.61666666666679</v>
      </c>
      <c r="H125" s="266">
        <v>527.93333333333339</v>
      </c>
      <c r="I125" s="266">
        <v>524.71666666666681</v>
      </c>
      <c r="J125" s="266">
        <v>538.51666666666677</v>
      </c>
      <c r="K125" s="266">
        <v>541.73333333333323</v>
      </c>
      <c r="L125" s="266">
        <v>545.41666666666674</v>
      </c>
      <c r="M125" s="267">
        <v>538.04999999999995</v>
      </c>
      <c r="N125" s="267">
        <v>531.15</v>
      </c>
      <c r="O125" s="267">
        <v>20768000</v>
      </c>
      <c r="P125" s="268">
        <v>1.5152996382833121E-2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3414.15</v>
      </c>
      <c r="F126" s="264">
        <v>3400.3333333333335</v>
      </c>
      <c r="G126" s="266">
        <v>3379.5666666666671</v>
      </c>
      <c r="H126" s="266">
        <v>3344.9833333333336</v>
      </c>
      <c r="I126" s="266">
        <v>3324.2166666666672</v>
      </c>
      <c r="J126" s="266">
        <v>3434.916666666667</v>
      </c>
      <c r="K126" s="266">
        <v>3455.6833333333334</v>
      </c>
      <c r="L126" s="266">
        <v>3490.2666666666669</v>
      </c>
      <c r="M126" s="267">
        <v>3421.1</v>
      </c>
      <c r="N126" s="267">
        <v>3365.75</v>
      </c>
      <c r="O126" s="267">
        <v>9344100</v>
      </c>
      <c r="P126" s="268">
        <v>-7.7413188913666772E-3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5751.05</v>
      </c>
      <c r="F127" s="264">
        <v>5732.2666666666673</v>
      </c>
      <c r="G127" s="266">
        <v>5660.883333333335</v>
      </c>
      <c r="H127" s="266">
        <v>5570.7166666666681</v>
      </c>
      <c r="I127" s="266">
        <v>5499.3333333333358</v>
      </c>
      <c r="J127" s="266">
        <v>5822.4333333333343</v>
      </c>
      <c r="K127" s="266">
        <v>5893.8166666666675</v>
      </c>
      <c r="L127" s="266">
        <v>5983.9833333333336</v>
      </c>
      <c r="M127" s="267">
        <v>5803.65</v>
      </c>
      <c r="N127" s="267">
        <v>5642.1</v>
      </c>
      <c r="O127" s="267">
        <v>1461600</v>
      </c>
      <c r="P127" s="268">
        <v>-5.1217137293086662E-2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4955.2</v>
      </c>
      <c r="F128" s="264">
        <v>4969.333333333333</v>
      </c>
      <c r="G128" s="266">
        <v>4888.6666666666661</v>
      </c>
      <c r="H128" s="266">
        <v>4822.1333333333332</v>
      </c>
      <c r="I128" s="266">
        <v>4741.4666666666662</v>
      </c>
      <c r="J128" s="266">
        <v>5035.8666666666659</v>
      </c>
      <c r="K128" s="266">
        <v>5116.5333333333319</v>
      </c>
      <c r="L128" s="266">
        <v>5183.0666666666657</v>
      </c>
      <c r="M128" s="267">
        <v>5050</v>
      </c>
      <c r="N128" s="267">
        <v>4902.8</v>
      </c>
      <c r="O128" s="267">
        <v>594400</v>
      </c>
      <c r="P128" s="268">
        <v>-3.6941023979261182E-2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1261.5</v>
      </c>
      <c r="F129" s="264">
        <v>1255.55</v>
      </c>
      <c r="G129" s="266">
        <v>1245.9499999999998</v>
      </c>
      <c r="H129" s="266">
        <v>1230.3999999999999</v>
      </c>
      <c r="I129" s="266">
        <v>1220.7999999999997</v>
      </c>
      <c r="J129" s="266">
        <v>1271.0999999999999</v>
      </c>
      <c r="K129" s="266">
        <v>1280.6999999999998</v>
      </c>
      <c r="L129" s="266">
        <v>1296.25</v>
      </c>
      <c r="M129" s="267">
        <v>1265.1500000000001</v>
      </c>
      <c r="N129" s="267">
        <v>1240</v>
      </c>
      <c r="O129" s="267">
        <v>10018100</v>
      </c>
      <c r="P129" s="268">
        <v>-6.239460370994941E-3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1673.2</v>
      </c>
      <c r="F130" s="264">
        <v>1663.6166666666668</v>
      </c>
      <c r="G130" s="266">
        <v>1649.5833333333335</v>
      </c>
      <c r="H130" s="266">
        <v>1625.9666666666667</v>
      </c>
      <c r="I130" s="266">
        <v>1611.9333333333334</v>
      </c>
      <c r="J130" s="266">
        <v>1687.2333333333336</v>
      </c>
      <c r="K130" s="266">
        <v>1701.2666666666669</v>
      </c>
      <c r="L130" s="266">
        <v>1724.8833333333337</v>
      </c>
      <c r="M130" s="267">
        <v>1677.65</v>
      </c>
      <c r="N130" s="267">
        <v>1640</v>
      </c>
      <c r="O130" s="267">
        <v>14311150</v>
      </c>
      <c r="P130" s="268">
        <v>-2.8787914776371108E-2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272.75</v>
      </c>
      <c r="F131" s="264">
        <v>271.3</v>
      </c>
      <c r="G131" s="266">
        <v>269.25</v>
      </c>
      <c r="H131" s="266">
        <v>265.75</v>
      </c>
      <c r="I131" s="266">
        <v>263.7</v>
      </c>
      <c r="J131" s="266">
        <v>274.8</v>
      </c>
      <c r="K131" s="266">
        <v>276.85000000000008</v>
      </c>
      <c r="L131" s="266">
        <v>280.35000000000002</v>
      </c>
      <c r="M131" s="267">
        <v>273.35000000000002</v>
      </c>
      <c r="N131" s="267">
        <v>267.8</v>
      </c>
      <c r="O131" s="267">
        <v>33554000</v>
      </c>
      <c r="P131" s="268">
        <v>-8.3343184773613903E-3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165.45</v>
      </c>
      <c r="F132" s="264">
        <v>165.20000000000002</v>
      </c>
      <c r="G132" s="266">
        <v>163.75000000000003</v>
      </c>
      <c r="H132" s="266">
        <v>162.05000000000001</v>
      </c>
      <c r="I132" s="266">
        <v>160.60000000000002</v>
      </c>
      <c r="J132" s="266">
        <v>166.90000000000003</v>
      </c>
      <c r="K132" s="266">
        <v>168.35000000000002</v>
      </c>
      <c r="L132" s="266">
        <v>170.05000000000004</v>
      </c>
      <c r="M132" s="267">
        <v>166.65</v>
      </c>
      <c r="N132" s="267">
        <v>163.5</v>
      </c>
      <c r="O132" s="267">
        <v>70470000</v>
      </c>
      <c r="P132" s="268">
        <v>2.554931016862545E-4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542.1</v>
      </c>
      <c r="F133" s="264">
        <v>540.50000000000011</v>
      </c>
      <c r="G133" s="266">
        <v>538.30000000000018</v>
      </c>
      <c r="H133" s="266">
        <v>534.50000000000011</v>
      </c>
      <c r="I133" s="266">
        <v>532.30000000000018</v>
      </c>
      <c r="J133" s="266">
        <v>544.30000000000018</v>
      </c>
      <c r="K133" s="266">
        <v>546.50000000000023</v>
      </c>
      <c r="L133" s="266">
        <v>550.30000000000018</v>
      </c>
      <c r="M133" s="267">
        <v>542.70000000000005</v>
      </c>
      <c r="N133" s="267">
        <v>536.70000000000005</v>
      </c>
      <c r="O133" s="267">
        <v>11080800</v>
      </c>
      <c r="P133" s="268">
        <v>-4.4204851752021566E-3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10429.4</v>
      </c>
      <c r="F134" s="264">
        <v>10414.133333333333</v>
      </c>
      <c r="G134" s="266">
        <v>10348.366666666667</v>
      </c>
      <c r="H134" s="266">
        <v>10267.333333333334</v>
      </c>
      <c r="I134" s="266">
        <v>10201.566666666668</v>
      </c>
      <c r="J134" s="266">
        <v>10495.166666666666</v>
      </c>
      <c r="K134" s="266">
        <v>10560.933333333332</v>
      </c>
      <c r="L134" s="266">
        <v>10641.966666666665</v>
      </c>
      <c r="M134" s="267">
        <v>10479.9</v>
      </c>
      <c r="N134" s="267">
        <v>10333.1</v>
      </c>
      <c r="O134" s="267">
        <v>3024100</v>
      </c>
      <c r="P134" s="268">
        <v>4.569581078511039E-2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1076.8</v>
      </c>
      <c r="F135" s="264">
        <v>1069.1833333333334</v>
      </c>
      <c r="G135" s="266">
        <v>1060.0666666666668</v>
      </c>
      <c r="H135" s="266">
        <v>1043.3333333333335</v>
      </c>
      <c r="I135" s="266">
        <v>1034.2166666666669</v>
      </c>
      <c r="J135" s="266">
        <v>1085.9166666666667</v>
      </c>
      <c r="K135" s="266">
        <v>1095.0333333333335</v>
      </c>
      <c r="L135" s="266">
        <v>1111.7666666666667</v>
      </c>
      <c r="M135" s="267">
        <v>1078.3</v>
      </c>
      <c r="N135" s="267">
        <v>1052.45</v>
      </c>
      <c r="O135" s="267">
        <v>9122400</v>
      </c>
      <c r="P135" s="268">
        <v>-4.7438052773920034E-2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3289.9</v>
      </c>
      <c r="F136" s="264">
        <v>3268.9666666666672</v>
      </c>
      <c r="G136" s="266">
        <v>3237.1333333333341</v>
      </c>
      <c r="H136" s="266">
        <v>3184.3666666666668</v>
      </c>
      <c r="I136" s="266">
        <v>3152.5333333333338</v>
      </c>
      <c r="J136" s="266">
        <v>3321.7333333333345</v>
      </c>
      <c r="K136" s="266">
        <v>3353.5666666666675</v>
      </c>
      <c r="L136" s="266">
        <v>3406.3333333333348</v>
      </c>
      <c r="M136" s="267">
        <v>3300.8</v>
      </c>
      <c r="N136" s="267">
        <v>3216.2</v>
      </c>
      <c r="O136" s="267">
        <v>2738800</v>
      </c>
      <c r="P136" s="268">
        <v>1.3161743199766012E-3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1660.65</v>
      </c>
      <c r="F137" s="264">
        <v>1653.0833333333333</v>
      </c>
      <c r="G137" s="266">
        <v>1631.6166666666666</v>
      </c>
      <c r="H137" s="266">
        <v>1602.5833333333333</v>
      </c>
      <c r="I137" s="266">
        <v>1581.1166666666666</v>
      </c>
      <c r="J137" s="266">
        <v>1682.1166666666666</v>
      </c>
      <c r="K137" s="266">
        <v>1703.5833333333333</v>
      </c>
      <c r="L137" s="266">
        <v>1732.6166666666666</v>
      </c>
      <c r="M137" s="267">
        <v>1674.55</v>
      </c>
      <c r="N137" s="267">
        <v>1624.05</v>
      </c>
      <c r="O137" s="267">
        <v>1095200</v>
      </c>
      <c r="P137" s="268">
        <v>5.877803557617943E-2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1062.5</v>
      </c>
      <c r="F138" s="264">
        <v>1059.1166666666666</v>
      </c>
      <c r="G138" s="266">
        <v>1050.4833333333331</v>
      </c>
      <c r="H138" s="266">
        <v>1038.4666666666665</v>
      </c>
      <c r="I138" s="266">
        <v>1029.833333333333</v>
      </c>
      <c r="J138" s="266">
        <v>1071.1333333333332</v>
      </c>
      <c r="K138" s="266">
        <v>1079.7666666666669</v>
      </c>
      <c r="L138" s="266">
        <v>1091.7833333333333</v>
      </c>
      <c r="M138" s="267">
        <v>1067.75</v>
      </c>
      <c r="N138" s="267">
        <v>1047.0999999999999</v>
      </c>
      <c r="O138" s="267">
        <v>6191200</v>
      </c>
      <c r="P138" s="268">
        <v>1.6826300802485115E-3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1180.55</v>
      </c>
      <c r="F139" s="264">
        <v>1182.8500000000001</v>
      </c>
      <c r="G139" s="266">
        <v>1169.7000000000003</v>
      </c>
      <c r="H139" s="266">
        <v>1158.8500000000001</v>
      </c>
      <c r="I139" s="266">
        <v>1145.7000000000003</v>
      </c>
      <c r="J139" s="266">
        <v>1193.7000000000003</v>
      </c>
      <c r="K139" s="266">
        <v>1206.8500000000004</v>
      </c>
      <c r="L139" s="266">
        <v>1217.7000000000003</v>
      </c>
      <c r="M139" s="267">
        <v>1196</v>
      </c>
      <c r="N139" s="267">
        <v>1172</v>
      </c>
      <c r="O139" s="267">
        <v>2515200</v>
      </c>
      <c r="P139" s="268">
        <v>3.1496062992125984E-2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96.2</v>
      </c>
      <c r="F140" s="264">
        <v>96.116666666666674</v>
      </c>
      <c r="G140" s="266">
        <v>95.333333333333343</v>
      </c>
      <c r="H140" s="266">
        <v>94.466666666666669</v>
      </c>
      <c r="I140" s="266">
        <v>93.683333333333337</v>
      </c>
      <c r="J140" s="266">
        <v>96.983333333333348</v>
      </c>
      <c r="K140" s="266">
        <v>97.76666666666668</v>
      </c>
      <c r="L140" s="266">
        <v>98.633333333333354</v>
      </c>
      <c r="M140" s="267">
        <v>96.9</v>
      </c>
      <c r="N140" s="267">
        <v>95.25</v>
      </c>
      <c r="O140" s="267">
        <v>103042300</v>
      </c>
      <c r="P140" s="268">
        <v>1.0584221154515702E-2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2435.1999999999998</v>
      </c>
      <c r="F141" s="264">
        <v>2425.8333333333335</v>
      </c>
      <c r="G141" s="266">
        <v>2404.8666666666668</v>
      </c>
      <c r="H141" s="266">
        <v>2374.5333333333333</v>
      </c>
      <c r="I141" s="266">
        <v>2353.5666666666666</v>
      </c>
      <c r="J141" s="266">
        <v>2456.166666666667</v>
      </c>
      <c r="K141" s="266">
        <v>2477.1333333333332</v>
      </c>
      <c r="L141" s="266">
        <v>2507.4666666666672</v>
      </c>
      <c r="M141" s="267">
        <v>2446.8000000000002</v>
      </c>
      <c r="N141" s="267">
        <v>2395.5</v>
      </c>
      <c r="O141" s="267">
        <v>2280300</v>
      </c>
      <c r="P141" s="268">
        <v>-1.9394512771996216E-2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120625.95</v>
      </c>
      <c r="F142" s="264">
        <v>120360.16666666667</v>
      </c>
      <c r="G142" s="266">
        <v>119920.78333333334</v>
      </c>
      <c r="H142" s="266">
        <v>119215.61666666667</v>
      </c>
      <c r="I142" s="266">
        <v>118776.23333333334</v>
      </c>
      <c r="J142" s="266">
        <v>121065.33333333334</v>
      </c>
      <c r="K142" s="266">
        <v>121504.71666666667</v>
      </c>
      <c r="L142" s="266">
        <v>122209.88333333335</v>
      </c>
      <c r="M142" s="267">
        <v>120799.55</v>
      </c>
      <c r="N142" s="267">
        <v>119655</v>
      </c>
      <c r="O142" s="267">
        <v>36475</v>
      </c>
      <c r="P142" s="268">
        <v>4.021103664622843E-2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1472.15</v>
      </c>
      <c r="F143" s="264">
        <v>1462.3999999999999</v>
      </c>
      <c r="G143" s="266">
        <v>1449.9999999999998</v>
      </c>
      <c r="H143" s="266">
        <v>1427.85</v>
      </c>
      <c r="I143" s="266">
        <v>1415.4499999999998</v>
      </c>
      <c r="J143" s="266">
        <v>1484.5499999999997</v>
      </c>
      <c r="K143" s="266">
        <v>1496.9499999999998</v>
      </c>
      <c r="L143" s="266">
        <v>1519.0999999999997</v>
      </c>
      <c r="M143" s="267">
        <v>1474.8</v>
      </c>
      <c r="N143" s="267">
        <v>1440.25</v>
      </c>
      <c r="O143" s="267">
        <v>6879950</v>
      </c>
      <c r="P143" s="268">
        <v>-7.6160253867512892E-3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99.35</v>
      </c>
      <c r="F144" s="264">
        <v>98.5</v>
      </c>
      <c r="G144" s="266">
        <v>97.45</v>
      </c>
      <c r="H144" s="266">
        <v>95.55</v>
      </c>
      <c r="I144" s="266">
        <v>94.5</v>
      </c>
      <c r="J144" s="266">
        <v>100.4</v>
      </c>
      <c r="K144" s="266">
        <v>101.45000000000002</v>
      </c>
      <c r="L144" s="266">
        <v>103.35000000000001</v>
      </c>
      <c r="M144" s="267">
        <v>99.55</v>
      </c>
      <c r="N144" s="267">
        <v>96.6</v>
      </c>
      <c r="O144" s="267">
        <v>81330000</v>
      </c>
      <c r="P144" s="268">
        <v>-2.2887006667868085E-2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4838.05</v>
      </c>
      <c r="F145" s="264">
        <v>4806.6166666666659</v>
      </c>
      <c r="G145" s="266">
        <v>4755.9833333333318</v>
      </c>
      <c r="H145" s="266">
        <v>4673.9166666666661</v>
      </c>
      <c r="I145" s="266">
        <v>4623.2833333333319</v>
      </c>
      <c r="J145" s="266">
        <v>4888.6833333333316</v>
      </c>
      <c r="K145" s="266">
        <v>4939.3166666666648</v>
      </c>
      <c r="L145" s="266">
        <v>5021.3833333333314</v>
      </c>
      <c r="M145" s="267">
        <v>4857.25</v>
      </c>
      <c r="N145" s="267">
        <v>4724.55</v>
      </c>
      <c r="O145" s="267">
        <v>1598850</v>
      </c>
      <c r="P145" s="268">
        <v>1.1674259681093395E-2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3802.3</v>
      </c>
      <c r="F146" s="264">
        <v>3784.2166666666667</v>
      </c>
      <c r="G146" s="266">
        <v>3750.4333333333334</v>
      </c>
      <c r="H146" s="266">
        <v>3698.5666666666666</v>
      </c>
      <c r="I146" s="266">
        <v>3664.7833333333333</v>
      </c>
      <c r="J146" s="266">
        <v>3836.0833333333335</v>
      </c>
      <c r="K146" s="266">
        <v>3869.8666666666672</v>
      </c>
      <c r="L146" s="266">
        <v>3921.7333333333336</v>
      </c>
      <c r="M146" s="267">
        <v>3818</v>
      </c>
      <c r="N146" s="267">
        <v>3732.35</v>
      </c>
      <c r="O146" s="267">
        <v>777750</v>
      </c>
      <c r="P146" s="268">
        <v>-1.4633219308247814E-2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25149.25</v>
      </c>
      <c r="F147" s="264">
        <v>25115.533333333336</v>
      </c>
      <c r="G147" s="266">
        <v>25014.066666666673</v>
      </c>
      <c r="H147" s="266">
        <v>24878.883333333335</v>
      </c>
      <c r="I147" s="266">
        <v>24777.416666666672</v>
      </c>
      <c r="J147" s="266">
        <v>25250.716666666674</v>
      </c>
      <c r="K147" s="266">
        <v>25352.183333333342</v>
      </c>
      <c r="L147" s="266">
        <v>25487.366666666676</v>
      </c>
      <c r="M147" s="267">
        <v>25217</v>
      </c>
      <c r="N147" s="267">
        <v>24980.35</v>
      </c>
      <c r="O147" s="267">
        <v>360920</v>
      </c>
      <c r="P147" s="268">
        <v>-2.8217555196553581E-2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192.7</v>
      </c>
      <c r="F148" s="264">
        <v>190.30000000000004</v>
      </c>
      <c r="G148" s="266">
        <v>187.45000000000007</v>
      </c>
      <c r="H148" s="266">
        <v>182.20000000000005</v>
      </c>
      <c r="I148" s="266">
        <v>179.35000000000008</v>
      </c>
      <c r="J148" s="266">
        <v>195.55000000000007</v>
      </c>
      <c r="K148" s="266">
        <v>198.40000000000003</v>
      </c>
      <c r="L148" s="266">
        <v>203.65000000000006</v>
      </c>
      <c r="M148" s="267">
        <v>193.15</v>
      </c>
      <c r="N148" s="267">
        <v>185.05</v>
      </c>
      <c r="O148" s="267">
        <v>86746500</v>
      </c>
      <c r="P148" s="268">
        <v>1.5862141652613827E-2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295.2</v>
      </c>
      <c r="F149" s="264">
        <v>292.3</v>
      </c>
      <c r="G149" s="266">
        <v>288.65000000000003</v>
      </c>
      <c r="H149" s="266">
        <v>282.10000000000002</v>
      </c>
      <c r="I149" s="266">
        <v>278.45000000000005</v>
      </c>
      <c r="J149" s="266">
        <v>298.85000000000002</v>
      </c>
      <c r="K149" s="266">
        <v>302.5</v>
      </c>
      <c r="L149" s="266">
        <v>309.05</v>
      </c>
      <c r="M149" s="267">
        <v>295.95</v>
      </c>
      <c r="N149" s="267">
        <v>285.75</v>
      </c>
      <c r="O149" s="267">
        <v>106650000</v>
      </c>
      <c r="P149" s="268">
        <v>1.3831455867674319E-2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1447.35</v>
      </c>
      <c r="F150" s="264">
        <v>1441.3</v>
      </c>
      <c r="G150" s="266">
        <v>1428.1</v>
      </c>
      <c r="H150" s="266">
        <v>1408.85</v>
      </c>
      <c r="I150" s="266">
        <v>1395.6499999999999</v>
      </c>
      <c r="J150" s="266">
        <v>1460.55</v>
      </c>
      <c r="K150" s="266">
        <v>1473.7500000000002</v>
      </c>
      <c r="L150" s="266">
        <v>1493</v>
      </c>
      <c r="M150" s="267">
        <v>1454.5</v>
      </c>
      <c r="N150" s="267">
        <v>1422.05</v>
      </c>
      <c r="O150" s="267">
        <v>8551900</v>
      </c>
      <c r="P150" s="268">
        <v>1.9683424915935372E-3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4099.25</v>
      </c>
      <c r="F151" s="264">
        <v>4109.4666666666672</v>
      </c>
      <c r="G151" s="266">
        <v>4062.4833333333345</v>
      </c>
      <c r="H151" s="266">
        <v>4025.7166666666672</v>
      </c>
      <c r="I151" s="266">
        <v>3978.7333333333345</v>
      </c>
      <c r="J151" s="266">
        <v>4146.2333333333345</v>
      </c>
      <c r="K151" s="266">
        <v>4193.2166666666681</v>
      </c>
      <c r="L151" s="266">
        <v>4229.9833333333345</v>
      </c>
      <c r="M151" s="267">
        <v>4156.45</v>
      </c>
      <c r="N151" s="267">
        <v>4072.7</v>
      </c>
      <c r="O151" s="267">
        <v>711600</v>
      </c>
      <c r="P151" s="268">
        <v>5.1729234407330772E-2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193.95</v>
      </c>
      <c r="F152" s="264">
        <v>194.16666666666666</v>
      </c>
      <c r="G152" s="266">
        <v>192.33333333333331</v>
      </c>
      <c r="H152" s="266">
        <v>190.71666666666667</v>
      </c>
      <c r="I152" s="266">
        <v>188.88333333333333</v>
      </c>
      <c r="J152" s="266">
        <v>195.7833333333333</v>
      </c>
      <c r="K152" s="266">
        <v>197.61666666666662</v>
      </c>
      <c r="L152" s="266">
        <v>199.23333333333329</v>
      </c>
      <c r="M152" s="267">
        <v>196</v>
      </c>
      <c r="N152" s="267">
        <v>192.55</v>
      </c>
      <c r="O152" s="267">
        <v>55443850</v>
      </c>
      <c r="P152" s="268">
        <v>2.9525307406348299E-2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37797.1</v>
      </c>
      <c r="F153" s="264">
        <v>37660.183333333334</v>
      </c>
      <c r="G153" s="266">
        <v>37440.366666666669</v>
      </c>
      <c r="H153" s="266">
        <v>37083.633333333331</v>
      </c>
      <c r="I153" s="266">
        <v>36863.816666666666</v>
      </c>
      <c r="J153" s="266">
        <v>38016.916666666672</v>
      </c>
      <c r="K153" s="266">
        <v>38236.733333333337</v>
      </c>
      <c r="L153" s="266">
        <v>38593.466666666674</v>
      </c>
      <c r="M153" s="267">
        <v>37880</v>
      </c>
      <c r="N153" s="267">
        <v>37303.449999999997</v>
      </c>
      <c r="O153" s="267">
        <v>177855</v>
      </c>
      <c r="P153" s="268">
        <v>-2.271962302255133E-3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919.65</v>
      </c>
      <c r="F154" s="264">
        <v>911.48333333333323</v>
      </c>
      <c r="G154" s="266">
        <v>901.41666666666652</v>
      </c>
      <c r="H154" s="266">
        <v>883.18333333333328</v>
      </c>
      <c r="I154" s="266">
        <v>873.11666666666656</v>
      </c>
      <c r="J154" s="266">
        <v>929.71666666666647</v>
      </c>
      <c r="K154" s="266">
        <v>939.7833333333333</v>
      </c>
      <c r="L154" s="266">
        <v>958.01666666666642</v>
      </c>
      <c r="M154" s="267">
        <v>921.55</v>
      </c>
      <c r="N154" s="267">
        <v>893.25</v>
      </c>
      <c r="O154" s="267">
        <v>12205500</v>
      </c>
      <c r="P154" s="268">
        <v>-5.013450721447787E-3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6513.2</v>
      </c>
      <c r="F155" s="264">
        <v>6507.95</v>
      </c>
      <c r="G155" s="266">
        <v>6423.5999999999995</v>
      </c>
      <c r="H155" s="266">
        <v>6334</v>
      </c>
      <c r="I155" s="266">
        <v>6249.65</v>
      </c>
      <c r="J155" s="266">
        <v>6597.5499999999993</v>
      </c>
      <c r="K155" s="266">
        <v>6681.9</v>
      </c>
      <c r="L155" s="266">
        <v>6771.4999999999991</v>
      </c>
      <c r="M155" s="267">
        <v>6592.3</v>
      </c>
      <c r="N155" s="267">
        <v>6418.35</v>
      </c>
      <c r="O155" s="267">
        <v>2209775</v>
      </c>
      <c r="P155" s="268">
        <v>-3.392859162416168E-4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210.6</v>
      </c>
      <c r="F156" s="264">
        <v>210.11666666666665</v>
      </c>
      <c r="G156" s="266">
        <v>209.18333333333328</v>
      </c>
      <c r="H156" s="266">
        <v>207.76666666666662</v>
      </c>
      <c r="I156" s="266">
        <v>206.83333333333326</v>
      </c>
      <c r="J156" s="266">
        <v>211.5333333333333</v>
      </c>
      <c r="K156" s="266">
        <v>212.46666666666664</v>
      </c>
      <c r="L156" s="266">
        <v>213.88333333333333</v>
      </c>
      <c r="M156" s="267">
        <v>211.05</v>
      </c>
      <c r="N156" s="267">
        <v>208.7</v>
      </c>
      <c r="O156" s="267">
        <v>43197000</v>
      </c>
      <c r="P156" s="268">
        <v>-2.919363538295577E-2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424.7</v>
      </c>
      <c r="F157" s="264">
        <v>414.83333333333331</v>
      </c>
      <c r="G157" s="266">
        <v>402.71666666666664</v>
      </c>
      <c r="H157" s="266">
        <v>380.73333333333335</v>
      </c>
      <c r="I157" s="266">
        <v>368.61666666666667</v>
      </c>
      <c r="J157" s="266">
        <v>436.81666666666661</v>
      </c>
      <c r="K157" s="266">
        <v>448.93333333333328</v>
      </c>
      <c r="L157" s="266">
        <v>470.91666666666657</v>
      </c>
      <c r="M157" s="267">
        <v>426.95</v>
      </c>
      <c r="N157" s="267">
        <v>392.85</v>
      </c>
      <c r="O157" s="267">
        <v>58927125</v>
      </c>
      <c r="P157" s="268">
        <v>4.6593255333792154E-2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2635.05</v>
      </c>
      <c r="F158" s="264">
        <v>2629.4666666666667</v>
      </c>
      <c r="G158" s="266">
        <v>2595.5833333333335</v>
      </c>
      <c r="H158" s="266">
        <v>2556.1166666666668</v>
      </c>
      <c r="I158" s="266">
        <v>2522.2333333333336</v>
      </c>
      <c r="J158" s="266">
        <v>2668.9333333333334</v>
      </c>
      <c r="K158" s="266">
        <v>2702.8166666666666</v>
      </c>
      <c r="L158" s="266">
        <v>2742.2833333333333</v>
      </c>
      <c r="M158" s="267">
        <v>2663.35</v>
      </c>
      <c r="N158" s="267">
        <v>2590</v>
      </c>
      <c r="O158" s="267">
        <v>2724000</v>
      </c>
      <c r="P158" s="268">
        <v>7.2546510483315285E-2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3450.9</v>
      </c>
      <c r="F159" s="264">
        <v>3471.9666666666667</v>
      </c>
      <c r="G159" s="266">
        <v>3353.9333333333334</v>
      </c>
      <c r="H159" s="266">
        <v>3256.9666666666667</v>
      </c>
      <c r="I159" s="266">
        <v>3138.9333333333334</v>
      </c>
      <c r="J159" s="266">
        <v>3568.9333333333334</v>
      </c>
      <c r="K159" s="266">
        <v>3686.9666666666672</v>
      </c>
      <c r="L159" s="266">
        <v>3783.9333333333334</v>
      </c>
      <c r="M159" s="267">
        <v>3590</v>
      </c>
      <c r="N159" s="267">
        <v>3375</v>
      </c>
      <c r="O159" s="267">
        <v>2911750</v>
      </c>
      <c r="P159" s="268">
        <v>0.42943053510063817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89.4</v>
      </c>
      <c r="F160" s="264">
        <v>89.166666666666671</v>
      </c>
      <c r="G160" s="266">
        <v>88.583333333333343</v>
      </c>
      <c r="H160" s="266">
        <v>87.766666666666666</v>
      </c>
      <c r="I160" s="266">
        <v>87.183333333333337</v>
      </c>
      <c r="J160" s="266">
        <v>89.983333333333348</v>
      </c>
      <c r="K160" s="266">
        <v>90.566666666666691</v>
      </c>
      <c r="L160" s="266">
        <v>91.383333333333354</v>
      </c>
      <c r="M160" s="267">
        <v>89.75</v>
      </c>
      <c r="N160" s="267">
        <v>88.35</v>
      </c>
      <c r="O160" s="267">
        <v>244752000</v>
      </c>
      <c r="P160" s="268">
        <v>1.4827346004577569E-2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5699.35</v>
      </c>
      <c r="F161" s="264">
        <v>5684.2</v>
      </c>
      <c r="G161" s="266">
        <v>5641</v>
      </c>
      <c r="H161" s="266">
        <v>5582.6500000000005</v>
      </c>
      <c r="I161" s="266">
        <v>5539.4500000000007</v>
      </c>
      <c r="J161" s="266">
        <v>5742.5499999999993</v>
      </c>
      <c r="K161" s="266">
        <v>5785.7499999999982</v>
      </c>
      <c r="L161" s="266">
        <v>5844.0999999999985</v>
      </c>
      <c r="M161" s="267">
        <v>5727.4</v>
      </c>
      <c r="N161" s="267">
        <v>5625.85</v>
      </c>
      <c r="O161" s="267">
        <v>2005700</v>
      </c>
      <c r="P161" s="268">
        <v>-3.4700163634613534E-2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237.95</v>
      </c>
      <c r="F162" s="264">
        <v>236.08333333333334</v>
      </c>
      <c r="G162" s="266">
        <v>233.7166666666667</v>
      </c>
      <c r="H162" s="266">
        <v>229.48333333333335</v>
      </c>
      <c r="I162" s="266">
        <v>227.1166666666667</v>
      </c>
      <c r="J162" s="266">
        <v>240.31666666666669</v>
      </c>
      <c r="K162" s="266">
        <v>242.68333333333331</v>
      </c>
      <c r="L162" s="266">
        <v>246.91666666666669</v>
      </c>
      <c r="M162" s="267">
        <v>238.45</v>
      </c>
      <c r="N162" s="267">
        <v>231.85</v>
      </c>
      <c r="O162" s="267">
        <v>82958400</v>
      </c>
      <c r="P162" s="268">
        <v>-1.361184830065919E-2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1765.1</v>
      </c>
      <c r="F163" s="264">
        <v>1761.1000000000001</v>
      </c>
      <c r="G163" s="266">
        <v>1749.5000000000002</v>
      </c>
      <c r="H163" s="266">
        <v>1733.9</v>
      </c>
      <c r="I163" s="266">
        <v>1722.3000000000002</v>
      </c>
      <c r="J163" s="266">
        <v>1776.7000000000003</v>
      </c>
      <c r="K163" s="266">
        <v>1788.3000000000002</v>
      </c>
      <c r="L163" s="266">
        <v>1803.9000000000003</v>
      </c>
      <c r="M163" s="267">
        <v>1772.7</v>
      </c>
      <c r="N163" s="267">
        <v>1745.5</v>
      </c>
      <c r="O163" s="267">
        <v>5420426</v>
      </c>
      <c r="P163" s="268">
        <v>1.654632972322503E-3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1056.7</v>
      </c>
      <c r="F164" s="264">
        <v>1053.3500000000001</v>
      </c>
      <c r="G164" s="266">
        <v>1045.2500000000002</v>
      </c>
      <c r="H164" s="266">
        <v>1033.8000000000002</v>
      </c>
      <c r="I164" s="266">
        <v>1025.7000000000003</v>
      </c>
      <c r="J164" s="266">
        <v>1064.8000000000002</v>
      </c>
      <c r="K164" s="266">
        <v>1072.9000000000001</v>
      </c>
      <c r="L164" s="266">
        <v>1084.3500000000001</v>
      </c>
      <c r="M164" s="267">
        <v>1061.45</v>
      </c>
      <c r="N164" s="267">
        <v>1041.9000000000001</v>
      </c>
      <c r="O164" s="267">
        <v>3368550</v>
      </c>
      <c r="P164" s="268">
        <v>6.4750134336378287E-2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280.35000000000002</v>
      </c>
      <c r="F165" s="264">
        <v>278.61666666666667</v>
      </c>
      <c r="G165" s="266">
        <v>273.58333333333337</v>
      </c>
      <c r="H165" s="266">
        <v>266.81666666666672</v>
      </c>
      <c r="I165" s="266">
        <v>261.78333333333342</v>
      </c>
      <c r="J165" s="266">
        <v>285.38333333333333</v>
      </c>
      <c r="K165" s="266">
        <v>290.41666666666663</v>
      </c>
      <c r="L165" s="266">
        <v>297.18333333333328</v>
      </c>
      <c r="M165" s="267">
        <v>283.64999999999998</v>
      </c>
      <c r="N165" s="267">
        <v>271.85000000000002</v>
      </c>
      <c r="O165" s="267">
        <v>64625000</v>
      </c>
      <c r="P165" s="268">
        <v>6.0714563711372306E-3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447.8</v>
      </c>
      <c r="F166" s="264">
        <v>436.33333333333331</v>
      </c>
      <c r="G166" s="266">
        <v>422.76666666666665</v>
      </c>
      <c r="H166" s="266">
        <v>397.73333333333335</v>
      </c>
      <c r="I166" s="266">
        <v>384.16666666666669</v>
      </c>
      <c r="J166" s="266">
        <v>461.36666666666662</v>
      </c>
      <c r="K166" s="266">
        <v>474.93333333333334</v>
      </c>
      <c r="L166" s="266">
        <v>499.96666666666658</v>
      </c>
      <c r="M166" s="267">
        <v>449.9</v>
      </c>
      <c r="N166" s="267">
        <v>411.3</v>
      </c>
      <c r="O166" s="267">
        <v>43270000</v>
      </c>
      <c r="P166" s="268">
        <v>5.753250562127285E-2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2444.75</v>
      </c>
      <c r="F167" s="264">
        <v>2438.3666666666663</v>
      </c>
      <c r="G167" s="266">
        <v>2429.0833333333326</v>
      </c>
      <c r="H167" s="266">
        <v>2413.4166666666661</v>
      </c>
      <c r="I167" s="266">
        <v>2404.1333333333323</v>
      </c>
      <c r="J167" s="266">
        <v>2454.0333333333328</v>
      </c>
      <c r="K167" s="266">
        <v>2463.3166666666666</v>
      </c>
      <c r="L167" s="266">
        <v>2478.9833333333331</v>
      </c>
      <c r="M167" s="267">
        <v>2447.65</v>
      </c>
      <c r="N167" s="267">
        <v>2422.6999999999998</v>
      </c>
      <c r="O167" s="267">
        <v>45553000</v>
      </c>
      <c r="P167" s="268">
        <v>-6.3801245487561482E-3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104.1</v>
      </c>
      <c r="F168" s="264">
        <v>103.16666666666667</v>
      </c>
      <c r="G168" s="266">
        <v>101.83333333333334</v>
      </c>
      <c r="H168" s="266">
        <v>99.566666666666677</v>
      </c>
      <c r="I168" s="266">
        <v>98.233333333333348</v>
      </c>
      <c r="J168" s="266">
        <v>105.43333333333334</v>
      </c>
      <c r="K168" s="266">
        <v>106.76666666666668</v>
      </c>
      <c r="L168" s="266">
        <v>109.03333333333333</v>
      </c>
      <c r="M168" s="267">
        <v>104.5</v>
      </c>
      <c r="N168" s="267">
        <v>100.9</v>
      </c>
      <c r="O168" s="267">
        <v>150184000</v>
      </c>
      <c r="P168" s="268">
        <v>-3.8120612799098223E-2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753.65</v>
      </c>
      <c r="F169" s="264">
        <v>754.2166666666667</v>
      </c>
      <c r="G169" s="266">
        <v>748.33333333333337</v>
      </c>
      <c r="H169" s="266">
        <v>743.01666666666665</v>
      </c>
      <c r="I169" s="266">
        <v>737.13333333333333</v>
      </c>
      <c r="J169" s="266">
        <v>759.53333333333342</v>
      </c>
      <c r="K169" s="266">
        <v>765.41666666666663</v>
      </c>
      <c r="L169" s="266">
        <v>770.73333333333346</v>
      </c>
      <c r="M169" s="267">
        <v>760.1</v>
      </c>
      <c r="N169" s="267">
        <v>748.9</v>
      </c>
      <c r="O169" s="267">
        <v>17035200</v>
      </c>
      <c r="P169" s="268">
        <v>1.7196904557179708E-2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1473.3</v>
      </c>
      <c r="F170" s="264">
        <v>1478</v>
      </c>
      <c r="G170" s="266">
        <v>1465</v>
      </c>
      <c r="H170" s="266">
        <v>1456.7</v>
      </c>
      <c r="I170" s="266">
        <v>1443.7</v>
      </c>
      <c r="J170" s="266">
        <v>1486.3</v>
      </c>
      <c r="K170" s="266">
        <v>1499.3</v>
      </c>
      <c r="L170" s="266">
        <v>1507.6</v>
      </c>
      <c r="M170" s="267">
        <v>1491</v>
      </c>
      <c r="N170" s="267">
        <v>1469.7</v>
      </c>
      <c r="O170" s="267">
        <v>6234750</v>
      </c>
      <c r="P170" s="268">
        <v>-1.3176638176638177E-2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624.1</v>
      </c>
      <c r="F171" s="264">
        <v>621.19999999999993</v>
      </c>
      <c r="G171" s="266">
        <v>617.39999999999986</v>
      </c>
      <c r="H171" s="266">
        <v>610.69999999999993</v>
      </c>
      <c r="I171" s="266">
        <v>606.89999999999986</v>
      </c>
      <c r="J171" s="266">
        <v>627.89999999999986</v>
      </c>
      <c r="K171" s="266">
        <v>631.69999999999982</v>
      </c>
      <c r="L171" s="266">
        <v>638.39999999999986</v>
      </c>
      <c r="M171" s="267">
        <v>625</v>
      </c>
      <c r="N171" s="267">
        <v>614.5</v>
      </c>
      <c r="O171" s="267">
        <v>97539000</v>
      </c>
      <c r="P171" s="268">
        <v>1.6332973851612198E-2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28643.200000000001</v>
      </c>
      <c r="F172" s="264">
        <v>28691.083333333332</v>
      </c>
      <c r="G172" s="266">
        <v>28282.166666666664</v>
      </c>
      <c r="H172" s="266">
        <v>27921.133333333331</v>
      </c>
      <c r="I172" s="266">
        <v>27512.216666666664</v>
      </c>
      <c r="J172" s="266">
        <v>29052.116666666665</v>
      </c>
      <c r="K172" s="266">
        <v>29461.033333333329</v>
      </c>
      <c r="L172" s="266">
        <v>29822.066666666666</v>
      </c>
      <c r="M172" s="267">
        <v>29100</v>
      </c>
      <c r="N172" s="267">
        <v>28330.05</v>
      </c>
      <c r="O172" s="267">
        <v>157650</v>
      </c>
      <c r="P172" s="268">
        <v>-2.7602158828064764E-2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3953.45</v>
      </c>
      <c r="F173" s="264">
        <v>3932.2999999999997</v>
      </c>
      <c r="G173" s="266">
        <v>3896.5999999999995</v>
      </c>
      <c r="H173" s="266">
        <v>3839.7499999999995</v>
      </c>
      <c r="I173" s="266">
        <v>3804.0499999999993</v>
      </c>
      <c r="J173" s="266">
        <v>3989.1499999999996</v>
      </c>
      <c r="K173" s="266">
        <v>4024.8499999999995</v>
      </c>
      <c r="L173" s="266">
        <v>4081.7</v>
      </c>
      <c r="M173" s="267">
        <v>3968</v>
      </c>
      <c r="N173" s="267">
        <v>3875.45</v>
      </c>
      <c r="O173" s="267">
        <v>2312925</v>
      </c>
      <c r="P173" s="268">
        <v>1.0507345311561356E-2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2424</v>
      </c>
      <c r="F174" s="264">
        <v>2409.5</v>
      </c>
      <c r="G174" s="266">
        <v>2389.5</v>
      </c>
      <c r="H174" s="266">
        <v>2355</v>
      </c>
      <c r="I174" s="266">
        <v>2335</v>
      </c>
      <c r="J174" s="266">
        <v>2444</v>
      </c>
      <c r="K174" s="266">
        <v>2464</v>
      </c>
      <c r="L174" s="266">
        <v>2498.5</v>
      </c>
      <c r="M174" s="267">
        <v>2429.5</v>
      </c>
      <c r="N174" s="267">
        <v>2375</v>
      </c>
      <c r="O174" s="267">
        <v>4493625</v>
      </c>
      <c r="P174" s="268">
        <v>8.3521256159692641E-4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2009.35</v>
      </c>
      <c r="F175" s="264">
        <v>2007.4666666666665</v>
      </c>
      <c r="G175" s="266">
        <v>1992.883333333333</v>
      </c>
      <c r="H175" s="266">
        <v>1976.4166666666665</v>
      </c>
      <c r="I175" s="266">
        <v>1961.833333333333</v>
      </c>
      <c r="J175" s="266">
        <v>2023.9333333333329</v>
      </c>
      <c r="K175" s="266">
        <v>2038.5166666666664</v>
      </c>
      <c r="L175" s="266">
        <v>2054.9833333333327</v>
      </c>
      <c r="M175" s="267">
        <v>2022.05</v>
      </c>
      <c r="N175" s="267">
        <v>1991</v>
      </c>
      <c r="O175" s="267">
        <v>7401900</v>
      </c>
      <c r="P175" s="268">
        <v>2.7485112230874943E-2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1239.6500000000001</v>
      </c>
      <c r="F176" s="264">
        <v>1234.3000000000002</v>
      </c>
      <c r="G176" s="266">
        <v>1224.9000000000003</v>
      </c>
      <c r="H176" s="266">
        <v>1210.1500000000001</v>
      </c>
      <c r="I176" s="266">
        <v>1200.7500000000002</v>
      </c>
      <c r="J176" s="266">
        <v>1249.0500000000004</v>
      </c>
      <c r="K176" s="266">
        <v>1258.45</v>
      </c>
      <c r="L176" s="266">
        <v>1273.2000000000005</v>
      </c>
      <c r="M176" s="267">
        <v>1243.7</v>
      </c>
      <c r="N176" s="267">
        <v>1219.55</v>
      </c>
      <c r="O176" s="267">
        <v>16440200</v>
      </c>
      <c r="P176" s="268">
        <v>-1.7650995482683621E-2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688.65</v>
      </c>
      <c r="F177" s="264">
        <v>684.9</v>
      </c>
      <c r="G177" s="266">
        <v>679.8</v>
      </c>
      <c r="H177" s="266">
        <v>670.94999999999993</v>
      </c>
      <c r="I177" s="266">
        <v>665.84999999999991</v>
      </c>
      <c r="J177" s="266">
        <v>693.75</v>
      </c>
      <c r="K177" s="266">
        <v>698.85000000000014</v>
      </c>
      <c r="L177" s="266">
        <v>707.7</v>
      </c>
      <c r="M177" s="267">
        <v>690</v>
      </c>
      <c r="N177" s="267">
        <v>676.05</v>
      </c>
      <c r="O177" s="267">
        <v>7521000</v>
      </c>
      <c r="P177" s="268">
        <v>-2.9047250193648334E-2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702.35</v>
      </c>
      <c r="F178" s="264">
        <v>698.08333333333337</v>
      </c>
      <c r="G178" s="266">
        <v>687.86666666666679</v>
      </c>
      <c r="H178" s="266">
        <v>673.38333333333344</v>
      </c>
      <c r="I178" s="266">
        <v>663.16666666666686</v>
      </c>
      <c r="J178" s="266">
        <v>712.56666666666672</v>
      </c>
      <c r="K178" s="266">
        <v>722.78333333333319</v>
      </c>
      <c r="L178" s="266">
        <v>737.26666666666665</v>
      </c>
      <c r="M178" s="267">
        <v>708.3</v>
      </c>
      <c r="N178" s="267">
        <v>683.6</v>
      </c>
      <c r="O178" s="267">
        <v>6429000</v>
      </c>
      <c r="P178" s="268">
        <v>3.111467522052927E-2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1011.35</v>
      </c>
      <c r="F179" s="264">
        <v>1011.3000000000001</v>
      </c>
      <c r="G179" s="266">
        <v>1005.0500000000002</v>
      </c>
      <c r="H179" s="266">
        <v>998.75000000000011</v>
      </c>
      <c r="I179" s="266">
        <v>992.50000000000023</v>
      </c>
      <c r="J179" s="266">
        <v>1017.6000000000001</v>
      </c>
      <c r="K179" s="266">
        <v>1023.8499999999999</v>
      </c>
      <c r="L179" s="266">
        <v>1030.1500000000001</v>
      </c>
      <c r="M179" s="267">
        <v>1017.55</v>
      </c>
      <c r="N179" s="267">
        <v>1005</v>
      </c>
      <c r="O179" s="267">
        <v>11920700</v>
      </c>
      <c r="P179" s="268">
        <v>1.53658765108217E-2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1722.65</v>
      </c>
      <c r="F180" s="264">
        <v>1730.2333333333333</v>
      </c>
      <c r="G180" s="266">
        <v>1710.4666666666667</v>
      </c>
      <c r="H180" s="266">
        <v>1698.2833333333333</v>
      </c>
      <c r="I180" s="266">
        <v>1678.5166666666667</v>
      </c>
      <c r="J180" s="266">
        <v>1742.4166666666667</v>
      </c>
      <c r="K180" s="266">
        <v>1762.1833333333336</v>
      </c>
      <c r="L180" s="266">
        <v>1774.3666666666668</v>
      </c>
      <c r="M180" s="267">
        <v>1750</v>
      </c>
      <c r="N180" s="267">
        <v>1718.05</v>
      </c>
      <c r="O180" s="267">
        <v>7355000</v>
      </c>
      <c r="P180" s="268">
        <v>2.0040219124887317E-2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960.95</v>
      </c>
      <c r="F181" s="264">
        <v>957.05000000000007</v>
      </c>
      <c r="G181" s="266">
        <v>952.15000000000009</v>
      </c>
      <c r="H181" s="266">
        <v>943.35</v>
      </c>
      <c r="I181" s="266">
        <v>938.45</v>
      </c>
      <c r="J181" s="266">
        <v>965.85000000000014</v>
      </c>
      <c r="K181" s="266">
        <v>970.75</v>
      </c>
      <c r="L181" s="266">
        <v>979.55000000000018</v>
      </c>
      <c r="M181" s="267">
        <v>961.95</v>
      </c>
      <c r="N181" s="267">
        <v>948.25</v>
      </c>
      <c r="O181" s="267">
        <v>8488800</v>
      </c>
      <c r="P181" s="268">
        <v>-3.0128534704370179E-2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724.8</v>
      </c>
      <c r="F182" s="264">
        <v>722.83333333333337</v>
      </c>
      <c r="G182" s="266">
        <v>719.26666666666677</v>
      </c>
      <c r="H182" s="266">
        <v>713.73333333333335</v>
      </c>
      <c r="I182" s="266">
        <v>710.16666666666674</v>
      </c>
      <c r="J182" s="266">
        <v>728.36666666666679</v>
      </c>
      <c r="K182" s="266">
        <v>731.93333333333339</v>
      </c>
      <c r="L182" s="266">
        <v>737.46666666666681</v>
      </c>
      <c r="M182" s="267">
        <v>726.4</v>
      </c>
      <c r="N182" s="267">
        <v>717.3</v>
      </c>
      <c r="O182" s="267">
        <v>64013850</v>
      </c>
      <c r="P182" s="268">
        <v>-4.2117396701542827E-3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340.7</v>
      </c>
      <c r="F183" s="264">
        <v>338.08333333333331</v>
      </c>
      <c r="G183" s="266">
        <v>333.61666666666662</v>
      </c>
      <c r="H183" s="266">
        <v>326.5333333333333</v>
      </c>
      <c r="I183" s="266">
        <v>322.06666666666661</v>
      </c>
      <c r="J183" s="266">
        <v>345.16666666666663</v>
      </c>
      <c r="K183" s="266">
        <v>349.63333333333333</v>
      </c>
      <c r="L183" s="266">
        <v>356.71666666666664</v>
      </c>
      <c r="M183" s="267">
        <v>342.55</v>
      </c>
      <c r="N183" s="267">
        <v>331</v>
      </c>
      <c r="O183" s="267">
        <v>110804625</v>
      </c>
      <c r="P183" s="268">
        <v>9.6875384426128672E-3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131.94999999999999</v>
      </c>
      <c r="F184" s="264">
        <v>131.33333333333334</v>
      </c>
      <c r="G184" s="266">
        <v>130.51666666666668</v>
      </c>
      <c r="H184" s="266">
        <v>129.08333333333334</v>
      </c>
      <c r="I184" s="266">
        <v>128.26666666666668</v>
      </c>
      <c r="J184" s="266">
        <v>132.76666666666668</v>
      </c>
      <c r="K184" s="266">
        <v>133.58333333333334</v>
      </c>
      <c r="L184" s="266">
        <v>135.01666666666668</v>
      </c>
      <c r="M184" s="267">
        <v>132.15</v>
      </c>
      <c r="N184" s="267">
        <v>129.9</v>
      </c>
      <c r="O184" s="267">
        <v>215776000</v>
      </c>
      <c r="P184" s="268">
        <v>6.9039858327130865E-3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3616.25</v>
      </c>
      <c r="F185" s="264">
        <v>3624.3333333333335</v>
      </c>
      <c r="G185" s="266">
        <v>3578.666666666667</v>
      </c>
      <c r="H185" s="266">
        <v>3541.0833333333335</v>
      </c>
      <c r="I185" s="266">
        <v>3495.416666666667</v>
      </c>
      <c r="J185" s="266">
        <v>3661.916666666667</v>
      </c>
      <c r="K185" s="266">
        <v>3707.5833333333339</v>
      </c>
      <c r="L185" s="266">
        <v>3745.166666666667</v>
      </c>
      <c r="M185" s="267">
        <v>3670</v>
      </c>
      <c r="N185" s="267">
        <v>3586.75</v>
      </c>
      <c r="O185" s="267">
        <v>11170075</v>
      </c>
      <c r="P185" s="268">
        <v>-1.0173099195542618E-3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1221.5999999999999</v>
      </c>
      <c r="F186" s="264">
        <v>1221.6333333333332</v>
      </c>
      <c r="G186" s="266">
        <v>1203.2666666666664</v>
      </c>
      <c r="H186" s="266">
        <v>1184.9333333333332</v>
      </c>
      <c r="I186" s="266">
        <v>1166.5666666666664</v>
      </c>
      <c r="J186" s="266">
        <v>1239.9666666666665</v>
      </c>
      <c r="K186" s="266">
        <v>1258.3333333333333</v>
      </c>
      <c r="L186" s="266">
        <v>1276.6666666666665</v>
      </c>
      <c r="M186" s="267">
        <v>1240</v>
      </c>
      <c r="N186" s="267">
        <v>1203.3</v>
      </c>
      <c r="O186" s="267">
        <v>15440400</v>
      </c>
      <c r="P186" s="268">
        <v>-9.6594188955166447E-3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3619.05</v>
      </c>
      <c r="F187" s="264">
        <v>3606.2833333333333</v>
      </c>
      <c r="G187" s="266">
        <v>3589.8666666666668</v>
      </c>
      <c r="H187" s="266">
        <v>3560.6833333333334</v>
      </c>
      <c r="I187" s="266">
        <v>3544.2666666666669</v>
      </c>
      <c r="J187" s="266">
        <v>3635.4666666666667</v>
      </c>
      <c r="K187" s="266">
        <v>3651.8833333333337</v>
      </c>
      <c r="L187" s="266">
        <v>3681.0666666666666</v>
      </c>
      <c r="M187" s="267">
        <v>3622.7</v>
      </c>
      <c r="N187" s="267">
        <v>3577.1</v>
      </c>
      <c r="O187" s="267">
        <v>4702850</v>
      </c>
      <c r="P187" s="268">
        <v>-8.5513212056831758E-4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2094.35</v>
      </c>
      <c r="F188" s="264">
        <v>2078.4500000000003</v>
      </c>
      <c r="G188" s="266">
        <v>2055.9000000000005</v>
      </c>
      <c r="H188" s="266">
        <v>2017.4500000000003</v>
      </c>
      <c r="I188" s="266">
        <v>1994.9000000000005</v>
      </c>
      <c r="J188" s="266">
        <v>2116.9000000000005</v>
      </c>
      <c r="K188" s="266">
        <v>2139.4500000000007</v>
      </c>
      <c r="L188" s="266">
        <v>2177.9000000000005</v>
      </c>
      <c r="M188" s="267">
        <v>2101</v>
      </c>
      <c r="N188" s="267">
        <v>2040</v>
      </c>
      <c r="O188" s="267">
        <v>1720500</v>
      </c>
      <c r="P188" s="268">
        <v>3.3333333333333333E-2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2984.5</v>
      </c>
      <c r="F189" s="264">
        <v>2958.4</v>
      </c>
      <c r="G189" s="266">
        <v>2925.1000000000004</v>
      </c>
      <c r="H189" s="266">
        <v>2865.7000000000003</v>
      </c>
      <c r="I189" s="266">
        <v>2832.4000000000005</v>
      </c>
      <c r="J189" s="266">
        <v>3017.8</v>
      </c>
      <c r="K189" s="266">
        <v>3051.1000000000004</v>
      </c>
      <c r="L189" s="266">
        <v>3110.5</v>
      </c>
      <c r="M189" s="267">
        <v>2991.7</v>
      </c>
      <c r="N189" s="267">
        <v>2899</v>
      </c>
      <c r="O189" s="267">
        <v>3188800</v>
      </c>
      <c r="P189" s="268">
        <v>7.328784432650998E-3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2014.95</v>
      </c>
      <c r="F190" s="264">
        <v>1987.6833333333334</v>
      </c>
      <c r="G190" s="266">
        <v>1956.8166666666668</v>
      </c>
      <c r="H190" s="266">
        <v>1898.6833333333334</v>
      </c>
      <c r="I190" s="266">
        <v>1867.8166666666668</v>
      </c>
      <c r="J190" s="266">
        <v>2045.8166666666668</v>
      </c>
      <c r="K190" s="266">
        <v>2076.6833333333334</v>
      </c>
      <c r="L190" s="266">
        <v>2134.8166666666666</v>
      </c>
      <c r="M190" s="267">
        <v>2018.55</v>
      </c>
      <c r="N190" s="267">
        <v>1929.55</v>
      </c>
      <c r="O190" s="267">
        <v>7815500</v>
      </c>
      <c r="P190" s="268">
        <v>8.0414166827946582E-2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1722.1</v>
      </c>
      <c r="F191" s="264">
        <v>1716.6499999999999</v>
      </c>
      <c r="G191" s="266">
        <v>1699.2999999999997</v>
      </c>
      <c r="H191" s="266">
        <v>1676.4999999999998</v>
      </c>
      <c r="I191" s="266">
        <v>1659.1499999999996</v>
      </c>
      <c r="J191" s="266">
        <v>1739.4499999999998</v>
      </c>
      <c r="K191" s="266">
        <v>1756.7999999999997</v>
      </c>
      <c r="L191" s="266">
        <v>1779.6</v>
      </c>
      <c r="M191" s="267">
        <v>1734</v>
      </c>
      <c r="N191" s="267">
        <v>1693.85</v>
      </c>
      <c r="O191" s="267">
        <v>3048400</v>
      </c>
      <c r="P191" s="268">
        <v>3.0700568028130915E-2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9761.7000000000007</v>
      </c>
      <c r="F192" s="264">
        <v>9815.7333333333336</v>
      </c>
      <c r="G192" s="266">
        <v>9616.0166666666664</v>
      </c>
      <c r="H192" s="266">
        <v>9470.3333333333321</v>
      </c>
      <c r="I192" s="266">
        <v>9270.616666666665</v>
      </c>
      <c r="J192" s="266">
        <v>9961.4166666666679</v>
      </c>
      <c r="K192" s="266">
        <v>10161.133333333335</v>
      </c>
      <c r="L192" s="266">
        <v>10306.816666666669</v>
      </c>
      <c r="M192" s="267">
        <v>10015.450000000001</v>
      </c>
      <c r="N192" s="267">
        <v>9670.0499999999993</v>
      </c>
      <c r="O192" s="267">
        <v>2208200</v>
      </c>
      <c r="P192" s="268">
        <v>0.10742226680040121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602.04999999999995</v>
      </c>
      <c r="F193" s="264">
        <v>600.58333333333337</v>
      </c>
      <c r="G193" s="266">
        <v>596.66666666666674</v>
      </c>
      <c r="H193" s="266">
        <v>591.28333333333342</v>
      </c>
      <c r="I193" s="266">
        <v>587.36666666666679</v>
      </c>
      <c r="J193" s="266">
        <v>605.9666666666667</v>
      </c>
      <c r="K193" s="266">
        <v>609.88333333333344</v>
      </c>
      <c r="L193" s="266">
        <v>615.26666666666665</v>
      </c>
      <c r="M193" s="267">
        <v>604.5</v>
      </c>
      <c r="N193" s="267">
        <v>595.20000000000005</v>
      </c>
      <c r="O193" s="267">
        <v>30330300</v>
      </c>
      <c r="P193" s="268">
        <v>-4.1403448864606451E-3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254.3</v>
      </c>
      <c r="F194" s="264">
        <v>252.28333333333339</v>
      </c>
      <c r="G194" s="266">
        <v>246.71666666666675</v>
      </c>
      <c r="H194" s="266">
        <v>239.13333333333335</v>
      </c>
      <c r="I194" s="266">
        <v>233.56666666666672</v>
      </c>
      <c r="J194" s="266">
        <v>259.86666666666679</v>
      </c>
      <c r="K194" s="266">
        <v>265.43333333333345</v>
      </c>
      <c r="L194" s="266">
        <v>273.01666666666682</v>
      </c>
      <c r="M194" s="267">
        <v>257.85000000000002</v>
      </c>
      <c r="N194" s="267">
        <v>244.7</v>
      </c>
      <c r="O194" s="267">
        <v>93909100</v>
      </c>
      <c r="P194" s="268">
        <v>6.5753695162696107E-2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858.75</v>
      </c>
      <c r="F195" s="264">
        <v>855.83333333333337</v>
      </c>
      <c r="G195" s="266">
        <v>849.9666666666667</v>
      </c>
      <c r="H195" s="266">
        <v>841.18333333333328</v>
      </c>
      <c r="I195" s="266">
        <v>835.31666666666661</v>
      </c>
      <c r="J195" s="266">
        <v>864.61666666666679</v>
      </c>
      <c r="K195" s="266">
        <v>870.48333333333335</v>
      </c>
      <c r="L195" s="266">
        <v>879.26666666666688</v>
      </c>
      <c r="M195" s="267">
        <v>861.7</v>
      </c>
      <c r="N195" s="267">
        <v>847.05</v>
      </c>
      <c r="O195" s="267">
        <v>10467000</v>
      </c>
      <c r="P195" s="268">
        <v>1.1421614100185528E-2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421.45</v>
      </c>
      <c r="F196" s="264">
        <v>421.75</v>
      </c>
      <c r="G196" s="266">
        <v>417.05</v>
      </c>
      <c r="H196" s="266">
        <v>412.65000000000003</v>
      </c>
      <c r="I196" s="266">
        <v>407.95000000000005</v>
      </c>
      <c r="J196" s="266">
        <v>426.15</v>
      </c>
      <c r="K196" s="266">
        <v>430.85</v>
      </c>
      <c r="L196" s="266">
        <v>435.24999999999994</v>
      </c>
      <c r="M196" s="267">
        <v>426.45</v>
      </c>
      <c r="N196" s="267">
        <v>417.35</v>
      </c>
      <c r="O196" s="267">
        <v>52698000</v>
      </c>
      <c r="P196" s="268">
        <v>-6.1950156996973208E-3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285.39999999999998</v>
      </c>
      <c r="F197" s="264">
        <v>287.3</v>
      </c>
      <c r="G197" s="266">
        <v>281.10000000000002</v>
      </c>
      <c r="H197" s="266">
        <v>276.8</v>
      </c>
      <c r="I197" s="266">
        <v>270.60000000000002</v>
      </c>
      <c r="J197" s="266">
        <v>291.60000000000002</v>
      </c>
      <c r="K197" s="266">
        <v>297.79999999999995</v>
      </c>
      <c r="L197" s="266">
        <v>302.10000000000002</v>
      </c>
      <c r="M197" s="267">
        <v>293.5</v>
      </c>
      <c r="N197" s="267">
        <v>283</v>
      </c>
      <c r="O197" s="267">
        <v>109020000</v>
      </c>
      <c r="P197" s="268">
        <v>-3.4922321072898686E-2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647.04999999999995</v>
      </c>
      <c r="F198" s="264">
        <v>645.11666666666667</v>
      </c>
      <c r="G198" s="266">
        <v>637.93333333333339</v>
      </c>
      <c r="H198" s="266">
        <v>628.81666666666672</v>
      </c>
      <c r="I198" s="266">
        <v>621.63333333333344</v>
      </c>
      <c r="J198" s="266">
        <v>654.23333333333335</v>
      </c>
      <c r="K198" s="266">
        <v>661.41666666666652</v>
      </c>
      <c r="L198" s="266">
        <v>670.5333333333333</v>
      </c>
      <c r="M198" s="267">
        <v>652.29999999999995</v>
      </c>
      <c r="N198" s="267">
        <v>636</v>
      </c>
      <c r="O198" s="267">
        <v>7078500</v>
      </c>
      <c r="P198" s="268">
        <v>3.6095376103280202E-2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E15" sqref="E15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8" t="s">
        <v>16</v>
      </c>
      <c r="B8" s="340"/>
      <c r="C8" s="343" t="s">
        <v>20</v>
      </c>
      <c r="D8" s="343" t="s">
        <v>21</v>
      </c>
      <c r="E8" s="335" t="s">
        <v>22</v>
      </c>
      <c r="F8" s="336"/>
      <c r="G8" s="337"/>
      <c r="H8" s="335" t="s">
        <v>23</v>
      </c>
      <c r="I8" s="336"/>
      <c r="J8" s="337"/>
      <c r="K8" s="26"/>
      <c r="L8" s="48"/>
      <c r="M8" s="48"/>
      <c r="N8" s="1"/>
      <c r="O8" s="1"/>
    </row>
    <row r="9" spans="1:15" ht="36" customHeight="1">
      <c r="A9" s="339"/>
      <c r="B9" s="342"/>
      <c r="C9" s="342"/>
      <c r="D9" s="34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20926.349999999999</v>
      </c>
      <c r="D10" s="34">
        <v>20881.95</v>
      </c>
      <c r="E10" s="34">
        <v>20813.900000000001</v>
      </c>
      <c r="F10" s="34">
        <v>20701.45</v>
      </c>
      <c r="G10" s="34">
        <v>20633.400000000001</v>
      </c>
      <c r="H10" s="34">
        <v>20994.400000000001</v>
      </c>
      <c r="I10" s="34">
        <v>21062.449999999997</v>
      </c>
      <c r="J10" s="34">
        <v>21174.9</v>
      </c>
      <c r="K10" s="34">
        <v>20950</v>
      </c>
      <c r="L10" s="34">
        <v>20769.5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47092.25</v>
      </c>
      <c r="D11" s="34">
        <v>47060.366666666669</v>
      </c>
      <c r="E11" s="34">
        <v>46918.78333333334</v>
      </c>
      <c r="F11" s="34">
        <v>46745.316666666673</v>
      </c>
      <c r="G11" s="34">
        <v>46603.733333333344</v>
      </c>
      <c r="H11" s="34">
        <v>47233.833333333336</v>
      </c>
      <c r="I11" s="34">
        <v>47375.416666666664</v>
      </c>
      <c r="J11" s="34">
        <v>47548.883333333331</v>
      </c>
      <c r="K11" s="34">
        <v>47201.95</v>
      </c>
      <c r="L11" s="34">
        <v>46886.9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4569</v>
      </c>
      <c r="D12" s="36">
        <v>4547.8666666666659</v>
      </c>
      <c r="E12" s="36">
        <v>4521.4333333333316</v>
      </c>
      <c r="F12" s="36">
        <v>4473.8666666666659</v>
      </c>
      <c r="G12" s="36">
        <v>4447.4333333333316</v>
      </c>
      <c r="H12" s="36">
        <v>4595.4333333333316</v>
      </c>
      <c r="I12" s="36">
        <v>4621.8666666666659</v>
      </c>
      <c r="J12" s="36">
        <v>4669.4333333333316</v>
      </c>
      <c r="K12" s="36">
        <v>4574.3</v>
      </c>
      <c r="L12" s="36">
        <v>4500.3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7015.35</v>
      </c>
      <c r="D13" s="36">
        <v>6994.0333333333328</v>
      </c>
      <c r="E13" s="36">
        <v>6963.2166666666653</v>
      </c>
      <c r="F13" s="36">
        <v>6911.0833333333321</v>
      </c>
      <c r="G13" s="36">
        <v>6880.2666666666646</v>
      </c>
      <c r="H13" s="36">
        <v>7046.1666666666661</v>
      </c>
      <c r="I13" s="36">
        <v>7076.9833333333336</v>
      </c>
      <c r="J13" s="36">
        <v>7129.1166666666668</v>
      </c>
      <c r="K13" s="36">
        <v>7024.85</v>
      </c>
      <c r="L13" s="36">
        <v>6941.9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33066.65</v>
      </c>
      <c r="D14" s="36">
        <v>33093.25</v>
      </c>
      <c r="E14" s="36">
        <v>32689.050000000003</v>
      </c>
      <c r="F14" s="36">
        <v>32311.450000000004</v>
      </c>
      <c r="G14" s="36">
        <v>31907.250000000007</v>
      </c>
      <c r="H14" s="36">
        <v>33470.85</v>
      </c>
      <c r="I14" s="36">
        <v>33875.049999999996</v>
      </c>
      <c r="J14" s="36">
        <v>34252.649999999994</v>
      </c>
      <c r="K14" s="36">
        <v>33497.449999999997</v>
      </c>
      <c r="L14" s="36">
        <v>32715.65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7510.15</v>
      </c>
      <c r="D15" s="36">
        <v>7458.3833333333341</v>
      </c>
      <c r="E15" s="36">
        <v>7398.7666666666682</v>
      </c>
      <c r="F15" s="36">
        <v>7287.3833333333341</v>
      </c>
      <c r="G15" s="36">
        <v>7227.7666666666682</v>
      </c>
      <c r="H15" s="36">
        <v>7569.7666666666682</v>
      </c>
      <c r="I15" s="36">
        <v>7629.383333333335</v>
      </c>
      <c r="J15" s="36">
        <v>7740.7666666666682</v>
      </c>
      <c r="K15" s="36">
        <v>7518</v>
      </c>
      <c r="L15" s="36">
        <v>7347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12815.55</v>
      </c>
      <c r="D16" s="36">
        <v>12766.816666666666</v>
      </c>
      <c r="E16" s="36">
        <v>12706.433333333331</v>
      </c>
      <c r="F16" s="36">
        <v>12597.316666666666</v>
      </c>
      <c r="G16" s="36">
        <v>12536.933333333331</v>
      </c>
      <c r="H16" s="36">
        <v>12875.933333333331</v>
      </c>
      <c r="I16" s="36">
        <v>12936.316666666666</v>
      </c>
      <c r="J16" s="36">
        <v>13045.433333333331</v>
      </c>
      <c r="K16" s="36">
        <v>12827.2</v>
      </c>
      <c r="L16" s="36">
        <v>12657.7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4767.3500000000004</v>
      </c>
      <c r="D17" s="36">
        <v>4739.9000000000005</v>
      </c>
      <c r="E17" s="36">
        <v>4702.5000000000009</v>
      </c>
      <c r="F17" s="36">
        <v>4637.6500000000005</v>
      </c>
      <c r="G17" s="36">
        <v>4600.2500000000009</v>
      </c>
      <c r="H17" s="36">
        <v>4804.7500000000009</v>
      </c>
      <c r="I17" s="36">
        <v>4842.1500000000005</v>
      </c>
      <c r="J17" s="36">
        <v>4907.0000000000009</v>
      </c>
      <c r="K17" s="31">
        <v>4777.3</v>
      </c>
      <c r="L17" s="31">
        <v>4675.05</v>
      </c>
      <c r="M17" s="31">
        <v>1.6696800000000001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22780.85</v>
      </c>
      <c r="D18" s="36">
        <v>22816.983333333334</v>
      </c>
      <c r="E18" s="36">
        <v>22685.966666666667</v>
      </c>
      <c r="F18" s="36">
        <v>22591.083333333332</v>
      </c>
      <c r="G18" s="36">
        <v>22460.066666666666</v>
      </c>
      <c r="H18" s="36">
        <v>22911.866666666669</v>
      </c>
      <c r="I18" s="36">
        <v>23042.883333333339</v>
      </c>
      <c r="J18" s="36">
        <v>23137.76666666667</v>
      </c>
      <c r="K18" s="31">
        <v>22948</v>
      </c>
      <c r="L18" s="31">
        <v>22722.1</v>
      </c>
      <c r="M18" s="31">
        <v>8.8349999999999998E-2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164.05</v>
      </c>
      <c r="D19" s="36">
        <v>163.73333333333335</v>
      </c>
      <c r="E19" s="36">
        <v>163.06666666666669</v>
      </c>
      <c r="F19" s="36">
        <v>162.08333333333334</v>
      </c>
      <c r="G19" s="36">
        <v>161.41666666666669</v>
      </c>
      <c r="H19" s="36">
        <v>164.7166666666667</v>
      </c>
      <c r="I19" s="36">
        <v>165.38333333333333</v>
      </c>
      <c r="J19" s="36">
        <v>166.3666666666667</v>
      </c>
      <c r="K19" s="31">
        <v>164.4</v>
      </c>
      <c r="L19" s="31">
        <v>162.75</v>
      </c>
      <c r="M19" s="31">
        <v>22.48141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227.6</v>
      </c>
      <c r="D20" s="36">
        <v>228.85</v>
      </c>
      <c r="E20" s="36">
        <v>225.1</v>
      </c>
      <c r="F20" s="36">
        <v>222.6</v>
      </c>
      <c r="G20" s="36">
        <v>218.85</v>
      </c>
      <c r="H20" s="36">
        <v>231.35</v>
      </c>
      <c r="I20" s="36">
        <v>235.1</v>
      </c>
      <c r="J20" s="36">
        <v>237.6</v>
      </c>
      <c r="K20" s="31">
        <v>232.6</v>
      </c>
      <c r="L20" s="31">
        <v>226.35</v>
      </c>
      <c r="M20" s="31">
        <v>23.68346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2184.1999999999998</v>
      </c>
      <c r="D21" s="36">
        <v>2180.0666666666666</v>
      </c>
      <c r="E21" s="36">
        <v>2154.1333333333332</v>
      </c>
      <c r="F21" s="36">
        <v>2124.0666666666666</v>
      </c>
      <c r="G21" s="36">
        <v>2098.1333333333332</v>
      </c>
      <c r="H21" s="36">
        <v>2210.1333333333332</v>
      </c>
      <c r="I21" s="36">
        <v>2236.0666666666666</v>
      </c>
      <c r="J21" s="36">
        <v>2266.1333333333332</v>
      </c>
      <c r="K21" s="31">
        <v>2206</v>
      </c>
      <c r="L21" s="31">
        <v>2150</v>
      </c>
      <c r="M21" s="31">
        <v>5.1146399999999996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2875.05</v>
      </c>
      <c r="D22" s="36">
        <v>2859.7166666666667</v>
      </c>
      <c r="E22" s="36">
        <v>2820.3333333333335</v>
      </c>
      <c r="F22" s="36">
        <v>2765.6166666666668</v>
      </c>
      <c r="G22" s="36">
        <v>2726.2333333333336</v>
      </c>
      <c r="H22" s="36">
        <v>2914.4333333333334</v>
      </c>
      <c r="I22" s="36">
        <v>2953.8166666666666</v>
      </c>
      <c r="J22" s="36">
        <v>3008.5333333333333</v>
      </c>
      <c r="K22" s="31">
        <v>2899.1</v>
      </c>
      <c r="L22" s="31">
        <v>2805</v>
      </c>
      <c r="M22" s="31">
        <v>28.058319999999998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1427.7</v>
      </c>
      <c r="D23" s="36">
        <v>1420.8833333333332</v>
      </c>
      <c r="E23" s="36">
        <v>1381.8166666666664</v>
      </c>
      <c r="F23" s="36">
        <v>1335.9333333333332</v>
      </c>
      <c r="G23" s="36">
        <v>1296.8666666666663</v>
      </c>
      <c r="H23" s="36">
        <v>1466.7666666666664</v>
      </c>
      <c r="I23" s="36">
        <v>1505.833333333333</v>
      </c>
      <c r="J23" s="36">
        <v>1551.7166666666665</v>
      </c>
      <c r="K23" s="31">
        <v>1459.95</v>
      </c>
      <c r="L23" s="31">
        <v>1375</v>
      </c>
      <c r="M23" s="31">
        <v>28.268070000000002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1063.5</v>
      </c>
      <c r="D24" s="36">
        <v>1055.7666666666667</v>
      </c>
      <c r="E24" s="36">
        <v>1036.5333333333333</v>
      </c>
      <c r="F24" s="36">
        <v>1009.5666666666666</v>
      </c>
      <c r="G24" s="36">
        <v>990.33333333333326</v>
      </c>
      <c r="H24" s="36">
        <v>1082.7333333333333</v>
      </c>
      <c r="I24" s="36">
        <v>1101.9666666666665</v>
      </c>
      <c r="J24" s="36">
        <v>1128.9333333333334</v>
      </c>
      <c r="K24" s="31">
        <v>1075</v>
      </c>
      <c r="L24" s="31">
        <v>1028.8</v>
      </c>
      <c r="M24" s="31">
        <v>81.516390000000001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505.7</v>
      </c>
      <c r="D25" s="36">
        <v>507.90000000000003</v>
      </c>
      <c r="E25" s="36">
        <v>495.80000000000007</v>
      </c>
      <c r="F25" s="36">
        <v>485.90000000000003</v>
      </c>
      <c r="G25" s="36">
        <v>473.80000000000007</v>
      </c>
      <c r="H25" s="36">
        <v>517.80000000000007</v>
      </c>
      <c r="I25" s="36">
        <v>529.90000000000009</v>
      </c>
      <c r="J25" s="36">
        <v>539.80000000000007</v>
      </c>
      <c r="K25" s="31">
        <v>520</v>
      </c>
      <c r="L25" s="31">
        <v>498</v>
      </c>
      <c r="M25" s="31">
        <v>92.671329999999998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4885.3500000000004</v>
      </c>
      <c r="D26" s="36">
        <v>4855.1500000000005</v>
      </c>
      <c r="E26" s="36">
        <v>4810.3000000000011</v>
      </c>
      <c r="F26" s="36">
        <v>4735.2500000000009</v>
      </c>
      <c r="G26" s="36">
        <v>4690.4000000000015</v>
      </c>
      <c r="H26" s="36">
        <v>4930.2000000000007</v>
      </c>
      <c r="I26" s="36">
        <v>4975.0500000000011</v>
      </c>
      <c r="J26" s="36">
        <v>5050.1000000000004</v>
      </c>
      <c r="K26" s="31">
        <v>4900</v>
      </c>
      <c r="L26" s="31">
        <v>4780.1000000000004</v>
      </c>
      <c r="M26" s="31">
        <v>3.13944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509.05</v>
      </c>
      <c r="D27" s="36">
        <v>508.16666666666669</v>
      </c>
      <c r="E27" s="36">
        <v>502.93333333333339</v>
      </c>
      <c r="F27" s="36">
        <v>496.81666666666672</v>
      </c>
      <c r="G27" s="36">
        <v>491.58333333333343</v>
      </c>
      <c r="H27" s="36">
        <v>514.2833333333333</v>
      </c>
      <c r="I27" s="36">
        <v>519.51666666666665</v>
      </c>
      <c r="J27" s="36">
        <v>525.63333333333333</v>
      </c>
      <c r="K27" s="31">
        <v>513.4</v>
      </c>
      <c r="L27" s="31">
        <v>502.05</v>
      </c>
      <c r="M27" s="31">
        <v>34.815730000000002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5426.75</v>
      </c>
      <c r="D28" s="36">
        <v>5416.05</v>
      </c>
      <c r="E28" s="36">
        <v>5380.1</v>
      </c>
      <c r="F28" s="36">
        <v>5333.45</v>
      </c>
      <c r="G28" s="36">
        <v>5297.5</v>
      </c>
      <c r="H28" s="36">
        <v>5462.7000000000007</v>
      </c>
      <c r="I28" s="36">
        <v>5498.65</v>
      </c>
      <c r="J28" s="36">
        <v>5545.3000000000011</v>
      </c>
      <c r="K28" s="31">
        <v>5452</v>
      </c>
      <c r="L28" s="31">
        <v>5369.4</v>
      </c>
      <c r="M28" s="31">
        <v>4.7678099999999999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445.65</v>
      </c>
      <c r="D29" s="36">
        <v>448.01666666666671</v>
      </c>
      <c r="E29" s="36">
        <v>439.48333333333341</v>
      </c>
      <c r="F29" s="36">
        <v>433.31666666666672</v>
      </c>
      <c r="G29" s="36">
        <v>424.78333333333342</v>
      </c>
      <c r="H29" s="36">
        <v>454.18333333333339</v>
      </c>
      <c r="I29" s="36">
        <v>462.7166666666667</v>
      </c>
      <c r="J29" s="36">
        <v>468.88333333333338</v>
      </c>
      <c r="K29" s="31">
        <v>456.55</v>
      </c>
      <c r="L29" s="31">
        <v>441.85</v>
      </c>
      <c r="M29" s="31">
        <v>15.30566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174.25</v>
      </c>
      <c r="D30" s="36">
        <v>173.16666666666666</v>
      </c>
      <c r="E30" s="36">
        <v>171.08333333333331</v>
      </c>
      <c r="F30" s="36">
        <v>167.91666666666666</v>
      </c>
      <c r="G30" s="36">
        <v>165.83333333333331</v>
      </c>
      <c r="H30" s="36">
        <v>176.33333333333331</v>
      </c>
      <c r="I30" s="36">
        <v>178.41666666666663</v>
      </c>
      <c r="J30" s="36">
        <v>181.58333333333331</v>
      </c>
      <c r="K30" s="31">
        <v>175.25</v>
      </c>
      <c r="L30" s="31">
        <v>170</v>
      </c>
      <c r="M30" s="31">
        <v>163.51696000000001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3243.65</v>
      </c>
      <c r="D31" s="36">
        <v>3229.6333333333337</v>
      </c>
      <c r="E31" s="36">
        <v>3204.3166666666675</v>
      </c>
      <c r="F31" s="36">
        <v>3164.983333333334</v>
      </c>
      <c r="G31" s="36">
        <v>3139.6666666666679</v>
      </c>
      <c r="H31" s="36">
        <v>3268.9666666666672</v>
      </c>
      <c r="I31" s="36">
        <v>3294.2833333333338</v>
      </c>
      <c r="J31" s="36">
        <v>3333.6166666666668</v>
      </c>
      <c r="K31" s="31">
        <v>3254.95</v>
      </c>
      <c r="L31" s="31">
        <v>3190.3</v>
      </c>
      <c r="M31" s="31">
        <v>10.52079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1921</v>
      </c>
      <c r="D32" s="36">
        <v>1918.1833333333332</v>
      </c>
      <c r="E32" s="36">
        <v>1901.4166666666663</v>
      </c>
      <c r="F32" s="36">
        <v>1881.833333333333</v>
      </c>
      <c r="G32" s="36">
        <v>1865.0666666666662</v>
      </c>
      <c r="H32" s="36">
        <v>1937.7666666666664</v>
      </c>
      <c r="I32" s="36">
        <v>1954.5333333333333</v>
      </c>
      <c r="J32" s="36">
        <v>1974.1166666666666</v>
      </c>
      <c r="K32" s="31">
        <v>1934.95</v>
      </c>
      <c r="L32" s="31">
        <v>1898.6</v>
      </c>
      <c r="M32" s="31">
        <v>2.6935799999999999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1004.55</v>
      </c>
      <c r="D33" s="36">
        <v>1039.1333333333332</v>
      </c>
      <c r="E33" s="36">
        <v>968.21666666666647</v>
      </c>
      <c r="F33" s="36">
        <v>931.88333333333321</v>
      </c>
      <c r="G33" s="36">
        <v>860.96666666666647</v>
      </c>
      <c r="H33" s="36">
        <v>1075.4666666666665</v>
      </c>
      <c r="I33" s="36">
        <v>1146.3833333333334</v>
      </c>
      <c r="J33" s="36">
        <v>1182.7166666666665</v>
      </c>
      <c r="K33" s="31">
        <v>1110.05</v>
      </c>
      <c r="L33" s="31">
        <v>1002.8</v>
      </c>
      <c r="M33" s="31">
        <v>87.028790000000001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735.5</v>
      </c>
      <c r="D34" s="36">
        <v>735.51666666666677</v>
      </c>
      <c r="E34" s="36">
        <v>728.98333333333358</v>
      </c>
      <c r="F34" s="36">
        <v>722.46666666666681</v>
      </c>
      <c r="G34" s="36">
        <v>715.93333333333362</v>
      </c>
      <c r="H34" s="36">
        <v>742.03333333333353</v>
      </c>
      <c r="I34" s="36">
        <v>748.56666666666661</v>
      </c>
      <c r="J34" s="36">
        <v>755.08333333333348</v>
      </c>
      <c r="K34" s="31">
        <v>742.05</v>
      </c>
      <c r="L34" s="31">
        <v>729</v>
      </c>
      <c r="M34" s="31">
        <v>23.694890000000001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1035.8499999999999</v>
      </c>
      <c r="D35" s="36">
        <v>1029.05</v>
      </c>
      <c r="E35" s="36">
        <v>1017.0999999999999</v>
      </c>
      <c r="F35" s="36">
        <v>998.34999999999991</v>
      </c>
      <c r="G35" s="36">
        <v>986.39999999999986</v>
      </c>
      <c r="H35" s="36">
        <v>1047.8</v>
      </c>
      <c r="I35" s="36">
        <v>1059.7500000000002</v>
      </c>
      <c r="J35" s="36">
        <v>1078.5</v>
      </c>
      <c r="K35" s="31">
        <v>1041</v>
      </c>
      <c r="L35" s="31">
        <v>1010.3</v>
      </c>
      <c r="M35" s="31">
        <v>23.408280000000001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365.45</v>
      </c>
      <c r="D36" s="36">
        <v>367.95</v>
      </c>
      <c r="E36" s="36">
        <v>360.95</v>
      </c>
      <c r="F36" s="36">
        <v>356.45</v>
      </c>
      <c r="G36" s="36">
        <v>349.45</v>
      </c>
      <c r="H36" s="36">
        <v>372.45</v>
      </c>
      <c r="I36" s="36">
        <v>379.45</v>
      </c>
      <c r="J36" s="36">
        <v>383.95</v>
      </c>
      <c r="K36" s="31">
        <v>374.95</v>
      </c>
      <c r="L36" s="31">
        <v>363.45</v>
      </c>
      <c r="M36" s="31">
        <v>27.276070000000001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1114.8499999999999</v>
      </c>
      <c r="D37" s="36">
        <v>1125.7666666666667</v>
      </c>
      <c r="E37" s="36">
        <v>1100.5333333333333</v>
      </c>
      <c r="F37" s="36">
        <v>1086.2166666666667</v>
      </c>
      <c r="G37" s="36">
        <v>1060.9833333333333</v>
      </c>
      <c r="H37" s="36">
        <v>1140.0833333333333</v>
      </c>
      <c r="I37" s="36">
        <v>1165.3166666666664</v>
      </c>
      <c r="J37" s="36">
        <v>1179.6333333333332</v>
      </c>
      <c r="K37" s="31">
        <v>1151</v>
      </c>
      <c r="L37" s="31">
        <v>1111.45</v>
      </c>
      <c r="M37" s="31">
        <v>81.845230000000001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6316.1</v>
      </c>
      <c r="D38" s="36">
        <v>6289.8166666666666</v>
      </c>
      <c r="E38" s="36">
        <v>6250.6333333333332</v>
      </c>
      <c r="F38" s="36">
        <v>6185.166666666667</v>
      </c>
      <c r="G38" s="36">
        <v>6145.9833333333336</v>
      </c>
      <c r="H38" s="36">
        <v>6355.2833333333328</v>
      </c>
      <c r="I38" s="36">
        <v>6394.4666666666653</v>
      </c>
      <c r="J38" s="36">
        <v>6459.9333333333325</v>
      </c>
      <c r="K38" s="31">
        <v>6329</v>
      </c>
      <c r="L38" s="31">
        <v>6224.35</v>
      </c>
      <c r="M38" s="31">
        <v>3.7398899999999999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1684.55</v>
      </c>
      <c r="D39" s="36">
        <v>1687.4166666666667</v>
      </c>
      <c r="E39" s="36">
        <v>1665.3333333333335</v>
      </c>
      <c r="F39" s="36">
        <v>1646.1166666666668</v>
      </c>
      <c r="G39" s="36">
        <v>1624.0333333333335</v>
      </c>
      <c r="H39" s="36">
        <v>1706.6333333333334</v>
      </c>
      <c r="I39" s="36">
        <v>1728.7166666666669</v>
      </c>
      <c r="J39" s="36">
        <v>1747.9333333333334</v>
      </c>
      <c r="K39" s="31">
        <v>1709.5</v>
      </c>
      <c r="L39" s="31">
        <v>1668.2</v>
      </c>
      <c r="M39" s="31">
        <v>11.68629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8233.1</v>
      </c>
      <c r="D40" s="36">
        <v>8141</v>
      </c>
      <c r="E40" s="36">
        <v>7915.35</v>
      </c>
      <c r="F40" s="36">
        <v>7597.6</v>
      </c>
      <c r="G40" s="36">
        <v>7371.9500000000007</v>
      </c>
      <c r="H40" s="36">
        <v>8458.75</v>
      </c>
      <c r="I40" s="36">
        <v>8684.4000000000015</v>
      </c>
      <c r="J40" s="36">
        <v>9002.15</v>
      </c>
      <c r="K40" s="31">
        <v>8366.65</v>
      </c>
      <c r="L40" s="31">
        <v>7823.25</v>
      </c>
      <c r="M40" s="31">
        <v>0.53366000000000002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7258</v>
      </c>
      <c r="D41" s="36">
        <v>7256.5</v>
      </c>
      <c r="E41" s="36">
        <v>7208.5</v>
      </c>
      <c r="F41" s="36">
        <v>7159</v>
      </c>
      <c r="G41" s="36">
        <v>7111</v>
      </c>
      <c r="H41" s="36">
        <v>7306</v>
      </c>
      <c r="I41" s="36">
        <v>7354</v>
      </c>
      <c r="J41" s="36">
        <v>7403.5</v>
      </c>
      <c r="K41" s="31">
        <v>7304.5</v>
      </c>
      <c r="L41" s="31">
        <v>7207</v>
      </c>
      <c r="M41" s="31">
        <v>6.8295500000000002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2580.9</v>
      </c>
      <c r="D42" s="36">
        <v>2574.6833333333334</v>
      </c>
      <c r="E42" s="36">
        <v>2541.2166666666667</v>
      </c>
      <c r="F42" s="36">
        <v>2501.5333333333333</v>
      </c>
      <c r="G42" s="36">
        <v>2468.0666666666666</v>
      </c>
      <c r="H42" s="36">
        <v>2614.3666666666668</v>
      </c>
      <c r="I42" s="36">
        <v>2647.8333333333339</v>
      </c>
      <c r="J42" s="36">
        <v>2687.5166666666669</v>
      </c>
      <c r="K42" s="31">
        <v>2608.15</v>
      </c>
      <c r="L42" s="31">
        <v>2535</v>
      </c>
      <c r="M42" s="31">
        <v>2.63801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239.95</v>
      </c>
      <c r="D43" s="36">
        <v>239.06666666666669</v>
      </c>
      <c r="E43" s="36">
        <v>236.38333333333338</v>
      </c>
      <c r="F43" s="36">
        <v>232.81666666666669</v>
      </c>
      <c r="G43" s="36">
        <v>230.13333333333338</v>
      </c>
      <c r="H43" s="36">
        <v>242.63333333333338</v>
      </c>
      <c r="I43" s="36">
        <v>245.31666666666672</v>
      </c>
      <c r="J43" s="36">
        <v>248.88333333333338</v>
      </c>
      <c r="K43" s="31">
        <v>241.75</v>
      </c>
      <c r="L43" s="31">
        <v>235.5</v>
      </c>
      <c r="M43" s="31">
        <v>137.36774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221.05</v>
      </c>
      <c r="D44" s="36">
        <v>219.45000000000002</v>
      </c>
      <c r="E44" s="36">
        <v>216.25000000000003</v>
      </c>
      <c r="F44" s="36">
        <v>211.45000000000002</v>
      </c>
      <c r="G44" s="36">
        <v>208.25000000000003</v>
      </c>
      <c r="H44" s="36">
        <v>224.25000000000003</v>
      </c>
      <c r="I44" s="36">
        <v>227.45000000000002</v>
      </c>
      <c r="J44" s="36">
        <v>232.25000000000003</v>
      </c>
      <c r="K44" s="31">
        <v>222.65</v>
      </c>
      <c r="L44" s="31">
        <v>214.65</v>
      </c>
      <c r="M44" s="31">
        <v>347.20253000000002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112.15</v>
      </c>
      <c r="D45" s="36">
        <v>111.11666666666667</v>
      </c>
      <c r="E45" s="36">
        <v>109.23333333333335</v>
      </c>
      <c r="F45" s="36">
        <v>106.31666666666668</v>
      </c>
      <c r="G45" s="36">
        <v>104.43333333333335</v>
      </c>
      <c r="H45" s="36">
        <v>114.03333333333335</v>
      </c>
      <c r="I45" s="36">
        <v>115.91666666666667</v>
      </c>
      <c r="J45" s="36">
        <v>118.83333333333334</v>
      </c>
      <c r="K45" s="31">
        <v>113</v>
      </c>
      <c r="L45" s="31">
        <v>108.2</v>
      </c>
      <c r="M45" s="31">
        <v>1656.9866500000001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1633.2</v>
      </c>
      <c r="D46" s="36">
        <v>1643.3333333333333</v>
      </c>
      <c r="E46" s="36">
        <v>1617.4166666666665</v>
      </c>
      <c r="F46" s="36">
        <v>1601.6333333333332</v>
      </c>
      <c r="G46" s="36">
        <v>1575.7166666666665</v>
      </c>
      <c r="H46" s="36">
        <v>1659.1166666666666</v>
      </c>
      <c r="I46" s="36">
        <v>1685.0333333333331</v>
      </c>
      <c r="J46" s="36">
        <v>1700.8166666666666</v>
      </c>
      <c r="K46" s="31">
        <v>1669.25</v>
      </c>
      <c r="L46" s="31">
        <v>1627.55</v>
      </c>
      <c r="M46" s="31">
        <v>4.8467799999999999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162.85</v>
      </c>
      <c r="D47" s="36">
        <v>162.04999999999998</v>
      </c>
      <c r="E47" s="36">
        <v>160.19999999999996</v>
      </c>
      <c r="F47" s="36">
        <v>157.54999999999998</v>
      </c>
      <c r="G47" s="36">
        <v>155.69999999999996</v>
      </c>
      <c r="H47" s="36">
        <v>164.69999999999996</v>
      </c>
      <c r="I47" s="36">
        <v>166.54999999999998</v>
      </c>
      <c r="J47" s="36">
        <v>169.19999999999996</v>
      </c>
      <c r="K47" s="31">
        <v>163.9</v>
      </c>
      <c r="L47" s="31">
        <v>159.4</v>
      </c>
      <c r="M47" s="31">
        <v>168.04086000000001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571.1</v>
      </c>
      <c r="D48" s="36">
        <v>570.58333333333337</v>
      </c>
      <c r="E48" s="36">
        <v>563.2166666666667</v>
      </c>
      <c r="F48" s="36">
        <v>555.33333333333337</v>
      </c>
      <c r="G48" s="36">
        <v>547.9666666666667</v>
      </c>
      <c r="H48" s="36">
        <v>578.4666666666667</v>
      </c>
      <c r="I48" s="36">
        <v>585.83333333333326</v>
      </c>
      <c r="J48" s="36">
        <v>593.7166666666667</v>
      </c>
      <c r="K48" s="31">
        <v>577.95000000000005</v>
      </c>
      <c r="L48" s="31">
        <v>562.70000000000005</v>
      </c>
      <c r="M48" s="31">
        <v>17.262440000000002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1193.8499999999999</v>
      </c>
      <c r="D49" s="36">
        <v>1188.95</v>
      </c>
      <c r="E49" s="36">
        <v>1179.1500000000001</v>
      </c>
      <c r="F49" s="36">
        <v>1164.45</v>
      </c>
      <c r="G49" s="36">
        <v>1154.6500000000001</v>
      </c>
      <c r="H49" s="36">
        <v>1203.6500000000001</v>
      </c>
      <c r="I49" s="36">
        <v>1213.4499999999998</v>
      </c>
      <c r="J49" s="36">
        <v>1228.1500000000001</v>
      </c>
      <c r="K49" s="31">
        <v>1198.75</v>
      </c>
      <c r="L49" s="31">
        <v>1174.25</v>
      </c>
      <c r="M49" s="31">
        <v>6.7559100000000001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999.9</v>
      </c>
      <c r="D50" s="36">
        <v>997.80000000000007</v>
      </c>
      <c r="E50" s="36">
        <v>993.60000000000014</v>
      </c>
      <c r="F50" s="36">
        <v>987.30000000000007</v>
      </c>
      <c r="G50" s="36">
        <v>983.10000000000014</v>
      </c>
      <c r="H50" s="36">
        <v>1004.1000000000001</v>
      </c>
      <c r="I50" s="36">
        <v>1008.3000000000002</v>
      </c>
      <c r="J50" s="36">
        <v>1014.6000000000001</v>
      </c>
      <c r="K50" s="31">
        <v>1002</v>
      </c>
      <c r="L50" s="31">
        <v>991.5</v>
      </c>
      <c r="M50" s="31">
        <v>41.53219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179.65</v>
      </c>
      <c r="D51" s="36">
        <v>179.29999999999998</v>
      </c>
      <c r="E51" s="36">
        <v>176.69999999999996</v>
      </c>
      <c r="F51" s="36">
        <v>173.74999999999997</v>
      </c>
      <c r="G51" s="36">
        <v>171.14999999999995</v>
      </c>
      <c r="H51" s="36">
        <v>182.24999999999997</v>
      </c>
      <c r="I51" s="36">
        <v>184.85</v>
      </c>
      <c r="J51" s="36">
        <v>187.79999999999998</v>
      </c>
      <c r="K51" s="31">
        <v>181.9</v>
      </c>
      <c r="L51" s="31">
        <v>176.35</v>
      </c>
      <c r="M51" s="31">
        <v>216.65601000000001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249.3</v>
      </c>
      <c r="D52" s="36">
        <v>246.1</v>
      </c>
      <c r="E52" s="36">
        <v>242.2</v>
      </c>
      <c r="F52" s="36">
        <v>235.1</v>
      </c>
      <c r="G52" s="36">
        <v>231.2</v>
      </c>
      <c r="H52" s="36">
        <v>253.2</v>
      </c>
      <c r="I52" s="36">
        <v>257.10000000000002</v>
      </c>
      <c r="J52" s="36">
        <v>264.2</v>
      </c>
      <c r="K52" s="31">
        <v>250</v>
      </c>
      <c r="L52" s="31">
        <v>239</v>
      </c>
      <c r="M52" s="31">
        <v>47.454419999999999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21949.599999999999</v>
      </c>
      <c r="D53" s="36">
        <v>21870.283333333336</v>
      </c>
      <c r="E53" s="36">
        <v>21690.566666666673</v>
      </c>
      <c r="F53" s="36">
        <v>21431.533333333336</v>
      </c>
      <c r="G53" s="36">
        <v>21251.816666666673</v>
      </c>
      <c r="H53" s="36">
        <v>22129.316666666673</v>
      </c>
      <c r="I53" s="36">
        <v>22309.03333333334</v>
      </c>
      <c r="J53" s="36">
        <v>22568.066666666673</v>
      </c>
      <c r="K53" s="31">
        <v>22050</v>
      </c>
      <c r="L53" s="31">
        <v>21611.25</v>
      </c>
      <c r="M53" s="31">
        <v>0.19356000000000001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447.5</v>
      </c>
      <c r="D54" s="36">
        <v>449.26666666666665</v>
      </c>
      <c r="E54" s="36">
        <v>444.18333333333328</v>
      </c>
      <c r="F54" s="36">
        <v>440.86666666666662</v>
      </c>
      <c r="G54" s="36">
        <v>435.78333333333325</v>
      </c>
      <c r="H54" s="36">
        <v>452.58333333333331</v>
      </c>
      <c r="I54" s="36">
        <v>457.66666666666669</v>
      </c>
      <c r="J54" s="36">
        <v>460.98333333333335</v>
      </c>
      <c r="K54" s="31">
        <v>454.35</v>
      </c>
      <c r="L54" s="31">
        <v>445.95</v>
      </c>
      <c r="M54" s="31">
        <v>133.32008999999999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4919.3</v>
      </c>
      <c r="D55" s="36">
        <v>4902.4333333333334</v>
      </c>
      <c r="E55" s="36">
        <v>4876.8666666666668</v>
      </c>
      <c r="F55" s="36">
        <v>4834.4333333333334</v>
      </c>
      <c r="G55" s="36">
        <v>4808.8666666666668</v>
      </c>
      <c r="H55" s="36">
        <v>4944.8666666666668</v>
      </c>
      <c r="I55" s="36">
        <v>4970.4333333333343</v>
      </c>
      <c r="J55" s="36">
        <v>5012.8666666666668</v>
      </c>
      <c r="K55" s="31">
        <v>4928</v>
      </c>
      <c r="L55" s="31">
        <v>4860</v>
      </c>
      <c r="M55" s="31">
        <v>1.5355799999999999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449.25</v>
      </c>
      <c r="D56" s="36">
        <v>448.81666666666666</v>
      </c>
      <c r="E56" s="36">
        <v>444.93333333333334</v>
      </c>
      <c r="F56" s="36">
        <v>440.61666666666667</v>
      </c>
      <c r="G56" s="36">
        <v>436.73333333333335</v>
      </c>
      <c r="H56" s="36">
        <v>453.13333333333333</v>
      </c>
      <c r="I56" s="36">
        <v>457.01666666666665</v>
      </c>
      <c r="J56" s="36">
        <v>461.33333333333331</v>
      </c>
      <c r="K56" s="31">
        <v>452.7</v>
      </c>
      <c r="L56" s="31">
        <v>444.5</v>
      </c>
      <c r="M56" s="31">
        <v>66.024550000000005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456.8</v>
      </c>
      <c r="D57" s="36">
        <v>454.26666666666665</v>
      </c>
      <c r="E57" s="36">
        <v>442.5333333333333</v>
      </c>
      <c r="F57" s="36">
        <v>428.26666666666665</v>
      </c>
      <c r="G57" s="36">
        <v>416.5333333333333</v>
      </c>
      <c r="H57" s="36">
        <v>468.5333333333333</v>
      </c>
      <c r="I57" s="36">
        <v>480.26666666666665</v>
      </c>
      <c r="J57" s="36">
        <v>494.5333333333333</v>
      </c>
      <c r="K57" s="31">
        <v>466</v>
      </c>
      <c r="L57" s="31">
        <v>440</v>
      </c>
      <c r="M57" s="31">
        <v>31.188610000000001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1180.5999999999999</v>
      </c>
      <c r="D58" s="36">
        <v>1177.3833333333334</v>
      </c>
      <c r="E58" s="36">
        <v>1171.1166666666668</v>
      </c>
      <c r="F58" s="36">
        <v>1161.6333333333334</v>
      </c>
      <c r="G58" s="36">
        <v>1155.3666666666668</v>
      </c>
      <c r="H58" s="36">
        <v>1186.8666666666668</v>
      </c>
      <c r="I58" s="36">
        <v>1193.1333333333337</v>
      </c>
      <c r="J58" s="36">
        <v>1202.6166666666668</v>
      </c>
      <c r="K58" s="31">
        <v>1183.6500000000001</v>
      </c>
      <c r="L58" s="31">
        <v>1167.9000000000001</v>
      </c>
      <c r="M58" s="31">
        <v>14.097720000000001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1216.5</v>
      </c>
      <c r="D59" s="36">
        <v>1209.8833333333332</v>
      </c>
      <c r="E59" s="36">
        <v>1201.8166666666664</v>
      </c>
      <c r="F59" s="36">
        <v>1187.1333333333332</v>
      </c>
      <c r="G59" s="36">
        <v>1179.0666666666664</v>
      </c>
      <c r="H59" s="36">
        <v>1224.5666666666664</v>
      </c>
      <c r="I59" s="36">
        <v>1232.633333333333</v>
      </c>
      <c r="J59" s="36">
        <v>1247.3166666666664</v>
      </c>
      <c r="K59" s="31">
        <v>1217.95</v>
      </c>
      <c r="L59" s="31">
        <v>1195.2</v>
      </c>
      <c r="M59" s="31">
        <v>18.09563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345.2</v>
      </c>
      <c r="D60" s="36">
        <v>346.23333333333335</v>
      </c>
      <c r="E60" s="36">
        <v>342.66666666666669</v>
      </c>
      <c r="F60" s="36">
        <v>340.13333333333333</v>
      </c>
      <c r="G60" s="36">
        <v>336.56666666666666</v>
      </c>
      <c r="H60" s="36">
        <v>348.76666666666671</v>
      </c>
      <c r="I60" s="36">
        <v>352.33333333333331</v>
      </c>
      <c r="J60" s="36">
        <v>354.86666666666673</v>
      </c>
      <c r="K60" s="31">
        <v>349.8</v>
      </c>
      <c r="L60" s="31">
        <v>343.7</v>
      </c>
      <c r="M60" s="31">
        <v>80.915329999999997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5830.45</v>
      </c>
      <c r="D61" s="36">
        <v>5799.2666666666664</v>
      </c>
      <c r="E61" s="36">
        <v>5723.7333333333327</v>
      </c>
      <c r="F61" s="36">
        <v>5617.0166666666664</v>
      </c>
      <c r="G61" s="36">
        <v>5541.4833333333327</v>
      </c>
      <c r="H61" s="36">
        <v>5905.9833333333327</v>
      </c>
      <c r="I61" s="36">
        <v>5981.5166666666655</v>
      </c>
      <c r="J61" s="36">
        <v>6088.2333333333327</v>
      </c>
      <c r="K61" s="31">
        <v>5874.8</v>
      </c>
      <c r="L61" s="31">
        <v>5692.55</v>
      </c>
      <c r="M61" s="31">
        <v>4.0577300000000003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2391.15</v>
      </c>
      <c r="D62" s="36">
        <v>2377.7333333333331</v>
      </c>
      <c r="E62" s="36">
        <v>2341.4666666666662</v>
      </c>
      <c r="F62" s="36">
        <v>2291.7833333333333</v>
      </c>
      <c r="G62" s="36">
        <v>2255.5166666666664</v>
      </c>
      <c r="H62" s="36">
        <v>2427.4166666666661</v>
      </c>
      <c r="I62" s="36">
        <v>2463.6833333333334</v>
      </c>
      <c r="J62" s="36">
        <v>2513.3666666666659</v>
      </c>
      <c r="K62" s="31">
        <v>2414</v>
      </c>
      <c r="L62" s="31">
        <v>2328.0500000000002</v>
      </c>
      <c r="M62" s="31">
        <v>3.9218899999999999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862.75</v>
      </c>
      <c r="D63" s="36">
        <v>859.16666666666663</v>
      </c>
      <c r="E63" s="36">
        <v>847.13333333333321</v>
      </c>
      <c r="F63" s="36">
        <v>831.51666666666654</v>
      </c>
      <c r="G63" s="36">
        <v>819.48333333333312</v>
      </c>
      <c r="H63" s="36">
        <v>874.7833333333333</v>
      </c>
      <c r="I63" s="36">
        <v>886.81666666666683</v>
      </c>
      <c r="J63" s="36">
        <v>902.43333333333339</v>
      </c>
      <c r="K63" s="31">
        <v>871.2</v>
      </c>
      <c r="L63" s="31">
        <v>843.55</v>
      </c>
      <c r="M63" s="31">
        <v>32.607340000000001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1253.4000000000001</v>
      </c>
      <c r="D64" s="36">
        <v>1251.4333333333334</v>
      </c>
      <c r="E64" s="36">
        <v>1241.9666666666667</v>
      </c>
      <c r="F64" s="36">
        <v>1230.5333333333333</v>
      </c>
      <c r="G64" s="36">
        <v>1221.0666666666666</v>
      </c>
      <c r="H64" s="36">
        <v>1262.8666666666668</v>
      </c>
      <c r="I64" s="36">
        <v>1272.3333333333335</v>
      </c>
      <c r="J64" s="36">
        <v>1283.7666666666669</v>
      </c>
      <c r="K64" s="31">
        <v>1260.9000000000001</v>
      </c>
      <c r="L64" s="31">
        <v>1240</v>
      </c>
      <c r="M64" s="31">
        <v>1.83378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295.5</v>
      </c>
      <c r="D65" s="36">
        <v>294.2</v>
      </c>
      <c r="E65" s="36">
        <v>292.39999999999998</v>
      </c>
      <c r="F65" s="36">
        <v>289.3</v>
      </c>
      <c r="G65" s="36">
        <v>287.5</v>
      </c>
      <c r="H65" s="36">
        <v>297.29999999999995</v>
      </c>
      <c r="I65" s="36">
        <v>299.10000000000002</v>
      </c>
      <c r="J65" s="36">
        <v>302.19999999999993</v>
      </c>
      <c r="K65" s="31">
        <v>296</v>
      </c>
      <c r="L65" s="31">
        <v>291.10000000000002</v>
      </c>
      <c r="M65" s="31">
        <v>10.23175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1964.35</v>
      </c>
      <c r="D66" s="36">
        <v>1949.3333333333333</v>
      </c>
      <c r="E66" s="36">
        <v>1925.7166666666665</v>
      </c>
      <c r="F66" s="36">
        <v>1887.0833333333333</v>
      </c>
      <c r="G66" s="36">
        <v>1863.4666666666665</v>
      </c>
      <c r="H66" s="36">
        <v>1987.9666666666665</v>
      </c>
      <c r="I66" s="36">
        <v>2011.5833333333333</v>
      </c>
      <c r="J66" s="36">
        <v>2050.2166666666662</v>
      </c>
      <c r="K66" s="31">
        <v>1972.95</v>
      </c>
      <c r="L66" s="31">
        <v>1910.7</v>
      </c>
      <c r="M66" s="31">
        <v>4.4029800000000003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547.54999999999995</v>
      </c>
      <c r="D67" s="36">
        <v>546.66666666666663</v>
      </c>
      <c r="E67" s="36">
        <v>543.98333333333323</v>
      </c>
      <c r="F67" s="36">
        <v>540.41666666666663</v>
      </c>
      <c r="G67" s="36">
        <v>537.73333333333323</v>
      </c>
      <c r="H67" s="36">
        <v>550.23333333333323</v>
      </c>
      <c r="I67" s="36">
        <v>552.91666666666663</v>
      </c>
      <c r="J67" s="36">
        <v>556.48333333333323</v>
      </c>
      <c r="K67" s="31">
        <v>549.35</v>
      </c>
      <c r="L67" s="31">
        <v>543.1</v>
      </c>
      <c r="M67" s="31">
        <v>16.288060000000002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2376.4</v>
      </c>
      <c r="D68" s="36">
        <v>2371.9166666666665</v>
      </c>
      <c r="E68" s="36">
        <v>2353.833333333333</v>
      </c>
      <c r="F68" s="36">
        <v>2331.2666666666664</v>
      </c>
      <c r="G68" s="36">
        <v>2313.1833333333329</v>
      </c>
      <c r="H68" s="36">
        <v>2394.4833333333331</v>
      </c>
      <c r="I68" s="36">
        <v>2412.5666666666662</v>
      </c>
      <c r="J68" s="36">
        <v>2435.1333333333332</v>
      </c>
      <c r="K68" s="31">
        <v>2390</v>
      </c>
      <c r="L68" s="31">
        <v>2349.35</v>
      </c>
      <c r="M68" s="31">
        <v>3.2130800000000002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2245.6999999999998</v>
      </c>
      <c r="D69" s="36">
        <v>2232.6333333333332</v>
      </c>
      <c r="E69" s="36">
        <v>2215.2666666666664</v>
      </c>
      <c r="F69" s="36">
        <v>2184.833333333333</v>
      </c>
      <c r="G69" s="36">
        <v>2167.4666666666662</v>
      </c>
      <c r="H69" s="36">
        <v>2263.0666666666666</v>
      </c>
      <c r="I69" s="36">
        <v>2280.4333333333334</v>
      </c>
      <c r="J69" s="36">
        <v>2310.8666666666668</v>
      </c>
      <c r="K69" s="31">
        <v>2250</v>
      </c>
      <c r="L69" s="31">
        <v>2202.1999999999998</v>
      </c>
      <c r="M69" s="31">
        <v>2.02467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375.1</v>
      </c>
      <c r="D70" s="36">
        <v>371.9666666666667</v>
      </c>
      <c r="E70" s="36">
        <v>364.88333333333338</v>
      </c>
      <c r="F70" s="36">
        <v>354.66666666666669</v>
      </c>
      <c r="G70" s="36">
        <v>347.58333333333337</v>
      </c>
      <c r="H70" s="36">
        <v>382.18333333333339</v>
      </c>
      <c r="I70" s="36">
        <v>389.26666666666665</v>
      </c>
      <c r="J70" s="36">
        <v>399.48333333333341</v>
      </c>
      <c r="K70" s="31">
        <v>379.05</v>
      </c>
      <c r="L70" s="31">
        <v>361.75</v>
      </c>
      <c r="M70" s="31">
        <v>18.432860000000002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182.45</v>
      </c>
      <c r="D71" s="36">
        <v>183.43333333333331</v>
      </c>
      <c r="E71" s="36">
        <v>180.91666666666663</v>
      </c>
      <c r="F71" s="36">
        <v>179.38333333333333</v>
      </c>
      <c r="G71" s="36">
        <v>176.86666666666665</v>
      </c>
      <c r="H71" s="36">
        <v>184.96666666666661</v>
      </c>
      <c r="I71" s="36">
        <v>187.48333333333332</v>
      </c>
      <c r="J71" s="36">
        <v>189.01666666666659</v>
      </c>
      <c r="K71" s="31">
        <v>185.95</v>
      </c>
      <c r="L71" s="31">
        <v>181.9</v>
      </c>
      <c r="M71" s="31">
        <v>12.497769999999999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3656</v>
      </c>
      <c r="D72" s="36">
        <v>3648</v>
      </c>
      <c r="E72" s="36">
        <v>3620</v>
      </c>
      <c r="F72" s="36">
        <v>3584</v>
      </c>
      <c r="G72" s="36">
        <v>3556</v>
      </c>
      <c r="H72" s="36">
        <v>3684</v>
      </c>
      <c r="I72" s="36">
        <v>3712</v>
      </c>
      <c r="J72" s="36">
        <v>3748</v>
      </c>
      <c r="K72" s="31">
        <v>3676</v>
      </c>
      <c r="L72" s="31">
        <v>3612</v>
      </c>
      <c r="M72" s="31">
        <v>3.5545300000000002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6290.65</v>
      </c>
      <c r="D73" s="36">
        <v>6331.6833333333334</v>
      </c>
      <c r="E73" s="36">
        <v>6138.9666666666672</v>
      </c>
      <c r="F73" s="36">
        <v>5987.2833333333338</v>
      </c>
      <c r="G73" s="36">
        <v>5794.5666666666675</v>
      </c>
      <c r="H73" s="36">
        <v>6483.3666666666668</v>
      </c>
      <c r="I73" s="36">
        <v>6676.0833333333321</v>
      </c>
      <c r="J73" s="36">
        <v>6827.7666666666664</v>
      </c>
      <c r="K73" s="31">
        <v>6524.4</v>
      </c>
      <c r="L73" s="31">
        <v>6180</v>
      </c>
      <c r="M73" s="31">
        <v>14.273429999999999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673.75</v>
      </c>
      <c r="D74" s="36">
        <v>670.98333333333335</v>
      </c>
      <c r="E74" s="36">
        <v>666.9666666666667</v>
      </c>
      <c r="F74" s="36">
        <v>660.18333333333339</v>
      </c>
      <c r="G74" s="36">
        <v>656.16666666666674</v>
      </c>
      <c r="H74" s="36">
        <v>677.76666666666665</v>
      </c>
      <c r="I74" s="36">
        <v>681.7833333333333</v>
      </c>
      <c r="J74" s="36">
        <v>688.56666666666661</v>
      </c>
      <c r="K74" s="31">
        <v>675</v>
      </c>
      <c r="L74" s="31">
        <v>664.2</v>
      </c>
      <c r="M74" s="31">
        <v>34.267580000000002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4033.05</v>
      </c>
      <c r="D75" s="36">
        <v>4017.8500000000004</v>
      </c>
      <c r="E75" s="36">
        <v>3960.3000000000006</v>
      </c>
      <c r="F75" s="36">
        <v>3887.55</v>
      </c>
      <c r="G75" s="36">
        <v>3830.0000000000005</v>
      </c>
      <c r="H75" s="36">
        <v>4090.6000000000008</v>
      </c>
      <c r="I75" s="36">
        <v>4148.1499999999996</v>
      </c>
      <c r="J75" s="36">
        <v>4220.9000000000015</v>
      </c>
      <c r="K75" s="31">
        <v>4075.4</v>
      </c>
      <c r="L75" s="31">
        <v>3945.1</v>
      </c>
      <c r="M75" s="31">
        <v>3.8857300000000001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5598.65</v>
      </c>
      <c r="D76" s="36">
        <v>5579.666666666667</v>
      </c>
      <c r="E76" s="36">
        <v>5549.3333333333339</v>
      </c>
      <c r="F76" s="36">
        <v>5500.0166666666673</v>
      </c>
      <c r="G76" s="36">
        <v>5469.6833333333343</v>
      </c>
      <c r="H76" s="36">
        <v>5628.9833333333336</v>
      </c>
      <c r="I76" s="36">
        <v>5659.3166666666675</v>
      </c>
      <c r="J76" s="36">
        <v>5708.6333333333332</v>
      </c>
      <c r="K76" s="31">
        <v>5610</v>
      </c>
      <c r="L76" s="31">
        <v>5530.35</v>
      </c>
      <c r="M76" s="31">
        <v>6.2239500000000003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4032.75</v>
      </c>
      <c r="D77" s="36">
        <v>4011.8833333333332</v>
      </c>
      <c r="E77" s="36">
        <v>3978.8166666666666</v>
      </c>
      <c r="F77" s="36">
        <v>3924.8833333333332</v>
      </c>
      <c r="G77" s="36">
        <v>3891.8166666666666</v>
      </c>
      <c r="H77" s="36">
        <v>4065.8166666666666</v>
      </c>
      <c r="I77" s="36">
        <v>4098.8833333333332</v>
      </c>
      <c r="J77" s="36">
        <v>4152.8166666666666</v>
      </c>
      <c r="K77" s="31">
        <v>4044.95</v>
      </c>
      <c r="L77" s="31">
        <v>3957.95</v>
      </c>
      <c r="M77" s="31">
        <v>7.0720900000000002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3126.2</v>
      </c>
      <c r="D78" s="36">
        <v>3120.5833333333335</v>
      </c>
      <c r="E78" s="36">
        <v>3093.916666666667</v>
      </c>
      <c r="F78" s="36">
        <v>3061.6333333333337</v>
      </c>
      <c r="G78" s="36">
        <v>3034.9666666666672</v>
      </c>
      <c r="H78" s="36">
        <v>3152.8666666666668</v>
      </c>
      <c r="I78" s="36">
        <v>3179.5333333333338</v>
      </c>
      <c r="J78" s="36">
        <v>3211.8166666666666</v>
      </c>
      <c r="K78" s="31">
        <v>3147.25</v>
      </c>
      <c r="L78" s="31">
        <v>3088.3</v>
      </c>
      <c r="M78" s="31">
        <v>2.4449700000000001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152.35</v>
      </c>
      <c r="D79" s="36">
        <v>152.44999999999999</v>
      </c>
      <c r="E79" s="36">
        <v>151.59999999999997</v>
      </c>
      <c r="F79" s="36">
        <v>150.84999999999997</v>
      </c>
      <c r="G79" s="36">
        <v>149.99999999999994</v>
      </c>
      <c r="H79" s="36">
        <v>153.19999999999999</v>
      </c>
      <c r="I79" s="36">
        <v>154.05000000000001</v>
      </c>
      <c r="J79" s="36">
        <v>154.80000000000001</v>
      </c>
      <c r="K79" s="31">
        <v>153.30000000000001</v>
      </c>
      <c r="L79" s="31">
        <v>151.69999999999999</v>
      </c>
      <c r="M79" s="31">
        <v>103.28622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3116.8</v>
      </c>
      <c r="D80" s="36">
        <v>3127.5666666666671</v>
      </c>
      <c r="E80" s="36">
        <v>3080.1333333333341</v>
      </c>
      <c r="F80" s="36">
        <v>3043.4666666666672</v>
      </c>
      <c r="G80" s="36">
        <v>2996.0333333333342</v>
      </c>
      <c r="H80" s="36">
        <v>3164.233333333334</v>
      </c>
      <c r="I80" s="36">
        <v>3211.6666666666674</v>
      </c>
      <c r="J80" s="36">
        <v>3248.3333333333339</v>
      </c>
      <c r="K80" s="31">
        <v>3175</v>
      </c>
      <c r="L80" s="31">
        <v>3090.9</v>
      </c>
      <c r="M80" s="31">
        <v>1.32742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390.3</v>
      </c>
      <c r="D81" s="36">
        <v>388.16666666666669</v>
      </c>
      <c r="E81" s="36">
        <v>384.33333333333337</v>
      </c>
      <c r="F81" s="36">
        <v>378.36666666666667</v>
      </c>
      <c r="G81" s="36">
        <v>374.53333333333336</v>
      </c>
      <c r="H81" s="36">
        <v>394.13333333333338</v>
      </c>
      <c r="I81" s="36">
        <v>397.96666666666675</v>
      </c>
      <c r="J81" s="36">
        <v>403.93333333333339</v>
      </c>
      <c r="K81" s="31">
        <v>392</v>
      </c>
      <c r="L81" s="31">
        <v>382.2</v>
      </c>
      <c r="M81" s="31">
        <v>13.72268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141.05000000000001</v>
      </c>
      <c r="D82" s="36">
        <v>140.51666666666668</v>
      </c>
      <c r="E82" s="36">
        <v>139.03333333333336</v>
      </c>
      <c r="F82" s="36">
        <v>137.01666666666668</v>
      </c>
      <c r="G82" s="36">
        <v>135.53333333333336</v>
      </c>
      <c r="H82" s="36">
        <v>142.53333333333336</v>
      </c>
      <c r="I82" s="36">
        <v>144.01666666666665</v>
      </c>
      <c r="J82" s="36">
        <v>146.03333333333336</v>
      </c>
      <c r="K82" s="31">
        <v>142</v>
      </c>
      <c r="L82" s="31">
        <v>138.5</v>
      </c>
      <c r="M82" s="31">
        <v>175.29522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1803.7</v>
      </c>
      <c r="D83" s="36">
        <v>1810.1166666666668</v>
      </c>
      <c r="E83" s="36">
        <v>1790.2833333333335</v>
      </c>
      <c r="F83" s="36">
        <v>1776.8666666666668</v>
      </c>
      <c r="G83" s="36">
        <v>1757.0333333333335</v>
      </c>
      <c r="H83" s="36">
        <v>1823.5333333333335</v>
      </c>
      <c r="I83" s="36">
        <v>1843.3666666666666</v>
      </c>
      <c r="J83" s="36">
        <v>1856.7833333333335</v>
      </c>
      <c r="K83" s="31">
        <v>1829.95</v>
      </c>
      <c r="L83" s="31">
        <v>1796.7</v>
      </c>
      <c r="M83" s="31">
        <v>1.2628299999999999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1046</v>
      </c>
      <c r="D84" s="36">
        <v>1038.5666666666666</v>
      </c>
      <c r="E84" s="36">
        <v>1027.4333333333332</v>
      </c>
      <c r="F84" s="36">
        <v>1008.8666666666666</v>
      </c>
      <c r="G84" s="36">
        <v>997.73333333333312</v>
      </c>
      <c r="H84" s="36">
        <v>1057.1333333333332</v>
      </c>
      <c r="I84" s="36">
        <v>1068.2666666666664</v>
      </c>
      <c r="J84" s="36">
        <v>1086.8333333333333</v>
      </c>
      <c r="K84" s="31">
        <v>1049.7</v>
      </c>
      <c r="L84" s="31">
        <v>1020</v>
      </c>
      <c r="M84" s="31">
        <v>13.54067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1934.1</v>
      </c>
      <c r="D85" s="36">
        <v>1923.2</v>
      </c>
      <c r="E85" s="36">
        <v>1906.45</v>
      </c>
      <c r="F85" s="36">
        <v>1878.8</v>
      </c>
      <c r="G85" s="36">
        <v>1862.05</v>
      </c>
      <c r="H85" s="36">
        <v>1950.8500000000001</v>
      </c>
      <c r="I85" s="36">
        <v>1967.6000000000001</v>
      </c>
      <c r="J85" s="36">
        <v>1995.2500000000002</v>
      </c>
      <c r="K85" s="31">
        <v>1939.95</v>
      </c>
      <c r="L85" s="31">
        <v>1895.55</v>
      </c>
      <c r="M85" s="31">
        <v>3.41059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2083.9499999999998</v>
      </c>
      <c r="D86" s="36">
        <v>2071.4</v>
      </c>
      <c r="E86" s="36">
        <v>2049.8500000000004</v>
      </c>
      <c r="F86" s="36">
        <v>2015.7500000000002</v>
      </c>
      <c r="G86" s="36">
        <v>1994.2000000000005</v>
      </c>
      <c r="H86" s="36">
        <v>2105.5</v>
      </c>
      <c r="I86" s="36">
        <v>2127.0500000000002</v>
      </c>
      <c r="J86" s="36">
        <v>2161.15</v>
      </c>
      <c r="K86" s="31">
        <v>2092.9499999999998</v>
      </c>
      <c r="L86" s="31">
        <v>2037.3</v>
      </c>
      <c r="M86" s="31">
        <v>8.0238399999999999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436.5</v>
      </c>
      <c r="D87" s="36">
        <v>437.15000000000003</v>
      </c>
      <c r="E87" s="36">
        <v>433.35000000000008</v>
      </c>
      <c r="F87" s="36">
        <v>430.20000000000005</v>
      </c>
      <c r="G87" s="36">
        <v>426.40000000000009</v>
      </c>
      <c r="H87" s="36">
        <v>440.30000000000007</v>
      </c>
      <c r="I87" s="36">
        <v>444.1</v>
      </c>
      <c r="J87" s="36">
        <v>447.25000000000006</v>
      </c>
      <c r="K87" s="31">
        <v>440.95</v>
      </c>
      <c r="L87" s="31">
        <v>434</v>
      </c>
      <c r="M87" s="31">
        <v>8.4642400000000002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2770</v>
      </c>
      <c r="D88" s="36">
        <v>2761.5166666666664</v>
      </c>
      <c r="E88" s="36">
        <v>2745.0333333333328</v>
      </c>
      <c r="F88" s="36">
        <v>2720.0666666666666</v>
      </c>
      <c r="G88" s="36">
        <v>2703.583333333333</v>
      </c>
      <c r="H88" s="36">
        <v>2786.4833333333327</v>
      </c>
      <c r="I88" s="36">
        <v>2802.9666666666662</v>
      </c>
      <c r="J88" s="36">
        <v>2827.9333333333325</v>
      </c>
      <c r="K88" s="31">
        <v>2778</v>
      </c>
      <c r="L88" s="31">
        <v>2736.55</v>
      </c>
      <c r="M88" s="31">
        <v>14.387259999999999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1327.3</v>
      </c>
      <c r="D89" s="36">
        <v>1326.6333333333332</v>
      </c>
      <c r="E89" s="36">
        <v>1311.1666666666665</v>
      </c>
      <c r="F89" s="36">
        <v>1295.0333333333333</v>
      </c>
      <c r="G89" s="36">
        <v>1279.5666666666666</v>
      </c>
      <c r="H89" s="36">
        <v>1342.7666666666664</v>
      </c>
      <c r="I89" s="36">
        <v>1358.2333333333331</v>
      </c>
      <c r="J89" s="36">
        <v>1374.3666666666663</v>
      </c>
      <c r="K89" s="31">
        <v>1342.1</v>
      </c>
      <c r="L89" s="31">
        <v>1310.5</v>
      </c>
      <c r="M89" s="31">
        <v>6.4353400000000001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1369.2</v>
      </c>
      <c r="D90" s="36">
        <v>1369.6833333333334</v>
      </c>
      <c r="E90" s="36">
        <v>1356.5666666666668</v>
      </c>
      <c r="F90" s="36">
        <v>1343.9333333333334</v>
      </c>
      <c r="G90" s="36">
        <v>1330.8166666666668</v>
      </c>
      <c r="H90" s="36">
        <v>1382.3166666666668</v>
      </c>
      <c r="I90" s="36">
        <v>1395.4333333333336</v>
      </c>
      <c r="J90" s="36">
        <v>1408.0666666666668</v>
      </c>
      <c r="K90" s="31">
        <v>1382.8</v>
      </c>
      <c r="L90" s="31">
        <v>1357.05</v>
      </c>
      <c r="M90" s="31">
        <v>18.96931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3011.15</v>
      </c>
      <c r="D91" s="36">
        <v>3001.1333333333337</v>
      </c>
      <c r="E91" s="36">
        <v>2972.5666666666675</v>
      </c>
      <c r="F91" s="36">
        <v>2933.983333333334</v>
      </c>
      <c r="G91" s="36">
        <v>2905.4166666666679</v>
      </c>
      <c r="H91" s="36">
        <v>3039.7166666666672</v>
      </c>
      <c r="I91" s="36">
        <v>3068.2833333333338</v>
      </c>
      <c r="J91" s="36">
        <v>3106.8666666666668</v>
      </c>
      <c r="K91" s="31">
        <v>3029.7</v>
      </c>
      <c r="L91" s="31">
        <v>2962.55</v>
      </c>
      <c r="M91" s="31">
        <v>3.8358300000000001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1630.9</v>
      </c>
      <c r="D92" s="36">
        <v>1627.3333333333333</v>
      </c>
      <c r="E92" s="36">
        <v>1618.6666666666665</v>
      </c>
      <c r="F92" s="36">
        <v>1606.4333333333332</v>
      </c>
      <c r="G92" s="36">
        <v>1597.7666666666664</v>
      </c>
      <c r="H92" s="36">
        <v>1639.5666666666666</v>
      </c>
      <c r="I92" s="36">
        <v>1648.2333333333331</v>
      </c>
      <c r="J92" s="36">
        <v>1660.4666666666667</v>
      </c>
      <c r="K92" s="31">
        <v>1636</v>
      </c>
      <c r="L92" s="31">
        <v>1615.1</v>
      </c>
      <c r="M92" s="31">
        <v>146.73456999999999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698.2</v>
      </c>
      <c r="D93" s="36">
        <v>698.13333333333333</v>
      </c>
      <c r="E93" s="36">
        <v>689.26666666666665</v>
      </c>
      <c r="F93" s="36">
        <v>680.33333333333337</v>
      </c>
      <c r="G93" s="36">
        <v>671.4666666666667</v>
      </c>
      <c r="H93" s="36">
        <v>707.06666666666661</v>
      </c>
      <c r="I93" s="36">
        <v>715.93333333333317</v>
      </c>
      <c r="J93" s="36">
        <v>724.86666666666656</v>
      </c>
      <c r="K93" s="31">
        <v>707</v>
      </c>
      <c r="L93" s="31">
        <v>689.2</v>
      </c>
      <c r="M93" s="31">
        <v>47.57264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3863.3</v>
      </c>
      <c r="D94" s="36">
        <v>3822.7000000000003</v>
      </c>
      <c r="E94" s="36">
        <v>3775.4000000000005</v>
      </c>
      <c r="F94" s="36">
        <v>3687.5000000000005</v>
      </c>
      <c r="G94" s="36">
        <v>3640.2000000000007</v>
      </c>
      <c r="H94" s="36">
        <v>3910.6000000000004</v>
      </c>
      <c r="I94" s="36">
        <v>3957.9000000000005</v>
      </c>
      <c r="J94" s="36">
        <v>4045.8</v>
      </c>
      <c r="K94" s="31">
        <v>3870</v>
      </c>
      <c r="L94" s="31">
        <v>3734.8</v>
      </c>
      <c r="M94" s="31">
        <v>13.55603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532.85</v>
      </c>
      <c r="D95" s="36">
        <v>530.46666666666658</v>
      </c>
      <c r="E95" s="36">
        <v>525.68333333333317</v>
      </c>
      <c r="F95" s="36">
        <v>518.51666666666654</v>
      </c>
      <c r="G95" s="36">
        <v>513.73333333333312</v>
      </c>
      <c r="H95" s="36">
        <v>537.63333333333321</v>
      </c>
      <c r="I95" s="36">
        <v>542.41666666666674</v>
      </c>
      <c r="J95" s="36">
        <v>549.58333333333326</v>
      </c>
      <c r="K95" s="31">
        <v>535.25</v>
      </c>
      <c r="L95" s="31">
        <v>523.29999999999995</v>
      </c>
      <c r="M95" s="31">
        <v>40.000169999999997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375</v>
      </c>
      <c r="D96" s="36">
        <v>371.8</v>
      </c>
      <c r="E96" s="36">
        <v>365.85</v>
      </c>
      <c r="F96" s="36">
        <v>356.7</v>
      </c>
      <c r="G96" s="36">
        <v>350.75</v>
      </c>
      <c r="H96" s="36">
        <v>380.95000000000005</v>
      </c>
      <c r="I96" s="36">
        <v>386.9</v>
      </c>
      <c r="J96" s="36">
        <v>396.05000000000007</v>
      </c>
      <c r="K96" s="31">
        <v>377.75</v>
      </c>
      <c r="L96" s="31">
        <v>362.65</v>
      </c>
      <c r="M96" s="31">
        <v>143.52952999999999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2511.9</v>
      </c>
      <c r="D97" s="36">
        <v>2508.8833333333337</v>
      </c>
      <c r="E97" s="36">
        <v>2501.0666666666675</v>
      </c>
      <c r="F97" s="36">
        <v>2490.233333333334</v>
      </c>
      <c r="G97" s="36">
        <v>2482.4166666666679</v>
      </c>
      <c r="H97" s="36">
        <v>2519.7166666666672</v>
      </c>
      <c r="I97" s="36">
        <v>2527.5333333333338</v>
      </c>
      <c r="J97" s="36">
        <v>2538.3666666666668</v>
      </c>
      <c r="K97" s="31">
        <v>2516.6999999999998</v>
      </c>
      <c r="L97" s="31">
        <v>2498.0500000000002</v>
      </c>
      <c r="M97" s="31">
        <v>15.13205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325.5</v>
      </c>
      <c r="D98" s="36">
        <v>325.03333333333336</v>
      </c>
      <c r="E98" s="36">
        <v>324.06666666666672</v>
      </c>
      <c r="F98" s="36">
        <v>322.63333333333338</v>
      </c>
      <c r="G98" s="36">
        <v>321.66666666666674</v>
      </c>
      <c r="H98" s="36">
        <v>326.4666666666667</v>
      </c>
      <c r="I98" s="36">
        <v>327.43333333333328</v>
      </c>
      <c r="J98" s="36">
        <v>328.86666666666667</v>
      </c>
      <c r="K98" s="31">
        <v>326</v>
      </c>
      <c r="L98" s="31">
        <v>323.60000000000002</v>
      </c>
      <c r="M98" s="31">
        <v>8.7987400000000004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35926</v>
      </c>
      <c r="D99" s="36">
        <v>35872.48333333333</v>
      </c>
      <c r="E99" s="36">
        <v>35553.516666666663</v>
      </c>
      <c r="F99" s="36">
        <v>35181.033333333333</v>
      </c>
      <c r="G99" s="36">
        <v>34862.066666666666</v>
      </c>
      <c r="H99" s="36">
        <v>36244.96666666666</v>
      </c>
      <c r="I99" s="36">
        <v>36563.93333333332</v>
      </c>
      <c r="J99" s="36">
        <v>36936.416666666657</v>
      </c>
      <c r="K99" s="31">
        <v>36191.449999999997</v>
      </c>
      <c r="L99" s="31">
        <v>35500</v>
      </c>
      <c r="M99" s="31">
        <v>6.9639999999999994E-2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1013.9</v>
      </c>
      <c r="D100" s="36">
        <v>1014.6</v>
      </c>
      <c r="E100" s="36">
        <v>1008.5</v>
      </c>
      <c r="F100" s="36">
        <v>1003.1</v>
      </c>
      <c r="G100" s="36">
        <v>997</v>
      </c>
      <c r="H100" s="36">
        <v>1020</v>
      </c>
      <c r="I100" s="36">
        <v>1026.1000000000001</v>
      </c>
      <c r="J100" s="36">
        <v>1031.5</v>
      </c>
      <c r="K100" s="31">
        <v>1020.7</v>
      </c>
      <c r="L100" s="31">
        <v>1009.2</v>
      </c>
      <c r="M100" s="31">
        <v>158.87039999999999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1453.4</v>
      </c>
      <c r="D101" s="36">
        <v>1445.95</v>
      </c>
      <c r="E101" s="36">
        <v>1436.4</v>
      </c>
      <c r="F101" s="36">
        <v>1419.4</v>
      </c>
      <c r="G101" s="36">
        <v>1409.8500000000001</v>
      </c>
      <c r="H101" s="36">
        <v>1462.95</v>
      </c>
      <c r="I101" s="36">
        <v>1472.4999999999998</v>
      </c>
      <c r="J101" s="36">
        <v>1489.5</v>
      </c>
      <c r="K101" s="31">
        <v>1455.5</v>
      </c>
      <c r="L101" s="31">
        <v>1428.95</v>
      </c>
      <c r="M101" s="31">
        <v>3.8633600000000001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542.4</v>
      </c>
      <c r="D102" s="36">
        <v>546.11666666666667</v>
      </c>
      <c r="E102" s="36">
        <v>537.33333333333337</v>
      </c>
      <c r="F102" s="36">
        <v>532.26666666666665</v>
      </c>
      <c r="G102" s="36">
        <v>523.48333333333335</v>
      </c>
      <c r="H102" s="36">
        <v>551.18333333333339</v>
      </c>
      <c r="I102" s="36">
        <v>559.9666666666667</v>
      </c>
      <c r="J102" s="36">
        <v>565.03333333333342</v>
      </c>
      <c r="K102" s="31">
        <v>554.9</v>
      </c>
      <c r="L102" s="31">
        <v>541.04999999999995</v>
      </c>
      <c r="M102" s="31">
        <v>13.37683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13.2</v>
      </c>
      <c r="D103" s="36">
        <v>13.299999999999999</v>
      </c>
      <c r="E103" s="36">
        <v>12.999999999999998</v>
      </c>
      <c r="F103" s="36">
        <v>12.799999999999999</v>
      </c>
      <c r="G103" s="36">
        <v>12.499999999999998</v>
      </c>
      <c r="H103" s="36">
        <v>13.499999999999998</v>
      </c>
      <c r="I103" s="36">
        <v>13.799999999999999</v>
      </c>
      <c r="J103" s="36">
        <v>13.999999999999998</v>
      </c>
      <c r="K103" s="31">
        <v>13.6</v>
      </c>
      <c r="L103" s="31">
        <v>13.1</v>
      </c>
      <c r="M103" s="31">
        <v>3693.0954200000001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87.5</v>
      </c>
      <c r="D104" s="36">
        <v>87.283333333333346</v>
      </c>
      <c r="E104" s="36">
        <v>86.816666666666691</v>
      </c>
      <c r="F104" s="36">
        <v>86.13333333333334</v>
      </c>
      <c r="G104" s="36">
        <v>85.666666666666686</v>
      </c>
      <c r="H104" s="36">
        <v>87.966666666666697</v>
      </c>
      <c r="I104" s="36">
        <v>88.433333333333366</v>
      </c>
      <c r="J104" s="36">
        <v>89.116666666666703</v>
      </c>
      <c r="K104" s="31">
        <v>87.75</v>
      </c>
      <c r="L104" s="31">
        <v>86.6</v>
      </c>
      <c r="M104" s="31">
        <v>375.28795000000002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395.65</v>
      </c>
      <c r="D105" s="36">
        <v>395.88333333333327</v>
      </c>
      <c r="E105" s="36">
        <v>392.81666666666655</v>
      </c>
      <c r="F105" s="36">
        <v>389.98333333333329</v>
      </c>
      <c r="G105" s="36">
        <v>386.91666666666657</v>
      </c>
      <c r="H105" s="36">
        <v>398.71666666666653</v>
      </c>
      <c r="I105" s="36">
        <v>401.78333333333325</v>
      </c>
      <c r="J105" s="36">
        <v>404.6166666666665</v>
      </c>
      <c r="K105" s="31">
        <v>398.95</v>
      </c>
      <c r="L105" s="31">
        <v>393.05</v>
      </c>
      <c r="M105" s="31">
        <v>21.137419999999999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434.55</v>
      </c>
      <c r="D106" s="36">
        <v>435.01666666666671</v>
      </c>
      <c r="E106" s="36">
        <v>431.18333333333339</v>
      </c>
      <c r="F106" s="36">
        <v>427.81666666666666</v>
      </c>
      <c r="G106" s="36">
        <v>423.98333333333335</v>
      </c>
      <c r="H106" s="36">
        <v>438.38333333333344</v>
      </c>
      <c r="I106" s="36">
        <v>442.21666666666681</v>
      </c>
      <c r="J106" s="36">
        <v>445.58333333333348</v>
      </c>
      <c r="K106" s="31">
        <v>438.85</v>
      </c>
      <c r="L106" s="31">
        <v>431.65</v>
      </c>
      <c r="M106" s="31">
        <v>22.796959999999999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432.8</v>
      </c>
      <c r="D107" s="36">
        <v>437.35000000000008</v>
      </c>
      <c r="E107" s="36">
        <v>424.05000000000018</v>
      </c>
      <c r="F107" s="36">
        <v>415.30000000000013</v>
      </c>
      <c r="G107" s="36">
        <v>402.00000000000023</v>
      </c>
      <c r="H107" s="36">
        <v>446.10000000000014</v>
      </c>
      <c r="I107" s="36">
        <v>459.4</v>
      </c>
      <c r="J107" s="36">
        <v>468.15000000000009</v>
      </c>
      <c r="K107" s="31">
        <v>450.65</v>
      </c>
      <c r="L107" s="31">
        <v>428.6</v>
      </c>
      <c r="M107" s="31">
        <v>52.802529999999997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2981.15</v>
      </c>
      <c r="D108" s="36">
        <v>2980.3833333333332</v>
      </c>
      <c r="E108" s="36">
        <v>2953.7666666666664</v>
      </c>
      <c r="F108" s="36">
        <v>2926.3833333333332</v>
      </c>
      <c r="G108" s="36">
        <v>2899.7666666666664</v>
      </c>
      <c r="H108" s="36">
        <v>3007.7666666666664</v>
      </c>
      <c r="I108" s="36">
        <v>3034.3833333333332</v>
      </c>
      <c r="J108" s="36">
        <v>3061.7666666666664</v>
      </c>
      <c r="K108" s="31">
        <v>3007</v>
      </c>
      <c r="L108" s="31">
        <v>2953</v>
      </c>
      <c r="M108" s="31">
        <v>14.15518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1506.9</v>
      </c>
      <c r="D109" s="36">
        <v>1504.8500000000001</v>
      </c>
      <c r="E109" s="36">
        <v>1497.0500000000002</v>
      </c>
      <c r="F109" s="36">
        <v>1487.2</v>
      </c>
      <c r="G109" s="36">
        <v>1479.4</v>
      </c>
      <c r="H109" s="36">
        <v>1514.7000000000003</v>
      </c>
      <c r="I109" s="36">
        <v>1522.5</v>
      </c>
      <c r="J109" s="36">
        <v>1532.3500000000004</v>
      </c>
      <c r="K109" s="31">
        <v>1512.65</v>
      </c>
      <c r="L109" s="31">
        <v>1495</v>
      </c>
      <c r="M109" s="31">
        <v>25.62565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187.9</v>
      </c>
      <c r="D110" s="36">
        <v>188.88333333333335</v>
      </c>
      <c r="E110" s="36">
        <v>186.06666666666672</v>
      </c>
      <c r="F110" s="36">
        <v>184.23333333333338</v>
      </c>
      <c r="G110" s="36">
        <v>181.41666666666674</v>
      </c>
      <c r="H110" s="36">
        <v>190.7166666666667</v>
      </c>
      <c r="I110" s="36">
        <v>193.53333333333336</v>
      </c>
      <c r="J110" s="36">
        <v>195.36666666666667</v>
      </c>
      <c r="K110" s="31">
        <v>191.7</v>
      </c>
      <c r="L110" s="31">
        <v>187.05</v>
      </c>
      <c r="M110" s="31">
        <v>40.40437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1449</v>
      </c>
      <c r="D111" s="36">
        <v>1452.7333333333336</v>
      </c>
      <c r="E111" s="36">
        <v>1429.4166666666672</v>
      </c>
      <c r="F111" s="36">
        <v>1409.8333333333337</v>
      </c>
      <c r="G111" s="36">
        <v>1386.5166666666673</v>
      </c>
      <c r="H111" s="36">
        <v>1472.3166666666671</v>
      </c>
      <c r="I111" s="36">
        <v>1495.6333333333337</v>
      </c>
      <c r="J111" s="36">
        <v>1515.2166666666669</v>
      </c>
      <c r="K111" s="31">
        <v>1476.05</v>
      </c>
      <c r="L111" s="31">
        <v>1433.15</v>
      </c>
      <c r="M111" s="31">
        <v>85.492580000000004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119.65</v>
      </c>
      <c r="D112" s="36">
        <v>119.18333333333334</v>
      </c>
      <c r="E112" s="36">
        <v>118.51666666666668</v>
      </c>
      <c r="F112" s="36">
        <v>117.38333333333334</v>
      </c>
      <c r="G112" s="36">
        <v>116.71666666666668</v>
      </c>
      <c r="H112" s="36">
        <v>120.31666666666668</v>
      </c>
      <c r="I112" s="36">
        <v>120.98333333333333</v>
      </c>
      <c r="J112" s="36">
        <v>122.11666666666667</v>
      </c>
      <c r="K112" s="31">
        <v>119.85</v>
      </c>
      <c r="L112" s="31">
        <v>118.05</v>
      </c>
      <c r="M112" s="31">
        <v>236.60686999999999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1099.45</v>
      </c>
      <c r="D113" s="36">
        <v>1101.0166666666667</v>
      </c>
      <c r="E113" s="36">
        <v>1081.5333333333333</v>
      </c>
      <c r="F113" s="36">
        <v>1063.6166666666666</v>
      </c>
      <c r="G113" s="36">
        <v>1044.1333333333332</v>
      </c>
      <c r="H113" s="36">
        <v>1118.9333333333334</v>
      </c>
      <c r="I113" s="36">
        <v>1138.4166666666665</v>
      </c>
      <c r="J113" s="36">
        <v>1156.3333333333335</v>
      </c>
      <c r="K113" s="31">
        <v>1120.5</v>
      </c>
      <c r="L113" s="31">
        <v>1083.0999999999999</v>
      </c>
      <c r="M113" s="31">
        <v>2.3105099999999998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777.95</v>
      </c>
      <c r="D114" s="36">
        <v>774.43333333333339</v>
      </c>
      <c r="E114" s="36">
        <v>767.31666666666683</v>
      </c>
      <c r="F114" s="36">
        <v>756.68333333333339</v>
      </c>
      <c r="G114" s="36">
        <v>749.56666666666683</v>
      </c>
      <c r="H114" s="36">
        <v>785.06666666666683</v>
      </c>
      <c r="I114" s="36">
        <v>792.18333333333339</v>
      </c>
      <c r="J114" s="36">
        <v>802.81666666666683</v>
      </c>
      <c r="K114" s="31">
        <v>781.55</v>
      </c>
      <c r="L114" s="31">
        <v>763.8</v>
      </c>
      <c r="M114" s="31">
        <v>29.861730000000001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83.5</v>
      </c>
      <c r="D115" s="36">
        <v>84</v>
      </c>
      <c r="E115" s="36">
        <v>82.6</v>
      </c>
      <c r="F115" s="36">
        <v>81.699999999999989</v>
      </c>
      <c r="G115" s="36">
        <v>80.299999999999983</v>
      </c>
      <c r="H115" s="36">
        <v>84.9</v>
      </c>
      <c r="I115" s="36">
        <v>86.300000000000011</v>
      </c>
      <c r="J115" s="36">
        <v>87.200000000000017</v>
      </c>
      <c r="K115" s="31">
        <v>85.4</v>
      </c>
      <c r="L115" s="31">
        <v>83.1</v>
      </c>
      <c r="M115" s="31">
        <v>845.59239000000002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455.65</v>
      </c>
      <c r="D116" s="36">
        <v>455.86666666666662</v>
      </c>
      <c r="E116" s="36">
        <v>452.88333333333321</v>
      </c>
      <c r="F116" s="36">
        <v>450.11666666666662</v>
      </c>
      <c r="G116" s="36">
        <v>447.13333333333321</v>
      </c>
      <c r="H116" s="36">
        <v>458.63333333333321</v>
      </c>
      <c r="I116" s="36">
        <v>461.61666666666667</v>
      </c>
      <c r="J116" s="36">
        <v>464.38333333333321</v>
      </c>
      <c r="K116" s="31">
        <v>458.85</v>
      </c>
      <c r="L116" s="31">
        <v>453.1</v>
      </c>
      <c r="M116" s="31">
        <v>112.83868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746.55</v>
      </c>
      <c r="D117" s="36">
        <v>748.16666666666663</v>
      </c>
      <c r="E117" s="36">
        <v>740.38333333333321</v>
      </c>
      <c r="F117" s="36">
        <v>734.21666666666658</v>
      </c>
      <c r="G117" s="36">
        <v>726.43333333333317</v>
      </c>
      <c r="H117" s="36">
        <v>754.33333333333326</v>
      </c>
      <c r="I117" s="36">
        <v>762.11666666666679</v>
      </c>
      <c r="J117" s="36">
        <v>768.2833333333333</v>
      </c>
      <c r="K117" s="31">
        <v>755.95</v>
      </c>
      <c r="L117" s="31">
        <v>742</v>
      </c>
      <c r="M117" s="31">
        <v>34.763579999999997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455.5</v>
      </c>
      <c r="D118" s="36">
        <v>452.5333333333333</v>
      </c>
      <c r="E118" s="36">
        <v>447.06666666666661</v>
      </c>
      <c r="F118" s="36">
        <v>438.63333333333333</v>
      </c>
      <c r="G118" s="36">
        <v>433.16666666666663</v>
      </c>
      <c r="H118" s="36">
        <v>460.96666666666658</v>
      </c>
      <c r="I118" s="36">
        <v>466.43333333333328</v>
      </c>
      <c r="J118" s="36">
        <v>474.86666666666656</v>
      </c>
      <c r="K118" s="31">
        <v>458</v>
      </c>
      <c r="L118" s="31">
        <v>444.1</v>
      </c>
      <c r="M118" s="31">
        <v>25.00544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851.4</v>
      </c>
      <c r="D119" s="36">
        <v>850.19999999999993</v>
      </c>
      <c r="E119" s="36">
        <v>841.19999999999982</v>
      </c>
      <c r="F119" s="36">
        <v>830.99999999999989</v>
      </c>
      <c r="G119" s="36">
        <v>821.99999999999977</v>
      </c>
      <c r="H119" s="36">
        <v>860.39999999999986</v>
      </c>
      <c r="I119" s="36">
        <v>869.40000000000009</v>
      </c>
      <c r="J119" s="36">
        <v>879.59999999999991</v>
      </c>
      <c r="K119" s="31">
        <v>859.2</v>
      </c>
      <c r="L119" s="31">
        <v>840</v>
      </c>
      <c r="M119" s="31">
        <v>21.707070000000002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556.15</v>
      </c>
      <c r="D120" s="36">
        <v>556.7166666666667</v>
      </c>
      <c r="E120" s="36">
        <v>553.43333333333339</v>
      </c>
      <c r="F120" s="36">
        <v>550.7166666666667</v>
      </c>
      <c r="G120" s="36">
        <v>547.43333333333339</v>
      </c>
      <c r="H120" s="36">
        <v>559.43333333333339</v>
      </c>
      <c r="I120" s="36">
        <v>562.7166666666667</v>
      </c>
      <c r="J120" s="36">
        <v>565.43333333333339</v>
      </c>
      <c r="K120" s="31">
        <v>560</v>
      </c>
      <c r="L120" s="31">
        <v>554</v>
      </c>
      <c r="M120" s="31">
        <v>8.7630400000000002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1826.2</v>
      </c>
      <c r="D121" s="36">
        <v>1825.0166666666664</v>
      </c>
      <c r="E121" s="36">
        <v>1814.2833333333328</v>
      </c>
      <c r="F121" s="36">
        <v>1802.3666666666663</v>
      </c>
      <c r="G121" s="36">
        <v>1791.6333333333328</v>
      </c>
      <c r="H121" s="36">
        <v>1836.9333333333329</v>
      </c>
      <c r="I121" s="36">
        <v>1847.6666666666665</v>
      </c>
      <c r="J121" s="36">
        <v>1859.583333333333</v>
      </c>
      <c r="K121" s="31">
        <v>1835.75</v>
      </c>
      <c r="L121" s="31">
        <v>1813.1</v>
      </c>
      <c r="M121" s="31">
        <v>32.51332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155.25</v>
      </c>
      <c r="D122" s="36">
        <v>154.71666666666667</v>
      </c>
      <c r="E122" s="36">
        <v>152.93333333333334</v>
      </c>
      <c r="F122" s="36">
        <v>150.61666666666667</v>
      </c>
      <c r="G122" s="36">
        <v>148.83333333333334</v>
      </c>
      <c r="H122" s="36">
        <v>157.03333333333333</v>
      </c>
      <c r="I122" s="36">
        <v>158.81666666666669</v>
      </c>
      <c r="J122" s="36">
        <v>161.13333333333333</v>
      </c>
      <c r="K122" s="31">
        <v>156.5</v>
      </c>
      <c r="L122" s="31">
        <v>152.4</v>
      </c>
      <c r="M122" s="31">
        <v>39.302660000000003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2545.6</v>
      </c>
      <c r="D123" s="36">
        <v>2530.0666666666666</v>
      </c>
      <c r="E123" s="36">
        <v>2509.2333333333331</v>
      </c>
      <c r="F123" s="36">
        <v>2472.8666666666663</v>
      </c>
      <c r="G123" s="36">
        <v>2452.0333333333328</v>
      </c>
      <c r="H123" s="36">
        <v>2566.4333333333334</v>
      </c>
      <c r="I123" s="36">
        <v>2587.2666666666673</v>
      </c>
      <c r="J123" s="36">
        <v>2623.6333333333337</v>
      </c>
      <c r="K123" s="31">
        <v>2550.9</v>
      </c>
      <c r="L123" s="31">
        <v>2493.6999999999998</v>
      </c>
      <c r="M123" s="31">
        <v>2.9213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381.35</v>
      </c>
      <c r="D124" s="36">
        <v>379.65000000000003</v>
      </c>
      <c r="E124" s="36">
        <v>374.80000000000007</v>
      </c>
      <c r="F124" s="36">
        <v>368.25000000000006</v>
      </c>
      <c r="G124" s="36">
        <v>363.40000000000009</v>
      </c>
      <c r="H124" s="36">
        <v>386.20000000000005</v>
      </c>
      <c r="I124" s="36">
        <v>391.05000000000007</v>
      </c>
      <c r="J124" s="36">
        <v>397.6</v>
      </c>
      <c r="K124" s="31">
        <v>384.5</v>
      </c>
      <c r="L124" s="31">
        <v>373.1</v>
      </c>
      <c r="M124" s="31">
        <v>25.74239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531.45000000000005</v>
      </c>
      <c r="D125" s="36">
        <v>531.5</v>
      </c>
      <c r="E125" s="36">
        <v>527.45000000000005</v>
      </c>
      <c r="F125" s="36">
        <v>523.45000000000005</v>
      </c>
      <c r="G125" s="36">
        <v>519.40000000000009</v>
      </c>
      <c r="H125" s="36">
        <v>535.5</v>
      </c>
      <c r="I125" s="36">
        <v>539.54999999999995</v>
      </c>
      <c r="J125" s="36">
        <v>543.54999999999995</v>
      </c>
      <c r="K125" s="31">
        <v>535.54999999999995</v>
      </c>
      <c r="L125" s="31">
        <v>527.5</v>
      </c>
      <c r="M125" s="31">
        <v>19.166350000000001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805.05</v>
      </c>
      <c r="D126" s="36">
        <v>803.76666666666677</v>
      </c>
      <c r="E126" s="36">
        <v>796.78333333333353</v>
      </c>
      <c r="F126" s="36">
        <v>788.51666666666677</v>
      </c>
      <c r="G126" s="36">
        <v>781.53333333333353</v>
      </c>
      <c r="H126" s="36">
        <v>812.03333333333353</v>
      </c>
      <c r="I126" s="36">
        <v>819.01666666666688</v>
      </c>
      <c r="J126" s="36">
        <v>827.28333333333353</v>
      </c>
      <c r="K126" s="31">
        <v>810.75</v>
      </c>
      <c r="L126" s="31">
        <v>795.5</v>
      </c>
      <c r="M126" s="31">
        <v>59.736109999999996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3399.8</v>
      </c>
      <c r="D127" s="36">
        <v>3385.3333333333335</v>
      </c>
      <c r="E127" s="36">
        <v>3360.666666666667</v>
      </c>
      <c r="F127" s="36">
        <v>3321.5333333333333</v>
      </c>
      <c r="G127" s="36">
        <v>3296.8666666666668</v>
      </c>
      <c r="H127" s="36">
        <v>3424.4666666666672</v>
      </c>
      <c r="I127" s="36">
        <v>3449.1333333333341</v>
      </c>
      <c r="J127" s="36">
        <v>3488.2666666666673</v>
      </c>
      <c r="K127" s="31">
        <v>3410</v>
      </c>
      <c r="L127" s="31">
        <v>3346.2</v>
      </c>
      <c r="M127" s="31">
        <v>15.09107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5727.5</v>
      </c>
      <c r="D128" s="36">
        <v>5706.1166666666659</v>
      </c>
      <c r="E128" s="36">
        <v>5635.3833333333314</v>
      </c>
      <c r="F128" s="36">
        <v>5543.2666666666655</v>
      </c>
      <c r="G128" s="36">
        <v>5472.533333333331</v>
      </c>
      <c r="H128" s="36">
        <v>5798.2333333333318</v>
      </c>
      <c r="I128" s="36">
        <v>5868.9666666666672</v>
      </c>
      <c r="J128" s="36">
        <v>5961.0833333333321</v>
      </c>
      <c r="K128" s="31">
        <v>5776.85</v>
      </c>
      <c r="L128" s="31">
        <v>5614</v>
      </c>
      <c r="M128" s="31">
        <v>3.8750300000000002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4923.95</v>
      </c>
      <c r="D129" s="36">
        <v>4931.9666666666662</v>
      </c>
      <c r="E129" s="36">
        <v>4863.9833333333327</v>
      </c>
      <c r="F129" s="36">
        <v>4804.0166666666664</v>
      </c>
      <c r="G129" s="36">
        <v>4736.0333333333328</v>
      </c>
      <c r="H129" s="36">
        <v>4991.9333333333325</v>
      </c>
      <c r="I129" s="36">
        <v>5059.9166666666661</v>
      </c>
      <c r="J129" s="36">
        <v>5119.8833333333323</v>
      </c>
      <c r="K129" s="31">
        <v>4999.95</v>
      </c>
      <c r="L129" s="31">
        <v>4872</v>
      </c>
      <c r="M129" s="31">
        <v>1.05935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1251.9000000000001</v>
      </c>
      <c r="D130" s="36">
        <v>1247.6000000000001</v>
      </c>
      <c r="E130" s="36">
        <v>1239.2000000000003</v>
      </c>
      <c r="F130" s="36">
        <v>1226.5000000000002</v>
      </c>
      <c r="G130" s="36">
        <v>1218.1000000000004</v>
      </c>
      <c r="H130" s="36">
        <v>1260.3000000000002</v>
      </c>
      <c r="I130" s="36">
        <v>1268.7000000000003</v>
      </c>
      <c r="J130" s="36">
        <v>1281.4000000000001</v>
      </c>
      <c r="K130" s="31">
        <v>1256</v>
      </c>
      <c r="L130" s="31">
        <v>1234.9000000000001</v>
      </c>
      <c r="M130" s="31">
        <v>7.1897099999999998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1666.15</v>
      </c>
      <c r="D131" s="36">
        <v>1655.3999999999999</v>
      </c>
      <c r="E131" s="36">
        <v>1640.2999999999997</v>
      </c>
      <c r="F131" s="36">
        <v>1614.4499999999998</v>
      </c>
      <c r="G131" s="36">
        <v>1599.3499999999997</v>
      </c>
      <c r="H131" s="36">
        <v>1681.2499999999998</v>
      </c>
      <c r="I131" s="36">
        <v>1696.3499999999997</v>
      </c>
      <c r="J131" s="36">
        <v>1722.1999999999998</v>
      </c>
      <c r="K131" s="31">
        <v>1670.5</v>
      </c>
      <c r="L131" s="31">
        <v>1629.55</v>
      </c>
      <c r="M131" s="31">
        <v>22.474409999999999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271.7</v>
      </c>
      <c r="D132" s="36">
        <v>270.68333333333334</v>
      </c>
      <c r="E132" s="36">
        <v>269.01666666666665</v>
      </c>
      <c r="F132" s="36">
        <v>266.33333333333331</v>
      </c>
      <c r="G132" s="36">
        <v>264.66666666666663</v>
      </c>
      <c r="H132" s="36">
        <v>273.36666666666667</v>
      </c>
      <c r="I132" s="36">
        <v>275.0333333333333</v>
      </c>
      <c r="J132" s="36">
        <v>277.7166666666667</v>
      </c>
      <c r="K132" s="31">
        <v>272.35000000000002</v>
      </c>
      <c r="L132" s="31">
        <v>268</v>
      </c>
      <c r="M132" s="31">
        <v>28.05321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1858.05</v>
      </c>
      <c r="D133" s="36">
        <v>1861.7</v>
      </c>
      <c r="E133" s="36">
        <v>1844.4</v>
      </c>
      <c r="F133" s="36">
        <v>1830.75</v>
      </c>
      <c r="G133" s="36">
        <v>1813.45</v>
      </c>
      <c r="H133" s="36">
        <v>1875.3500000000001</v>
      </c>
      <c r="I133" s="36">
        <v>1892.6499999999999</v>
      </c>
      <c r="J133" s="36">
        <v>1906.3000000000002</v>
      </c>
      <c r="K133" s="31">
        <v>1879</v>
      </c>
      <c r="L133" s="31">
        <v>1848.05</v>
      </c>
      <c r="M133" s="31">
        <v>14.31718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539.79999999999995</v>
      </c>
      <c r="D134" s="36">
        <v>538.48333333333323</v>
      </c>
      <c r="E134" s="36">
        <v>534.46666666666647</v>
      </c>
      <c r="F134" s="36">
        <v>529.13333333333321</v>
      </c>
      <c r="G134" s="36">
        <v>525.11666666666645</v>
      </c>
      <c r="H134" s="36">
        <v>543.81666666666649</v>
      </c>
      <c r="I134" s="36">
        <v>547.83333333333314</v>
      </c>
      <c r="J134" s="36">
        <v>553.16666666666652</v>
      </c>
      <c r="K134" s="31">
        <v>542.5</v>
      </c>
      <c r="L134" s="31">
        <v>533.15</v>
      </c>
      <c r="M134" s="31">
        <v>19.488600000000002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10380.049999999999</v>
      </c>
      <c r="D135" s="36">
        <v>10350.983333333332</v>
      </c>
      <c r="E135" s="36">
        <v>10289.066666666664</v>
      </c>
      <c r="F135" s="36">
        <v>10198.083333333332</v>
      </c>
      <c r="G135" s="36">
        <v>10136.166666666664</v>
      </c>
      <c r="H135" s="36">
        <v>10441.966666666664</v>
      </c>
      <c r="I135" s="36">
        <v>10503.883333333331</v>
      </c>
      <c r="J135" s="36">
        <v>10594.866666666663</v>
      </c>
      <c r="K135" s="31">
        <v>10412.9</v>
      </c>
      <c r="L135" s="31">
        <v>10260</v>
      </c>
      <c r="M135" s="31">
        <v>6.0346900000000003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722.9</v>
      </c>
      <c r="D136" s="36">
        <v>716.26666666666677</v>
      </c>
      <c r="E136" s="36">
        <v>704.63333333333355</v>
      </c>
      <c r="F136" s="36">
        <v>686.36666666666679</v>
      </c>
      <c r="G136" s="36">
        <v>674.73333333333358</v>
      </c>
      <c r="H136" s="36">
        <v>734.53333333333353</v>
      </c>
      <c r="I136" s="36">
        <v>746.16666666666674</v>
      </c>
      <c r="J136" s="36">
        <v>764.43333333333351</v>
      </c>
      <c r="K136" s="31">
        <v>727.9</v>
      </c>
      <c r="L136" s="31">
        <v>698</v>
      </c>
      <c r="M136" s="31">
        <v>20.233720000000002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1072.5999999999999</v>
      </c>
      <c r="D137" s="36">
        <v>1065.0833333333333</v>
      </c>
      <c r="E137" s="36">
        <v>1055.7666666666664</v>
      </c>
      <c r="F137" s="36">
        <v>1038.9333333333332</v>
      </c>
      <c r="G137" s="36">
        <v>1029.6166666666663</v>
      </c>
      <c r="H137" s="36">
        <v>1081.9166666666665</v>
      </c>
      <c r="I137" s="36">
        <v>1091.2333333333336</v>
      </c>
      <c r="J137" s="36">
        <v>1108.0666666666666</v>
      </c>
      <c r="K137" s="31">
        <v>1074.4000000000001</v>
      </c>
      <c r="L137" s="31">
        <v>1048.25</v>
      </c>
      <c r="M137" s="31">
        <v>14.73906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1056.8499999999999</v>
      </c>
      <c r="D138" s="36">
        <v>1053.3500000000001</v>
      </c>
      <c r="E138" s="36">
        <v>1044.7000000000003</v>
      </c>
      <c r="F138" s="36">
        <v>1032.5500000000002</v>
      </c>
      <c r="G138" s="36">
        <v>1023.9000000000003</v>
      </c>
      <c r="H138" s="36">
        <v>1065.5000000000002</v>
      </c>
      <c r="I138" s="36">
        <v>1074.1500000000003</v>
      </c>
      <c r="J138" s="36">
        <v>1086.3000000000002</v>
      </c>
      <c r="K138" s="31">
        <v>1062</v>
      </c>
      <c r="L138" s="31">
        <v>1041.2</v>
      </c>
      <c r="M138" s="31">
        <v>7.1508000000000003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95.55</v>
      </c>
      <c r="D139" s="36">
        <v>95.566666666666677</v>
      </c>
      <c r="E139" s="36">
        <v>94.633333333333354</v>
      </c>
      <c r="F139" s="36">
        <v>93.716666666666683</v>
      </c>
      <c r="G139" s="36">
        <v>92.78333333333336</v>
      </c>
      <c r="H139" s="36">
        <v>96.483333333333348</v>
      </c>
      <c r="I139" s="36">
        <v>97.416666666666657</v>
      </c>
      <c r="J139" s="36">
        <v>98.333333333333343</v>
      </c>
      <c r="K139" s="31">
        <v>96.5</v>
      </c>
      <c r="L139" s="31">
        <v>94.65</v>
      </c>
      <c r="M139" s="31">
        <v>100.16271999999999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2425.65</v>
      </c>
      <c r="D140" s="36">
        <v>2418.5166666666669</v>
      </c>
      <c r="E140" s="36">
        <v>2391.1333333333337</v>
      </c>
      <c r="F140" s="36">
        <v>2356.6166666666668</v>
      </c>
      <c r="G140" s="36">
        <v>2329.2333333333336</v>
      </c>
      <c r="H140" s="36">
        <v>2453.0333333333338</v>
      </c>
      <c r="I140" s="36">
        <v>2480.416666666667</v>
      </c>
      <c r="J140" s="36">
        <v>2514.9333333333338</v>
      </c>
      <c r="K140" s="31">
        <v>2445.9</v>
      </c>
      <c r="L140" s="31">
        <v>2384</v>
      </c>
      <c r="M140" s="31">
        <v>2.9096000000000002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119785.25</v>
      </c>
      <c r="D141" s="36">
        <v>119666.40000000001</v>
      </c>
      <c r="E141" s="36">
        <v>119264.85000000002</v>
      </c>
      <c r="F141" s="36">
        <v>118744.45000000001</v>
      </c>
      <c r="G141" s="36">
        <v>118342.90000000002</v>
      </c>
      <c r="H141" s="36">
        <v>120186.80000000002</v>
      </c>
      <c r="I141" s="36">
        <v>120588.35</v>
      </c>
      <c r="J141" s="36">
        <v>121108.75000000001</v>
      </c>
      <c r="K141" s="31">
        <v>120067.95</v>
      </c>
      <c r="L141" s="31">
        <v>119146</v>
      </c>
      <c r="M141" s="31">
        <v>3.8620000000000002E-2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60.3</v>
      </c>
      <c r="D142" s="36">
        <v>60.766666666666673</v>
      </c>
      <c r="E142" s="36">
        <v>59.433333333333344</v>
      </c>
      <c r="F142" s="36">
        <v>58.56666666666667</v>
      </c>
      <c r="G142" s="36">
        <v>57.233333333333341</v>
      </c>
      <c r="H142" s="36">
        <v>61.633333333333347</v>
      </c>
      <c r="I142" s="36">
        <v>62.966666666666676</v>
      </c>
      <c r="J142" s="36">
        <v>63.83333333333335</v>
      </c>
      <c r="K142" s="31">
        <v>62.1</v>
      </c>
      <c r="L142" s="31">
        <v>59.9</v>
      </c>
      <c r="M142" s="31">
        <v>66.943439999999995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1467.1</v>
      </c>
      <c r="D143" s="36">
        <v>1458.8</v>
      </c>
      <c r="E143" s="36">
        <v>1446.6</v>
      </c>
      <c r="F143" s="36">
        <v>1426.1</v>
      </c>
      <c r="G143" s="36">
        <v>1413.8999999999999</v>
      </c>
      <c r="H143" s="36">
        <v>1479.3</v>
      </c>
      <c r="I143" s="36">
        <v>1491.5000000000002</v>
      </c>
      <c r="J143" s="36">
        <v>1512</v>
      </c>
      <c r="K143" s="31">
        <v>1471</v>
      </c>
      <c r="L143" s="31">
        <v>1438.3</v>
      </c>
      <c r="M143" s="31">
        <v>5.0934600000000003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4813.6499999999996</v>
      </c>
      <c r="D144" s="36">
        <v>4784.3166666666666</v>
      </c>
      <c r="E144" s="36">
        <v>4734.333333333333</v>
      </c>
      <c r="F144" s="36">
        <v>4655.0166666666664</v>
      </c>
      <c r="G144" s="36">
        <v>4605.0333333333328</v>
      </c>
      <c r="H144" s="36">
        <v>4863.6333333333332</v>
      </c>
      <c r="I144" s="36">
        <v>4913.6166666666668</v>
      </c>
      <c r="J144" s="36">
        <v>4992.9333333333334</v>
      </c>
      <c r="K144" s="31">
        <v>4834.3</v>
      </c>
      <c r="L144" s="31">
        <v>4705</v>
      </c>
      <c r="M144" s="31">
        <v>1.96424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3789.85</v>
      </c>
      <c r="D145" s="36">
        <v>3772.9499999999994</v>
      </c>
      <c r="E145" s="36">
        <v>3741.5999999999985</v>
      </c>
      <c r="F145" s="36">
        <v>3693.349999999999</v>
      </c>
      <c r="G145" s="36">
        <v>3661.9999999999982</v>
      </c>
      <c r="H145" s="36">
        <v>3821.1999999999989</v>
      </c>
      <c r="I145" s="36">
        <v>3852.55</v>
      </c>
      <c r="J145" s="36">
        <v>3900.7999999999993</v>
      </c>
      <c r="K145" s="31">
        <v>3804.3</v>
      </c>
      <c r="L145" s="31">
        <v>3724.7</v>
      </c>
      <c r="M145" s="31">
        <v>0.68325999999999998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25044.400000000001</v>
      </c>
      <c r="D146" s="36">
        <v>24983.133333333331</v>
      </c>
      <c r="E146" s="36">
        <v>24886.266666666663</v>
      </c>
      <c r="F146" s="36">
        <v>24728.133333333331</v>
      </c>
      <c r="G146" s="36">
        <v>24631.266666666663</v>
      </c>
      <c r="H146" s="36">
        <v>25141.266666666663</v>
      </c>
      <c r="I146" s="36">
        <v>25238.133333333331</v>
      </c>
      <c r="J146" s="36">
        <v>25396.266666666663</v>
      </c>
      <c r="K146" s="31">
        <v>25080</v>
      </c>
      <c r="L146" s="31">
        <v>24825</v>
      </c>
      <c r="M146" s="31">
        <v>0.44572000000000001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64.25</v>
      </c>
      <c r="D147" s="36">
        <v>63.650000000000006</v>
      </c>
      <c r="E147" s="36">
        <v>62.500000000000014</v>
      </c>
      <c r="F147" s="36">
        <v>60.750000000000007</v>
      </c>
      <c r="G147" s="36">
        <v>59.600000000000016</v>
      </c>
      <c r="H147" s="36">
        <v>65.400000000000006</v>
      </c>
      <c r="I147" s="36">
        <v>66.549999999999983</v>
      </c>
      <c r="J147" s="36">
        <v>68.300000000000011</v>
      </c>
      <c r="K147" s="31">
        <v>64.8</v>
      </c>
      <c r="L147" s="31">
        <v>61.9</v>
      </c>
      <c r="M147" s="31">
        <v>482.87436000000002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191.65</v>
      </c>
      <c r="D148" s="36">
        <v>189.29999999999998</v>
      </c>
      <c r="E148" s="36">
        <v>186.69999999999996</v>
      </c>
      <c r="F148" s="36">
        <v>181.74999999999997</v>
      </c>
      <c r="G148" s="36">
        <v>179.14999999999995</v>
      </c>
      <c r="H148" s="36">
        <v>194.24999999999997</v>
      </c>
      <c r="I148" s="36">
        <v>196.85</v>
      </c>
      <c r="J148" s="36">
        <v>201.79999999999998</v>
      </c>
      <c r="K148" s="31">
        <v>191.9</v>
      </c>
      <c r="L148" s="31">
        <v>184.35</v>
      </c>
      <c r="M148" s="31">
        <v>219.32990000000001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294.05</v>
      </c>
      <c r="D149" s="36">
        <v>291.15000000000003</v>
      </c>
      <c r="E149" s="36">
        <v>287.40000000000009</v>
      </c>
      <c r="F149" s="36">
        <v>280.75000000000006</v>
      </c>
      <c r="G149" s="36">
        <v>277.00000000000011</v>
      </c>
      <c r="H149" s="36">
        <v>297.80000000000007</v>
      </c>
      <c r="I149" s="36">
        <v>301.54999999999995</v>
      </c>
      <c r="J149" s="36">
        <v>308.20000000000005</v>
      </c>
      <c r="K149" s="31">
        <v>294.89999999999998</v>
      </c>
      <c r="L149" s="31">
        <v>284.5</v>
      </c>
      <c r="M149" s="31">
        <v>236.29669999999999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169.45</v>
      </c>
      <c r="D150" s="36">
        <v>169.53333333333333</v>
      </c>
      <c r="E150" s="36">
        <v>167.46666666666667</v>
      </c>
      <c r="F150" s="36">
        <v>165.48333333333335</v>
      </c>
      <c r="G150" s="36">
        <v>163.41666666666669</v>
      </c>
      <c r="H150" s="36">
        <v>171.51666666666665</v>
      </c>
      <c r="I150" s="36">
        <v>173.58333333333331</v>
      </c>
      <c r="J150" s="36">
        <v>175.56666666666663</v>
      </c>
      <c r="K150" s="31">
        <v>171.6</v>
      </c>
      <c r="L150" s="31">
        <v>167.55</v>
      </c>
      <c r="M150" s="31">
        <v>39.594909999999999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1437</v>
      </c>
      <c r="D151" s="36">
        <v>1431.1166666666668</v>
      </c>
      <c r="E151" s="36">
        <v>1417.3833333333337</v>
      </c>
      <c r="F151" s="36">
        <v>1397.7666666666669</v>
      </c>
      <c r="G151" s="36">
        <v>1384.0333333333338</v>
      </c>
      <c r="H151" s="36">
        <v>1450.7333333333336</v>
      </c>
      <c r="I151" s="36">
        <v>1464.4666666666667</v>
      </c>
      <c r="J151" s="36">
        <v>1484.0833333333335</v>
      </c>
      <c r="K151" s="31">
        <v>1444.85</v>
      </c>
      <c r="L151" s="31">
        <v>1411.5</v>
      </c>
      <c r="M151" s="31">
        <v>7.4384800000000002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4069.95</v>
      </c>
      <c r="D152" s="36">
        <v>4083.1000000000004</v>
      </c>
      <c r="E152" s="36">
        <v>4031.2000000000007</v>
      </c>
      <c r="F152" s="36">
        <v>3992.4500000000003</v>
      </c>
      <c r="G152" s="36">
        <v>3940.5500000000006</v>
      </c>
      <c r="H152" s="36">
        <v>4121.8500000000004</v>
      </c>
      <c r="I152" s="36">
        <v>4173.75</v>
      </c>
      <c r="J152" s="36">
        <v>4212.5000000000009</v>
      </c>
      <c r="K152" s="31">
        <v>4135</v>
      </c>
      <c r="L152" s="31">
        <v>4044.35</v>
      </c>
      <c r="M152" s="31">
        <v>1.6217699999999999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310.14999999999998</v>
      </c>
      <c r="D153" s="36">
        <v>311.59999999999997</v>
      </c>
      <c r="E153" s="36">
        <v>307.24999999999994</v>
      </c>
      <c r="F153" s="36">
        <v>304.34999999999997</v>
      </c>
      <c r="G153" s="36">
        <v>299.99999999999994</v>
      </c>
      <c r="H153" s="36">
        <v>314.49999999999994</v>
      </c>
      <c r="I153" s="36">
        <v>318.84999999999997</v>
      </c>
      <c r="J153" s="36">
        <v>321.74999999999994</v>
      </c>
      <c r="K153" s="31">
        <v>315.95</v>
      </c>
      <c r="L153" s="31">
        <v>308.7</v>
      </c>
      <c r="M153" s="31">
        <v>16.22702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193.15</v>
      </c>
      <c r="D154" s="36">
        <v>193.53333333333333</v>
      </c>
      <c r="E154" s="36">
        <v>191.66666666666666</v>
      </c>
      <c r="F154" s="36">
        <v>190.18333333333334</v>
      </c>
      <c r="G154" s="36">
        <v>188.31666666666666</v>
      </c>
      <c r="H154" s="36">
        <v>195.01666666666665</v>
      </c>
      <c r="I154" s="36">
        <v>196.88333333333333</v>
      </c>
      <c r="J154" s="36">
        <v>198.36666666666665</v>
      </c>
      <c r="K154" s="31">
        <v>195.4</v>
      </c>
      <c r="L154" s="31">
        <v>192.05</v>
      </c>
      <c r="M154" s="31">
        <v>108.92122000000001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37607.75</v>
      </c>
      <c r="D155" s="36">
        <v>37486.416666666664</v>
      </c>
      <c r="E155" s="36">
        <v>37272.833333333328</v>
      </c>
      <c r="F155" s="36">
        <v>36937.916666666664</v>
      </c>
      <c r="G155" s="36">
        <v>36724.333333333328</v>
      </c>
      <c r="H155" s="36">
        <v>37821.333333333328</v>
      </c>
      <c r="I155" s="36">
        <v>38034.916666666657</v>
      </c>
      <c r="J155" s="36">
        <v>38369.833333333328</v>
      </c>
      <c r="K155" s="31">
        <v>37700</v>
      </c>
      <c r="L155" s="31">
        <v>37151.5</v>
      </c>
      <c r="M155" s="31">
        <v>0.25597999999999999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1559.55</v>
      </c>
      <c r="D156" s="36">
        <v>1542.1833333333334</v>
      </c>
      <c r="E156" s="36">
        <v>1517.3666666666668</v>
      </c>
      <c r="F156" s="36">
        <v>1475.1833333333334</v>
      </c>
      <c r="G156" s="36">
        <v>1450.3666666666668</v>
      </c>
      <c r="H156" s="36">
        <v>1584.3666666666668</v>
      </c>
      <c r="I156" s="36">
        <v>1609.1833333333334</v>
      </c>
      <c r="J156" s="36">
        <v>1651.3666666666668</v>
      </c>
      <c r="K156" s="31">
        <v>1567</v>
      </c>
      <c r="L156" s="31">
        <v>1500</v>
      </c>
      <c r="M156" s="31">
        <v>7.2855499999999997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600</v>
      </c>
      <c r="D157" s="36">
        <v>603.15</v>
      </c>
      <c r="E157" s="36">
        <v>589.54999999999995</v>
      </c>
      <c r="F157" s="36">
        <v>579.1</v>
      </c>
      <c r="G157" s="36">
        <v>565.5</v>
      </c>
      <c r="H157" s="36">
        <v>613.59999999999991</v>
      </c>
      <c r="I157" s="36">
        <v>627.20000000000005</v>
      </c>
      <c r="J157" s="36">
        <v>637.64999999999986</v>
      </c>
      <c r="K157" s="31">
        <v>616.75</v>
      </c>
      <c r="L157" s="31">
        <v>592.70000000000005</v>
      </c>
      <c r="M157" s="31">
        <v>148.13146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913.35</v>
      </c>
      <c r="D158" s="36">
        <v>906.11666666666679</v>
      </c>
      <c r="E158" s="36">
        <v>897.28333333333353</v>
      </c>
      <c r="F158" s="36">
        <v>881.2166666666667</v>
      </c>
      <c r="G158" s="36">
        <v>872.38333333333344</v>
      </c>
      <c r="H158" s="36">
        <v>922.18333333333362</v>
      </c>
      <c r="I158" s="36">
        <v>931.01666666666688</v>
      </c>
      <c r="J158" s="36">
        <v>947.08333333333371</v>
      </c>
      <c r="K158" s="31">
        <v>914.95</v>
      </c>
      <c r="L158" s="31">
        <v>890.05</v>
      </c>
      <c r="M158" s="31">
        <v>11.13635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6521.7</v>
      </c>
      <c r="D159" s="36">
        <v>6505.833333333333</v>
      </c>
      <c r="E159" s="36">
        <v>6442.1166666666659</v>
      </c>
      <c r="F159" s="36">
        <v>6362.5333333333328</v>
      </c>
      <c r="G159" s="36">
        <v>6298.8166666666657</v>
      </c>
      <c r="H159" s="36">
        <v>6585.4166666666661</v>
      </c>
      <c r="I159" s="36">
        <v>6649.1333333333332</v>
      </c>
      <c r="J159" s="36">
        <v>6728.7166666666662</v>
      </c>
      <c r="K159" s="31">
        <v>6569.55</v>
      </c>
      <c r="L159" s="31">
        <v>6426.25</v>
      </c>
      <c r="M159" s="31">
        <v>1.6697200000000001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209.8</v>
      </c>
      <c r="D160" s="36">
        <v>209.31666666666669</v>
      </c>
      <c r="E160" s="36">
        <v>208.13333333333338</v>
      </c>
      <c r="F160" s="36">
        <v>206.4666666666667</v>
      </c>
      <c r="G160" s="36">
        <v>205.28333333333339</v>
      </c>
      <c r="H160" s="36">
        <v>210.98333333333338</v>
      </c>
      <c r="I160" s="36">
        <v>212.16666666666671</v>
      </c>
      <c r="J160" s="36">
        <v>213.83333333333337</v>
      </c>
      <c r="K160" s="31">
        <v>210.5</v>
      </c>
      <c r="L160" s="31">
        <v>207.65</v>
      </c>
      <c r="M160" s="31">
        <v>24.957909999999998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421.8</v>
      </c>
      <c r="D161" s="36">
        <v>412.36666666666662</v>
      </c>
      <c r="E161" s="36">
        <v>400.73333333333323</v>
      </c>
      <c r="F161" s="36">
        <v>379.66666666666663</v>
      </c>
      <c r="G161" s="36">
        <v>368.03333333333325</v>
      </c>
      <c r="H161" s="36">
        <v>433.43333333333322</v>
      </c>
      <c r="I161" s="36">
        <v>445.06666666666655</v>
      </c>
      <c r="J161" s="36">
        <v>466.13333333333321</v>
      </c>
      <c r="K161" s="31">
        <v>424</v>
      </c>
      <c r="L161" s="31">
        <v>391.3</v>
      </c>
      <c r="M161" s="31">
        <v>472.30396999999999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17176.650000000001</v>
      </c>
      <c r="D162" s="36">
        <v>17125.5</v>
      </c>
      <c r="E162" s="36">
        <v>17051.150000000001</v>
      </c>
      <c r="F162" s="36">
        <v>16925.650000000001</v>
      </c>
      <c r="G162" s="36">
        <v>16851.300000000003</v>
      </c>
      <c r="H162" s="36">
        <v>17251</v>
      </c>
      <c r="I162" s="36">
        <v>17325.349999999999</v>
      </c>
      <c r="J162" s="36">
        <v>17450.849999999999</v>
      </c>
      <c r="K162" s="31">
        <v>17199.849999999999</v>
      </c>
      <c r="L162" s="31">
        <v>17000</v>
      </c>
      <c r="M162" s="31">
        <v>1.532E-2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2623.25</v>
      </c>
      <c r="D163" s="36">
        <v>2616.0833333333335</v>
      </c>
      <c r="E163" s="36">
        <v>2583.166666666667</v>
      </c>
      <c r="F163" s="36">
        <v>2543.0833333333335</v>
      </c>
      <c r="G163" s="36">
        <v>2510.166666666667</v>
      </c>
      <c r="H163" s="36">
        <v>2656.166666666667</v>
      </c>
      <c r="I163" s="36">
        <v>2689.0833333333339</v>
      </c>
      <c r="J163" s="36">
        <v>2729.166666666667</v>
      </c>
      <c r="K163" s="31">
        <v>2649</v>
      </c>
      <c r="L163" s="31">
        <v>2576</v>
      </c>
      <c r="M163" s="31">
        <v>6.3117000000000001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3426.85</v>
      </c>
      <c r="D164" s="36">
        <v>3449.65</v>
      </c>
      <c r="E164" s="36">
        <v>3324.3</v>
      </c>
      <c r="F164" s="36">
        <v>3221.75</v>
      </c>
      <c r="G164" s="36">
        <v>3096.4</v>
      </c>
      <c r="H164" s="36">
        <v>3552.2000000000003</v>
      </c>
      <c r="I164" s="36">
        <v>3677.5499999999997</v>
      </c>
      <c r="J164" s="36">
        <v>3780.1000000000004</v>
      </c>
      <c r="K164" s="31">
        <v>3575</v>
      </c>
      <c r="L164" s="31">
        <v>3347.1</v>
      </c>
      <c r="M164" s="31">
        <v>34.372509999999998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88.75</v>
      </c>
      <c r="D165" s="36">
        <v>88.633333333333326</v>
      </c>
      <c r="E165" s="36">
        <v>88.066666666666649</v>
      </c>
      <c r="F165" s="36">
        <v>87.383333333333326</v>
      </c>
      <c r="G165" s="36">
        <v>86.816666666666649</v>
      </c>
      <c r="H165" s="36">
        <v>89.316666666666649</v>
      </c>
      <c r="I165" s="36">
        <v>89.883333333333312</v>
      </c>
      <c r="J165" s="36">
        <v>90.566666666666649</v>
      </c>
      <c r="K165" s="31">
        <v>89.2</v>
      </c>
      <c r="L165" s="31">
        <v>87.95</v>
      </c>
      <c r="M165" s="31">
        <v>450.83954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795.15</v>
      </c>
      <c r="D166" s="36">
        <v>794.41666666666663</v>
      </c>
      <c r="E166" s="36">
        <v>786.83333333333326</v>
      </c>
      <c r="F166" s="36">
        <v>778.51666666666665</v>
      </c>
      <c r="G166" s="36">
        <v>770.93333333333328</v>
      </c>
      <c r="H166" s="36">
        <v>802.73333333333323</v>
      </c>
      <c r="I166" s="36">
        <v>810.31666666666649</v>
      </c>
      <c r="J166" s="36">
        <v>818.63333333333321</v>
      </c>
      <c r="K166" s="31">
        <v>802</v>
      </c>
      <c r="L166" s="31">
        <v>786.1</v>
      </c>
      <c r="M166" s="31">
        <v>7.5041000000000002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5678.15</v>
      </c>
      <c r="D167" s="36">
        <v>5662.5</v>
      </c>
      <c r="E167" s="36">
        <v>5621.9</v>
      </c>
      <c r="F167" s="36">
        <v>5565.65</v>
      </c>
      <c r="G167" s="36">
        <v>5525.0499999999993</v>
      </c>
      <c r="H167" s="36">
        <v>5718.75</v>
      </c>
      <c r="I167" s="36">
        <v>5759.35</v>
      </c>
      <c r="J167" s="36">
        <v>5815.6</v>
      </c>
      <c r="K167" s="31">
        <v>5703.1</v>
      </c>
      <c r="L167" s="31">
        <v>5606.25</v>
      </c>
      <c r="M167" s="31">
        <v>3.2034500000000001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421.75</v>
      </c>
      <c r="D168" s="36">
        <v>419.08333333333331</v>
      </c>
      <c r="E168" s="36">
        <v>414.76666666666665</v>
      </c>
      <c r="F168" s="36">
        <v>407.78333333333336</v>
      </c>
      <c r="G168" s="36">
        <v>403.4666666666667</v>
      </c>
      <c r="H168" s="36">
        <v>426.06666666666661</v>
      </c>
      <c r="I168" s="36">
        <v>430.38333333333333</v>
      </c>
      <c r="J168" s="36">
        <v>437.36666666666656</v>
      </c>
      <c r="K168" s="31">
        <v>423.4</v>
      </c>
      <c r="L168" s="31">
        <v>412.1</v>
      </c>
      <c r="M168" s="31">
        <v>20.716629999999999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236.95</v>
      </c>
      <c r="D169" s="36">
        <v>235.01666666666665</v>
      </c>
      <c r="E169" s="36">
        <v>232.5333333333333</v>
      </c>
      <c r="F169" s="36">
        <v>228.11666666666665</v>
      </c>
      <c r="G169" s="36">
        <v>225.6333333333333</v>
      </c>
      <c r="H169" s="36">
        <v>239.43333333333331</v>
      </c>
      <c r="I169" s="36">
        <v>241.91666666666666</v>
      </c>
      <c r="J169" s="36">
        <v>246.33333333333331</v>
      </c>
      <c r="K169" s="31">
        <v>237.5</v>
      </c>
      <c r="L169" s="31">
        <v>230.6</v>
      </c>
      <c r="M169" s="31">
        <v>268.78280999999998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1166.05</v>
      </c>
      <c r="D170" s="36">
        <v>1144.3833333333334</v>
      </c>
      <c r="E170" s="36">
        <v>1083.7666666666669</v>
      </c>
      <c r="F170" s="36">
        <v>1001.4833333333333</v>
      </c>
      <c r="G170" s="36">
        <v>940.86666666666679</v>
      </c>
      <c r="H170" s="36">
        <v>1226.666666666667</v>
      </c>
      <c r="I170" s="36">
        <v>1287.2833333333333</v>
      </c>
      <c r="J170" s="36">
        <v>1369.5666666666671</v>
      </c>
      <c r="K170" s="31">
        <v>1205</v>
      </c>
      <c r="L170" s="31">
        <v>1062.0999999999999</v>
      </c>
      <c r="M170" s="31">
        <v>31.40457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1048.75</v>
      </c>
      <c r="D171" s="36">
        <v>1046.6833333333332</v>
      </c>
      <c r="E171" s="36">
        <v>1037.1666666666663</v>
      </c>
      <c r="F171" s="36">
        <v>1025.583333333333</v>
      </c>
      <c r="G171" s="36">
        <v>1016.0666666666662</v>
      </c>
      <c r="H171" s="36">
        <v>1058.2666666666664</v>
      </c>
      <c r="I171" s="36">
        <v>1067.7833333333333</v>
      </c>
      <c r="J171" s="36">
        <v>1079.3666666666666</v>
      </c>
      <c r="K171" s="31">
        <v>1056.2</v>
      </c>
      <c r="L171" s="31">
        <v>1035.0999999999999</v>
      </c>
      <c r="M171" s="31">
        <v>6.4603900000000003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444.8</v>
      </c>
      <c r="D172" s="36">
        <v>433.73333333333335</v>
      </c>
      <c r="E172" s="36">
        <v>420.66666666666669</v>
      </c>
      <c r="F172" s="36">
        <v>396.53333333333336</v>
      </c>
      <c r="G172" s="36">
        <v>383.4666666666667</v>
      </c>
      <c r="H172" s="36">
        <v>457.86666666666667</v>
      </c>
      <c r="I172" s="36">
        <v>470.93333333333328</v>
      </c>
      <c r="J172" s="36">
        <v>495.06666666666666</v>
      </c>
      <c r="K172" s="31">
        <v>446.8</v>
      </c>
      <c r="L172" s="31">
        <v>409.6</v>
      </c>
      <c r="M172" s="31">
        <v>434.70873999999998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2433.9499999999998</v>
      </c>
      <c r="D173" s="36">
        <v>2426.1999999999998</v>
      </c>
      <c r="E173" s="36">
        <v>2414.0499999999997</v>
      </c>
      <c r="F173" s="36">
        <v>2394.15</v>
      </c>
      <c r="G173" s="36">
        <v>2382</v>
      </c>
      <c r="H173" s="36">
        <v>2446.0999999999995</v>
      </c>
      <c r="I173" s="36">
        <v>2458.2499999999991</v>
      </c>
      <c r="J173" s="36">
        <v>2478.1499999999992</v>
      </c>
      <c r="K173" s="31">
        <v>2438.35</v>
      </c>
      <c r="L173" s="31">
        <v>2406.3000000000002</v>
      </c>
      <c r="M173" s="31">
        <v>50.155909999999999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103.25</v>
      </c>
      <c r="D174" s="36">
        <v>102.48333333333333</v>
      </c>
      <c r="E174" s="36">
        <v>101.31666666666666</v>
      </c>
      <c r="F174" s="36">
        <v>99.383333333333326</v>
      </c>
      <c r="G174" s="36">
        <v>98.216666666666654</v>
      </c>
      <c r="H174" s="36">
        <v>104.41666666666667</v>
      </c>
      <c r="I174" s="36">
        <v>105.58333333333333</v>
      </c>
      <c r="J174" s="36">
        <v>107.51666666666668</v>
      </c>
      <c r="K174" s="31">
        <v>103.65</v>
      </c>
      <c r="L174" s="31">
        <v>100.55</v>
      </c>
      <c r="M174" s="31">
        <v>427.97593999999998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749.95</v>
      </c>
      <c r="D175" s="36">
        <v>752.65</v>
      </c>
      <c r="E175" s="36">
        <v>743.3</v>
      </c>
      <c r="F175" s="36">
        <v>736.65</v>
      </c>
      <c r="G175" s="36">
        <v>727.3</v>
      </c>
      <c r="H175" s="36">
        <v>759.3</v>
      </c>
      <c r="I175" s="36">
        <v>768.65000000000009</v>
      </c>
      <c r="J175" s="36">
        <v>775.3</v>
      </c>
      <c r="K175" s="31">
        <v>762</v>
      </c>
      <c r="L175" s="31">
        <v>746</v>
      </c>
      <c r="M175" s="31">
        <v>14.76097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1466.8</v>
      </c>
      <c r="D176" s="36">
        <v>1469.9833333333333</v>
      </c>
      <c r="E176" s="36">
        <v>1456.8166666666666</v>
      </c>
      <c r="F176" s="36">
        <v>1446.8333333333333</v>
      </c>
      <c r="G176" s="36">
        <v>1433.6666666666665</v>
      </c>
      <c r="H176" s="36">
        <v>1479.9666666666667</v>
      </c>
      <c r="I176" s="36">
        <v>1493.1333333333332</v>
      </c>
      <c r="J176" s="36">
        <v>1503.1166666666668</v>
      </c>
      <c r="K176" s="31">
        <v>1483.15</v>
      </c>
      <c r="L176" s="31">
        <v>1460</v>
      </c>
      <c r="M176" s="31">
        <v>22.797280000000001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619.85</v>
      </c>
      <c r="D177" s="36">
        <v>617.33333333333337</v>
      </c>
      <c r="E177" s="36">
        <v>614.16666666666674</v>
      </c>
      <c r="F177" s="36">
        <v>608.48333333333335</v>
      </c>
      <c r="G177" s="36">
        <v>605.31666666666672</v>
      </c>
      <c r="H177" s="36">
        <v>623.01666666666677</v>
      </c>
      <c r="I177" s="36">
        <v>626.18333333333351</v>
      </c>
      <c r="J177" s="36">
        <v>631.86666666666679</v>
      </c>
      <c r="K177" s="31">
        <v>620.5</v>
      </c>
      <c r="L177" s="31">
        <v>611.65</v>
      </c>
      <c r="M177" s="31">
        <v>139.77914000000001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28536.85</v>
      </c>
      <c r="D178" s="36">
        <v>28563.116666666669</v>
      </c>
      <c r="E178" s="36">
        <v>28193.783333333336</v>
      </c>
      <c r="F178" s="36">
        <v>27850.716666666667</v>
      </c>
      <c r="G178" s="36">
        <v>27481.383333333335</v>
      </c>
      <c r="H178" s="36">
        <v>28906.183333333338</v>
      </c>
      <c r="I178" s="36">
        <v>29275.516666666666</v>
      </c>
      <c r="J178" s="36">
        <v>29618.583333333339</v>
      </c>
      <c r="K178" s="31">
        <v>28932.45</v>
      </c>
      <c r="L178" s="31">
        <v>28220.05</v>
      </c>
      <c r="M178" s="31">
        <v>0.1686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1995.3</v>
      </c>
      <c r="D179" s="36">
        <v>1994.3500000000001</v>
      </c>
      <c r="E179" s="36">
        <v>1977.0000000000002</v>
      </c>
      <c r="F179" s="36">
        <v>1958.7</v>
      </c>
      <c r="G179" s="36">
        <v>1941.3500000000001</v>
      </c>
      <c r="H179" s="36">
        <v>2012.6500000000003</v>
      </c>
      <c r="I179" s="36">
        <v>2030.0000000000002</v>
      </c>
      <c r="J179" s="36">
        <v>2048.3000000000002</v>
      </c>
      <c r="K179" s="31">
        <v>2011.7</v>
      </c>
      <c r="L179" s="31">
        <v>1976.05</v>
      </c>
      <c r="M179" s="31">
        <v>15.946540000000001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3934.4</v>
      </c>
      <c r="D180" s="36">
        <v>3913.1833333333329</v>
      </c>
      <c r="E180" s="36">
        <v>3879.3666666666659</v>
      </c>
      <c r="F180" s="36">
        <v>3824.333333333333</v>
      </c>
      <c r="G180" s="36">
        <v>3790.516666666666</v>
      </c>
      <c r="H180" s="36">
        <v>3968.2166666666658</v>
      </c>
      <c r="I180" s="36">
        <v>4002.0333333333324</v>
      </c>
      <c r="J180" s="36">
        <v>4057.0666666666657</v>
      </c>
      <c r="K180" s="31">
        <v>3947</v>
      </c>
      <c r="L180" s="31">
        <v>3858.15</v>
      </c>
      <c r="M180" s="31">
        <v>2.6017399999999999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555.95000000000005</v>
      </c>
      <c r="D181" s="36">
        <v>557.05000000000007</v>
      </c>
      <c r="E181" s="36">
        <v>551.50000000000011</v>
      </c>
      <c r="F181" s="36">
        <v>547.05000000000007</v>
      </c>
      <c r="G181" s="36">
        <v>541.50000000000011</v>
      </c>
      <c r="H181" s="36">
        <v>561.50000000000011</v>
      </c>
      <c r="I181" s="36">
        <v>567.05000000000007</v>
      </c>
      <c r="J181" s="36">
        <v>571.50000000000011</v>
      </c>
      <c r="K181" s="31">
        <v>562.6</v>
      </c>
      <c r="L181" s="31">
        <v>552.6</v>
      </c>
      <c r="M181" s="31">
        <v>8.0736000000000008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2411.5500000000002</v>
      </c>
      <c r="D182" s="36">
        <v>2401.85</v>
      </c>
      <c r="E182" s="36">
        <v>2387.6999999999998</v>
      </c>
      <c r="F182" s="36">
        <v>2363.85</v>
      </c>
      <c r="G182" s="36">
        <v>2349.6999999999998</v>
      </c>
      <c r="H182" s="36">
        <v>2425.6999999999998</v>
      </c>
      <c r="I182" s="36">
        <v>2439.8500000000004</v>
      </c>
      <c r="J182" s="36">
        <v>2463.6999999999998</v>
      </c>
      <c r="K182" s="31">
        <v>2416</v>
      </c>
      <c r="L182" s="31">
        <v>2378</v>
      </c>
      <c r="M182" s="31">
        <v>5.0163099999999998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1233.0999999999999</v>
      </c>
      <c r="D183" s="36">
        <v>1228.45</v>
      </c>
      <c r="E183" s="36">
        <v>1217.3000000000002</v>
      </c>
      <c r="F183" s="36">
        <v>1201.5000000000002</v>
      </c>
      <c r="G183" s="36">
        <v>1190.3500000000004</v>
      </c>
      <c r="H183" s="36">
        <v>1244.25</v>
      </c>
      <c r="I183" s="36">
        <v>1255.4000000000001</v>
      </c>
      <c r="J183" s="36">
        <v>1271.1999999999998</v>
      </c>
      <c r="K183" s="31">
        <v>1239.5999999999999</v>
      </c>
      <c r="L183" s="31">
        <v>1212.6500000000001</v>
      </c>
      <c r="M183" s="31">
        <v>24.481780000000001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684.1</v>
      </c>
      <c r="D184" s="36">
        <v>681.1</v>
      </c>
      <c r="E184" s="36">
        <v>676.30000000000007</v>
      </c>
      <c r="F184" s="36">
        <v>668.5</v>
      </c>
      <c r="G184" s="36">
        <v>663.7</v>
      </c>
      <c r="H184" s="36">
        <v>688.90000000000009</v>
      </c>
      <c r="I184" s="36">
        <v>693.7</v>
      </c>
      <c r="J184" s="36">
        <v>701.50000000000011</v>
      </c>
      <c r="K184" s="31">
        <v>685.9</v>
      </c>
      <c r="L184" s="31">
        <v>673.3</v>
      </c>
      <c r="M184" s="31">
        <v>6.2621099999999998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698.65</v>
      </c>
      <c r="D185" s="36">
        <v>695.2166666666667</v>
      </c>
      <c r="E185" s="36">
        <v>684.43333333333339</v>
      </c>
      <c r="F185" s="36">
        <v>670.2166666666667</v>
      </c>
      <c r="G185" s="36">
        <v>659.43333333333339</v>
      </c>
      <c r="H185" s="36">
        <v>709.43333333333339</v>
      </c>
      <c r="I185" s="36">
        <v>720.2166666666667</v>
      </c>
      <c r="J185" s="36">
        <v>734.43333333333339</v>
      </c>
      <c r="K185" s="31">
        <v>706</v>
      </c>
      <c r="L185" s="31">
        <v>681</v>
      </c>
      <c r="M185" s="31">
        <v>14.411250000000001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1006.75</v>
      </c>
      <c r="D186" s="36">
        <v>1007.65</v>
      </c>
      <c r="E186" s="36">
        <v>1000.3</v>
      </c>
      <c r="F186" s="36">
        <v>993.85</v>
      </c>
      <c r="G186" s="36">
        <v>986.5</v>
      </c>
      <c r="H186" s="36">
        <v>1014.0999999999999</v>
      </c>
      <c r="I186" s="36">
        <v>1021.45</v>
      </c>
      <c r="J186" s="36">
        <v>1027.8999999999999</v>
      </c>
      <c r="K186" s="31">
        <v>1015</v>
      </c>
      <c r="L186" s="31">
        <v>1001.2</v>
      </c>
      <c r="M186" s="31">
        <v>5.9212699999999998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1719.8</v>
      </c>
      <c r="D187" s="36">
        <v>1729.1833333333334</v>
      </c>
      <c r="E187" s="36">
        <v>1706.3666666666668</v>
      </c>
      <c r="F187" s="36">
        <v>1692.9333333333334</v>
      </c>
      <c r="G187" s="36">
        <v>1670.1166666666668</v>
      </c>
      <c r="H187" s="36">
        <v>1742.6166666666668</v>
      </c>
      <c r="I187" s="36">
        <v>1765.4333333333334</v>
      </c>
      <c r="J187" s="36">
        <v>1778.8666666666668</v>
      </c>
      <c r="K187" s="31">
        <v>1752</v>
      </c>
      <c r="L187" s="31">
        <v>1715.75</v>
      </c>
      <c r="M187" s="31">
        <v>5.0042200000000001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957.3</v>
      </c>
      <c r="D188" s="36">
        <v>954.5</v>
      </c>
      <c r="E188" s="36">
        <v>949.3</v>
      </c>
      <c r="F188" s="36">
        <v>941.3</v>
      </c>
      <c r="G188" s="36">
        <v>936.09999999999991</v>
      </c>
      <c r="H188" s="36">
        <v>962.5</v>
      </c>
      <c r="I188" s="36">
        <v>967.7</v>
      </c>
      <c r="J188" s="36">
        <v>975.7</v>
      </c>
      <c r="K188" s="31">
        <v>959.7</v>
      </c>
      <c r="L188" s="31">
        <v>946.5</v>
      </c>
      <c r="M188" s="31">
        <v>8.9982000000000006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8858.75</v>
      </c>
      <c r="D189" s="36">
        <v>8837.6999999999989</v>
      </c>
      <c r="E189" s="36">
        <v>8735.3999999999978</v>
      </c>
      <c r="F189" s="36">
        <v>8612.0499999999993</v>
      </c>
      <c r="G189" s="36">
        <v>8509.7499999999982</v>
      </c>
      <c r="H189" s="36">
        <v>8961.0499999999975</v>
      </c>
      <c r="I189" s="36">
        <v>9063.3499999999967</v>
      </c>
      <c r="J189" s="36">
        <v>9186.6999999999971</v>
      </c>
      <c r="K189" s="31">
        <v>8940</v>
      </c>
      <c r="L189" s="31">
        <v>8714.35</v>
      </c>
      <c r="M189" s="31">
        <v>1.8909400000000001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720.3</v>
      </c>
      <c r="D190" s="36">
        <v>718.41666666666663</v>
      </c>
      <c r="E190" s="36">
        <v>715.38333333333321</v>
      </c>
      <c r="F190" s="36">
        <v>710.46666666666658</v>
      </c>
      <c r="G190" s="36">
        <v>707.43333333333317</v>
      </c>
      <c r="H190" s="36">
        <v>723.33333333333326</v>
      </c>
      <c r="I190" s="36">
        <v>726.36666666666679</v>
      </c>
      <c r="J190" s="36">
        <v>731.2833333333333</v>
      </c>
      <c r="K190" s="31">
        <v>721.45</v>
      </c>
      <c r="L190" s="31">
        <v>713.5</v>
      </c>
      <c r="M190" s="31">
        <v>58.077359999999999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338.15</v>
      </c>
      <c r="D191" s="36">
        <v>336.13333333333333</v>
      </c>
      <c r="E191" s="36">
        <v>331.76666666666665</v>
      </c>
      <c r="F191" s="36">
        <v>325.38333333333333</v>
      </c>
      <c r="G191" s="36">
        <v>321.01666666666665</v>
      </c>
      <c r="H191" s="36">
        <v>342.51666666666665</v>
      </c>
      <c r="I191" s="36">
        <v>346.88333333333333</v>
      </c>
      <c r="J191" s="36">
        <v>353.26666666666665</v>
      </c>
      <c r="K191" s="31">
        <v>340.5</v>
      </c>
      <c r="L191" s="31">
        <v>329.75</v>
      </c>
      <c r="M191" s="31">
        <v>336.32037000000003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131.4</v>
      </c>
      <c r="D192" s="36">
        <v>130.68333333333331</v>
      </c>
      <c r="E192" s="36">
        <v>129.86666666666662</v>
      </c>
      <c r="F192" s="36">
        <v>128.33333333333331</v>
      </c>
      <c r="G192" s="36">
        <v>127.51666666666662</v>
      </c>
      <c r="H192" s="36">
        <v>132.21666666666661</v>
      </c>
      <c r="I192" s="36">
        <v>133.03333333333327</v>
      </c>
      <c r="J192" s="36">
        <v>134.56666666666661</v>
      </c>
      <c r="K192" s="31">
        <v>131.5</v>
      </c>
      <c r="L192" s="31">
        <v>129.15</v>
      </c>
      <c r="M192" s="31">
        <v>227.67972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3593.55</v>
      </c>
      <c r="D193" s="36">
        <v>3602.1833333333329</v>
      </c>
      <c r="E193" s="36">
        <v>3554.3666666666659</v>
      </c>
      <c r="F193" s="36">
        <v>3515.1833333333329</v>
      </c>
      <c r="G193" s="36">
        <v>3467.3666666666659</v>
      </c>
      <c r="H193" s="36">
        <v>3641.3666666666659</v>
      </c>
      <c r="I193" s="36">
        <v>3689.1833333333325</v>
      </c>
      <c r="J193" s="36">
        <v>3728.3666666666659</v>
      </c>
      <c r="K193" s="31">
        <v>3650</v>
      </c>
      <c r="L193" s="31">
        <v>3563</v>
      </c>
      <c r="M193" s="31">
        <v>38.509680000000003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1216.0999999999999</v>
      </c>
      <c r="D194" s="36">
        <v>1215.7</v>
      </c>
      <c r="E194" s="36">
        <v>1197.45</v>
      </c>
      <c r="F194" s="36">
        <v>1178.8</v>
      </c>
      <c r="G194" s="36">
        <v>1160.55</v>
      </c>
      <c r="H194" s="36">
        <v>1234.3500000000001</v>
      </c>
      <c r="I194" s="36">
        <v>1252.6000000000001</v>
      </c>
      <c r="J194" s="36">
        <v>1271.2500000000002</v>
      </c>
      <c r="K194" s="31">
        <v>1233.95</v>
      </c>
      <c r="L194" s="31">
        <v>1197.05</v>
      </c>
      <c r="M194" s="31">
        <v>30.257059999999999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3763.7</v>
      </c>
      <c r="D195" s="36">
        <v>3787.2333333333336</v>
      </c>
      <c r="E195" s="36">
        <v>3685.4666666666672</v>
      </c>
      <c r="F195" s="36">
        <v>3607.2333333333336</v>
      </c>
      <c r="G195" s="36">
        <v>3505.4666666666672</v>
      </c>
      <c r="H195" s="36">
        <v>3865.4666666666672</v>
      </c>
      <c r="I195" s="36">
        <v>3967.2333333333336</v>
      </c>
      <c r="J195" s="36">
        <v>4045.4666666666672</v>
      </c>
      <c r="K195" s="31">
        <v>3889</v>
      </c>
      <c r="L195" s="31">
        <v>3709</v>
      </c>
      <c r="M195" s="31">
        <v>3.6305800000000001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3602.35</v>
      </c>
      <c r="D196" s="36">
        <v>3588.2833333333333</v>
      </c>
      <c r="E196" s="36">
        <v>3566.8166666666666</v>
      </c>
      <c r="F196" s="36">
        <v>3531.2833333333333</v>
      </c>
      <c r="G196" s="36">
        <v>3509.8166666666666</v>
      </c>
      <c r="H196" s="36">
        <v>3623.8166666666666</v>
      </c>
      <c r="I196" s="36">
        <v>3645.2833333333328</v>
      </c>
      <c r="J196" s="36">
        <v>3680.8166666666666</v>
      </c>
      <c r="K196" s="31">
        <v>3609.75</v>
      </c>
      <c r="L196" s="31">
        <v>3552.75</v>
      </c>
      <c r="M196" s="31">
        <v>7.1761799999999996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2079.1</v>
      </c>
      <c r="D197" s="36">
        <v>2063.7833333333333</v>
      </c>
      <c r="E197" s="36">
        <v>2041.0166666666664</v>
      </c>
      <c r="F197" s="36">
        <v>2002.9333333333332</v>
      </c>
      <c r="G197" s="36">
        <v>1980.1666666666663</v>
      </c>
      <c r="H197" s="36">
        <v>2101.8666666666668</v>
      </c>
      <c r="I197" s="36">
        <v>2124.6333333333341</v>
      </c>
      <c r="J197" s="36">
        <v>2162.7166666666667</v>
      </c>
      <c r="K197" s="31">
        <v>2086.5500000000002</v>
      </c>
      <c r="L197" s="31">
        <v>2025.7</v>
      </c>
      <c r="M197" s="31">
        <v>2.6713399999999998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912.05</v>
      </c>
      <c r="D198" s="36">
        <v>919.7166666666667</v>
      </c>
      <c r="E198" s="36">
        <v>895.43333333333339</v>
      </c>
      <c r="F198" s="36">
        <v>878.81666666666672</v>
      </c>
      <c r="G198" s="36">
        <v>854.53333333333342</v>
      </c>
      <c r="H198" s="36">
        <v>936.33333333333337</v>
      </c>
      <c r="I198" s="36">
        <v>960.61666666666667</v>
      </c>
      <c r="J198" s="36">
        <v>977.23333333333335</v>
      </c>
      <c r="K198" s="31">
        <v>944</v>
      </c>
      <c r="L198" s="31">
        <v>903.1</v>
      </c>
      <c r="M198" s="31">
        <v>5.5078199999999997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2963.45</v>
      </c>
      <c r="D199" s="36">
        <v>2941.4833333333336</v>
      </c>
      <c r="E199" s="36">
        <v>2909.0166666666673</v>
      </c>
      <c r="F199" s="36">
        <v>2854.5833333333339</v>
      </c>
      <c r="G199" s="36">
        <v>2822.1166666666677</v>
      </c>
      <c r="H199" s="36">
        <v>2995.916666666667</v>
      </c>
      <c r="I199" s="36">
        <v>3028.3833333333332</v>
      </c>
      <c r="J199" s="36">
        <v>3082.8166666666666</v>
      </c>
      <c r="K199" s="31">
        <v>2973.95</v>
      </c>
      <c r="L199" s="31">
        <v>2887.05</v>
      </c>
      <c r="M199" s="31">
        <v>8.8724299999999996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37.049999999999997</v>
      </c>
      <c r="D200" s="36">
        <v>37.133333333333333</v>
      </c>
      <c r="E200" s="36">
        <v>36.816666666666663</v>
      </c>
      <c r="F200" s="36">
        <v>36.583333333333329</v>
      </c>
      <c r="G200" s="36">
        <v>36.266666666666659</v>
      </c>
      <c r="H200" s="36">
        <v>37.366666666666667</v>
      </c>
      <c r="I200" s="36">
        <v>37.683333333333344</v>
      </c>
      <c r="J200" s="36">
        <v>37.916666666666671</v>
      </c>
      <c r="K200" s="31">
        <v>37.450000000000003</v>
      </c>
      <c r="L200" s="31">
        <v>36.9</v>
      </c>
      <c r="M200" s="31">
        <v>72.392449999999997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</v>
      </c>
      <c r="D201" s="36">
        <v>90.416666666666671</v>
      </c>
      <c r="E201" s="36">
        <v>89.033333333333346</v>
      </c>
      <c r="F201" s="36">
        <v>88.066666666666677</v>
      </c>
      <c r="G201" s="36">
        <v>86.683333333333351</v>
      </c>
      <c r="H201" s="36">
        <v>91.38333333333334</v>
      </c>
      <c r="I201" s="36">
        <v>92.766666666666666</v>
      </c>
      <c r="J201" s="36">
        <v>93.733333333333334</v>
      </c>
      <c r="K201" s="31">
        <v>91.8</v>
      </c>
      <c r="L201" s="31">
        <v>89.45</v>
      </c>
      <c r="M201" s="31">
        <v>28.23856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2022.3</v>
      </c>
      <c r="D202" s="36">
        <v>1993.7833333333335</v>
      </c>
      <c r="E202" s="36">
        <v>1960.5666666666671</v>
      </c>
      <c r="F202" s="36">
        <v>1898.8333333333335</v>
      </c>
      <c r="G202" s="36">
        <v>1865.616666666667</v>
      </c>
      <c r="H202" s="36">
        <v>2055.5166666666673</v>
      </c>
      <c r="I202" s="36">
        <v>2088.7333333333336</v>
      </c>
      <c r="J202" s="36">
        <v>2150.4666666666672</v>
      </c>
      <c r="K202" s="31">
        <v>2027</v>
      </c>
      <c r="L202" s="31">
        <v>1932.05</v>
      </c>
      <c r="M202" s="31">
        <v>22.245329999999999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1710</v>
      </c>
      <c r="D203" s="36">
        <v>1704.9333333333334</v>
      </c>
      <c r="E203" s="36">
        <v>1686.5166666666669</v>
      </c>
      <c r="F203" s="36">
        <v>1663.0333333333335</v>
      </c>
      <c r="G203" s="36">
        <v>1644.616666666667</v>
      </c>
      <c r="H203" s="36">
        <v>1728.4166666666667</v>
      </c>
      <c r="I203" s="36">
        <v>1746.8333333333333</v>
      </c>
      <c r="J203" s="36">
        <v>1770.3166666666666</v>
      </c>
      <c r="K203" s="31">
        <v>1723.35</v>
      </c>
      <c r="L203" s="31">
        <v>1681.45</v>
      </c>
      <c r="M203" s="31">
        <v>3.2977799999999999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9739.15</v>
      </c>
      <c r="D204" s="36">
        <v>9819.6333333333332</v>
      </c>
      <c r="E204" s="36">
        <v>9596.3166666666657</v>
      </c>
      <c r="F204" s="36">
        <v>9453.4833333333318</v>
      </c>
      <c r="G204" s="36">
        <v>9230.1666666666642</v>
      </c>
      <c r="H204" s="36">
        <v>9962.4666666666672</v>
      </c>
      <c r="I204" s="36">
        <v>10185.783333333336</v>
      </c>
      <c r="J204" s="36">
        <v>10328.616666666669</v>
      </c>
      <c r="K204" s="31">
        <v>10042.950000000001</v>
      </c>
      <c r="L204" s="31">
        <v>9676.7999999999993</v>
      </c>
      <c r="M204" s="31">
        <v>15.019310000000001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121.8</v>
      </c>
      <c r="D205" s="36">
        <v>121.5</v>
      </c>
      <c r="E205" s="36">
        <v>119.7</v>
      </c>
      <c r="F205" s="36">
        <v>117.60000000000001</v>
      </c>
      <c r="G205" s="36">
        <v>115.80000000000001</v>
      </c>
      <c r="H205" s="36">
        <v>123.6</v>
      </c>
      <c r="I205" s="36">
        <v>125.4</v>
      </c>
      <c r="J205" s="36">
        <v>127.49999999999999</v>
      </c>
      <c r="K205" s="31">
        <v>123.3</v>
      </c>
      <c r="L205" s="31">
        <v>119.4</v>
      </c>
      <c r="M205" s="31">
        <v>217.72174999999999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599.35</v>
      </c>
      <c r="D206" s="36">
        <v>598.28333333333342</v>
      </c>
      <c r="E206" s="36">
        <v>593.86666666666679</v>
      </c>
      <c r="F206" s="36">
        <v>588.38333333333333</v>
      </c>
      <c r="G206" s="36">
        <v>583.9666666666667</v>
      </c>
      <c r="H206" s="36">
        <v>603.76666666666688</v>
      </c>
      <c r="I206" s="36">
        <v>608.18333333333362</v>
      </c>
      <c r="J206" s="36">
        <v>613.66666666666697</v>
      </c>
      <c r="K206" s="31">
        <v>602.70000000000005</v>
      </c>
      <c r="L206" s="31">
        <v>592.79999999999995</v>
      </c>
      <c r="M206" s="31">
        <v>21.10586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1092.75</v>
      </c>
      <c r="D207" s="36">
        <v>1086.8166666666666</v>
      </c>
      <c r="E207" s="36">
        <v>1078.6333333333332</v>
      </c>
      <c r="F207" s="36">
        <v>1064.5166666666667</v>
      </c>
      <c r="G207" s="36">
        <v>1056.3333333333333</v>
      </c>
      <c r="H207" s="36">
        <v>1100.9333333333332</v>
      </c>
      <c r="I207" s="36">
        <v>1109.1166666666666</v>
      </c>
      <c r="J207" s="36">
        <v>1123.2333333333331</v>
      </c>
      <c r="K207" s="31">
        <v>1095</v>
      </c>
      <c r="L207" s="31">
        <v>1072.7</v>
      </c>
      <c r="M207" s="31">
        <v>11.558199999999999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253.35</v>
      </c>
      <c r="D208" s="36">
        <v>250.93333333333331</v>
      </c>
      <c r="E208" s="36">
        <v>246.06666666666661</v>
      </c>
      <c r="F208" s="36">
        <v>238.7833333333333</v>
      </c>
      <c r="G208" s="36">
        <v>233.9166666666666</v>
      </c>
      <c r="H208" s="36">
        <v>258.21666666666658</v>
      </c>
      <c r="I208" s="36">
        <v>263.08333333333337</v>
      </c>
      <c r="J208" s="36">
        <v>270.36666666666662</v>
      </c>
      <c r="K208" s="31">
        <v>255.8</v>
      </c>
      <c r="L208" s="31">
        <v>243.65</v>
      </c>
      <c r="M208" s="31">
        <v>155.5719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852.4</v>
      </c>
      <c r="D209" s="36">
        <v>850.2166666666667</v>
      </c>
      <c r="E209" s="36">
        <v>843.68333333333339</v>
      </c>
      <c r="F209" s="36">
        <v>834.9666666666667</v>
      </c>
      <c r="G209" s="36">
        <v>828.43333333333339</v>
      </c>
      <c r="H209" s="36">
        <v>858.93333333333339</v>
      </c>
      <c r="I209" s="36">
        <v>865.4666666666667</v>
      </c>
      <c r="J209" s="36">
        <v>874.18333333333339</v>
      </c>
      <c r="K209" s="31">
        <v>856.75</v>
      </c>
      <c r="L209" s="31">
        <v>841.5</v>
      </c>
      <c r="M209" s="31">
        <v>12.08554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1331.5</v>
      </c>
      <c r="D210" s="36">
        <v>1334.8166666666666</v>
      </c>
      <c r="E210" s="36">
        <v>1316.6833333333332</v>
      </c>
      <c r="F210" s="36">
        <v>1301.8666666666666</v>
      </c>
      <c r="G210" s="36">
        <v>1283.7333333333331</v>
      </c>
      <c r="H210" s="36">
        <v>1349.6333333333332</v>
      </c>
      <c r="I210" s="36">
        <v>1367.7666666666664</v>
      </c>
      <c r="J210" s="36">
        <v>1382.5833333333333</v>
      </c>
      <c r="K210" s="31">
        <v>1352.95</v>
      </c>
      <c r="L210" s="31">
        <v>1320</v>
      </c>
      <c r="M210" s="31">
        <v>2.9607199999999998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419.65</v>
      </c>
      <c r="D211" s="36">
        <v>419.65000000000003</v>
      </c>
      <c r="E211" s="36">
        <v>415.00000000000006</v>
      </c>
      <c r="F211" s="36">
        <v>410.35</v>
      </c>
      <c r="G211" s="36">
        <v>405.70000000000005</v>
      </c>
      <c r="H211" s="36">
        <v>424.30000000000007</v>
      </c>
      <c r="I211" s="36">
        <v>428.95000000000005</v>
      </c>
      <c r="J211" s="36">
        <v>433.60000000000008</v>
      </c>
      <c r="K211" s="31">
        <v>424.3</v>
      </c>
      <c r="L211" s="31">
        <v>415</v>
      </c>
      <c r="M211" s="31">
        <v>48.484079999999999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21.2</v>
      </c>
      <c r="D212" s="36">
        <v>21.266666666666666</v>
      </c>
      <c r="E212" s="36">
        <v>20.833333333333332</v>
      </c>
      <c r="F212" s="36">
        <v>20.466666666666665</v>
      </c>
      <c r="G212" s="36">
        <v>20.033333333333331</v>
      </c>
      <c r="H212" s="36">
        <v>21.633333333333333</v>
      </c>
      <c r="I212" s="36">
        <v>22.06666666666667</v>
      </c>
      <c r="J212" s="36">
        <v>22.433333333333334</v>
      </c>
      <c r="K212" s="31">
        <v>21.7</v>
      </c>
      <c r="L212" s="31">
        <v>20.9</v>
      </c>
      <c r="M212" s="31">
        <v>3428.4607700000001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284.55</v>
      </c>
      <c r="D213" s="36">
        <v>286.51666666666671</v>
      </c>
      <c r="E213" s="36">
        <v>280.63333333333344</v>
      </c>
      <c r="F213" s="36">
        <v>276.71666666666675</v>
      </c>
      <c r="G213" s="36">
        <v>270.83333333333348</v>
      </c>
      <c r="H213" s="36">
        <v>290.43333333333339</v>
      </c>
      <c r="I213" s="36">
        <v>296.31666666666672</v>
      </c>
      <c r="J213" s="36">
        <v>300.23333333333335</v>
      </c>
      <c r="K213" s="31">
        <v>292.39999999999998</v>
      </c>
      <c r="L213" s="31">
        <v>282.60000000000002</v>
      </c>
      <c r="M213" s="31">
        <v>141.87798000000001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120</v>
      </c>
      <c r="D214" s="36">
        <v>118.88333333333333</v>
      </c>
      <c r="E214" s="36">
        <v>117.26666666666665</v>
      </c>
      <c r="F214" s="36">
        <v>114.53333333333333</v>
      </c>
      <c r="G214" s="36">
        <v>112.91666666666666</v>
      </c>
      <c r="H214" s="36">
        <v>121.61666666666665</v>
      </c>
      <c r="I214" s="36">
        <v>123.23333333333332</v>
      </c>
      <c r="J214" s="36">
        <v>125.96666666666664</v>
      </c>
      <c r="K214" s="31">
        <v>120.5</v>
      </c>
      <c r="L214" s="31">
        <v>116.15</v>
      </c>
      <c r="M214" s="31">
        <v>480.92329000000001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642.4</v>
      </c>
      <c r="D215" s="36">
        <v>641.43333333333328</v>
      </c>
      <c r="E215" s="36">
        <v>634.26666666666654</v>
      </c>
      <c r="F215" s="36">
        <v>626.13333333333321</v>
      </c>
      <c r="G215" s="36">
        <v>618.96666666666647</v>
      </c>
      <c r="H215" s="36">
        <v>649.56666666666661</v>
      </c>
      <c r="I215" s="36">
        <v>656.73333333333335</v>
      </c>
      <c r="J215" s="36">
        <v>664.86666666666667</v>
      </c>
      <c r="K215" s="31">
        <v>648.6</v>
      </c>
      <c r="L215" s="31">
        <v>633.29999999999995</v>
      </c>
      <c r="M215" s="31">
        <v>14.159190000000001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4"/>
      <c r="B1" s="34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8" t="s">
        <v>16</v>
      </c>
      <c r="B9" s="340" t="s">
        <v>18</v>
      </c>
      <c r="C9" s="343" t="s">
        <v>20</v>
      </c>
      <c r="D9" s="343" t="s">
        <v>21</v>
      </c>
      <c r="E9" s="335" t="s">
        <v>22</v>
      </c>
      <c r="F9" s="336"/>
      <c r="G9" s="337"/>
      <c r="H9" s="335" t="s">
        <v>23</v>
      </c>
      <c r="I9" s="336"/>
      <c r="J9" s="337"/>
      <c r="K9" s="26"/>
      <c r="L9" s="27"/>
      <c r="M9" s="48"/>
      <c r="N9" s="1"/>
      <c r="O9" s="1"/>
    </row>
    <row r="10" spans="1:15" ht="42.75" customHeight="1">
      <c r="A10" s="339"/>
      <c r="B10" s="342"/>
      <c r="C10" s="342"/>
      <c r="D10" s="34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680.4</v>
      </c>
      <c r="D11" s="36">
        <v>669.45</v>
      </c>
      <c r="E11" s="36">
        <v>653.90000000000009</v>
      </c>
      <c r="F11" s="36">
        <v>627.40000000000009</v>
      </c>
      <c r="G11" s="36">
        <v>611.85000000000014</v>
      </c>
      <c r="H11" s="36">
        <v>695.95</v>
      </c>
      <c r="I11" s="36">
        <v>711.5</v>
      </c>
      <c r="J11" s="36">
        <v>738</v>
      </c>
      <c r="K11" s="31">
        <v>685</v>
      </c>
      <c r="L11" s="31">
        <v>642.95000000000005</v>
      </c>
      <c r="M11" s="31">
        <v>7.2393000000000001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31498.45</v>
      </c>
      <c r="D12" s="36">
        <v>31424.483333333334</v>
      </c>
      <c r="E12" s="36">
        <v>31248.966666666667</v>
      </c>
      <c r="F12" s="36">
        <v>30999.483333333334</v>
      </c>
      <c r="G12" s="36">
        <v>30823.966666666667</v>
      </c>
      <c r="H12" s="36">
        <v>31673.966666666667</v>
      </c>
      <c r="I12" s="36">
        <v>31849.483333333337</v>
      </c>
      <c r="J12" s="36">
        <v>32098.966666666667</v>
      </c>
      <c r="K12" s="31">
        <v>31600</v>
      </c>
      <c r="L12" s="31">
        <v>31175</v>
      </c>
      <c r="M12" s="31">
        <v>1.108E-2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481.7</v>
      </c>
      <c r="D13" s="36">
        <v>479.90000000000003</v>
      </c>
      <c r="E13" s="36">
        <v>476.80000000000007</v>
      </c>
      <c r="F13" s="36">
        <v>471.90000000000003</v>
      </c>
      <c r="G13" s="36">
        <v>468.80000000000007</v>
      </c>
      <c r="H13" s="36">
        <v>484.80000000000007</v>
      </c>
      <c r="I13" s="36">
        <v>487.90000000000009</v>
      </c>
      <c r="J13" s="36">
        <v>492.80000000000007</v>
      </c>
      <c r="K13" s="31">
        <v>483</v>
      </c>
      <c r="L13" s="31">
        <v>475</v>
      </c>
      <c r="M13" s="31">
        <v>0.99644999999999995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570.70000000000005</v>
      </c>
      <c r="D14" s="36">
        <v>569.1</v>
      </c>
      <c r="E14" s="36">
        <v>565.6</v>
      </c>
      <c r="F14" s="36">
        <v>560.5</v>
      </c>
      <c r="G14" s="36">
        <v>557</v>
      </c>
      <c r="H14" s="36">
        <v>574.20000000000005</v>
      </c>
      <c r="I14" s="36">
        <v>577.70000000000005</v>
      </c>
      <c r="J14" s="36">
        <v>582.80000000000007</v>
      </c>
      <c r="K14" s="31">
        <v>572.6</v>
      </c>
      <c r="L14" s="31">
        <v>564</v>
      </c>
      <c r="M14" s="31">
        <v>6.8067700000000002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1568.5</v>
      </c>
      <c r="D15" s="36">
        <v>1559.8166666666666</v>
      </c>
      <c r="E15" s="36">
        <v>1544.6833333333332</v>
      </c>
      <c r="F15" s="36">
        <v>1520.8666666666666</v>
      </c>
      <c r="G15" s="36">
        <v>1505.7333333333331</v>
      </c>
      <c r="H15" s="36">
        <v>1583.6333333333332</v>
      </c>
      <c r="I15" s="36">
        <v>1598.7666666666664</v>
      </c>
      <c r="J15" s="36">
        <v>1622.5833333333333</v>
      </c>
      <c r="K15" s="31">
        <v>1574.95</v>
      </c>
      <c r="L15" s="31">
        <v>1536</v>
      </c>
      <c r="M15" s="31">
        <v>2.4253800000000001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4767.3500000000004</v>
      </c>
      <c r="D16" s="36">
        <v>4739.9000000000005</v>
      </c>
      <c r="E16" s="36">
        <v>4702.5000000000009</v>
      </c>
      <c r="F16" s="36">
        <v>4637.6500000000005</v>
      </c>
      <c r="G16" s="36">
        <v>4600.2500000000009</v>
      </c>
      <c r="H16" s="36">
        <v>4804.7500000000009</v>
      </c>
      <c r="I16" s="36">
        <v>4842.1500000000005</v>
      </c>
      <c r="J16" s="36">
        <v>4907.0000000000009</v>
      </c>
      <c r="K16" s="31">
        <v>4777.3</v>
      </c>
      <c r="L16" s="31">
        <v>4675.05</v>
      </c>
      <c r="M16" s="31">
        <v>1.6696800000000001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22780.85</v>
      </c>
      <c r="D17" s="36">
        <v>22816.983333333334</v>
      </c>
      <c r="E17" s="36">
        <v>22685.966666666667</v>
      </c>
      <c r="F17" s="36">
        <v>22591.083333333332</v>
      </c>
      <c r="G17" s="36">
        <v>22460.066666666666</v>
      </c>
      <c r="H17" s="36">
        <v>22911.866666666669</v>
      </c>
      <c r="I17" s="36">
        <v>23042.883333333339</v>
      </c>
      <c r="J17" s="36">
        <v>23137.76666666667</v>
      </c>
      <c r="K17" s="31">
        <v>22948</v>
      </c>
      <c r="L17" s="31">
        <v>22722.1</v>
      </c>
      <c r="M17" s="31">
        <v>8.8349999999999998E-2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2184.1999999999998</v>
      </c>
      <c r="D18" s="36">
        <v>2180.0666666666666</v>
      </c>
      <c r="E18" s="36">
        <v>2154.1333333333332</v>
      </c>
      <c r="F18" s="36">
        <v>2124.0666666666666</v>
      </c>
      <c r="G18" s="36">
        <v>2098.1333333333332</v>
      </c>
      <c r="H18" s="36">
        <v>2210.1333333333332</v>
      </c>
      <c r="I18" s="36">
        <v>2236.0666666666666</v>
      </c>
      <c r="J18" s="36">
        <v>2266.1333333333332</v>
      </c>
      <c r="K18" s="31">
        <v>2206</v>
      </c>
      <c r="L18" s="31">
        <v>2150</v>
      </c>
      <c r="M18" s="31">
        <v>5.1146399999999996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2875.05</v>
      </c>
      <c r="D19" s="36">
        <v>2859.7166666666667</v>
      </c>
      <c r="E19" s="36">
        <v>2820.3333333333335</v>
      </c>
      <c r="F19" s="36">
        <v>2765.6166666666668</v>
      </c>
      <c r="G19" s="36">
        <v>2726.2333333333336</v>
      </c>
      <c r="H19" s="36">
        <v>2914.4333333333334</v>
      </c>
      <c r="I19" s="36">
        <v>2953.8166666666666</v>
      </c>
      <c r="J19" s="36">
        <v>3008.5333333333333</v>
      </c>
      <c r="K19" s="31">
        <v>2899.1</v>
      </c>
      <c r="L19" s="31">
        <v>2805</v>
      </c>
      <c r="M19" s="31">
        <v>28.058319999999998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1427.7</v>
      </c>
      <c r="D20" s="36">
        <v>1420.8833333333332</v>
      </c>
      <c r="E20" s="36">
        <v>1381.8166666666664</v>
      </c>
      <c r="F20" s="36">
        <v>1335.9333333333332</v>
      </c>
      <c r="G20" s="36">
        <v>1296.8666666666663</v>
      </c>
      <c r="H20" s="36">
        <v>1466.7666666666664</v>
      </c>
      <c r="I20" s="36">
        <v>1505.833333333333</v>
      </c>
      <c r="J20" s="36">
        <v>1551.7166666666665</v>
      </c>
      <c r="K20" s="31">
        <v>1459.95</v>
      </c>
      <c r="L20" s="31">
        <v>1375</v>
      </c>
      <c r="M20" s="31">
        <v>28.268070000000002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1063.5</v>
      </c>
      <c r="D21" s="36">
        <v>1055.7666666666667</v>
      </c>
      <c r="E21" s="36">
        <v>1036.5333333333333</v>
      </c>
      <c r="F21" s="36">
        <v>1009.5666666666666</v>
      </c>
      <c r="G21" s="36">
        <v>990.33333333333326</v>
      </c>
      <c r="H21" s="36">
        <v>1082.7333333333333</v>
      </c>
      <c r="I21" s="36">
        <v>1101.9666666666665</v>
      </c>
      <c r="J21" s="36">
        <v>1128.9333333333334</v>
      </c>
      <c r="K21" s="31">
        <v>1075</v>
      </c>
      <c r="L21" s="31">
        <v>1028.8</v>
      </c>
      <c r="M21" s="31">
        <v>81.516390000000001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505.7</v>
      </c>
      <c r="D22" s="36">
        <v>507.90000000000003</v>
      </c>
      <c r="E22" s="36">
        <v>495.80000000000007</v>
      </c>
      <c r="F22" s="36">
        <v>485.90000000000003</v>
      </c>
      <c r="G22" s="36">
        <v>473.80000000000007</v>
      </c>
      <c r="H22" s="36">
        <v>517.80000000000007</v>
      </c>
      <c r="I22" s="36">
        <v>529.90000000000009</v>
      </c>
      <c r="J22" s="36">
        <v>539.80000000000007</v>
      </c>
      <c r="K22" s="31">
        <v>520</v>
      </c>
      <c r="L22" s="31">
        <v>498</v>
      </c>
      <c r="M22" s="31">
        <v>92.671329999999998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1004.55</v>
      </c>
      <c r="D23" s="36">
        <v>1039.1333333333332</v>
      </c>
      <c r="E23" s="36">
        <v>968.21666666666647</v>
      </c>
      <c r="F23" s="36">
        <v>931.88333333333321</v>
      </c>
      <c r="G23" s="36">
        <v>860.96666666666647</v>
      </c>
      <c r="H23" s="36">
        <v>1075.4666666666665</v>
      </c>
      <c r="I23" s="36">
        <v>1146.3833333333334</v>
      </c>
      <c r="J23" s="36">
        <v>1182.7166666666665</v>
      </c>
      <c r="K23" s="31">
        <v>1110.05</v>
      </c>
      <c r="L23" s="31">
        <v>1002.8</v>
      </c>
      <c r="M23" s="31">
        <v>87.028790000000001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365.45</v>
      </c>
      <c r="D24" s="36">
        <v>367.95</v>
      </c>
      <c r="E24" s="36">
        <v>360.95</v>
      </c>
      <c r="F24" s="36">
        <v>356.45</v>
      </c>
      <c r="G24" s="36">
        <v>349.45</v>
      </c>
      <c r="H24" s="36">
        <v>372.45</v>
      </c>
      <c r="I24" s="36">
        <v>379.45</v>
      </c>
      <c r="J24" s="36">
        <v>383.95</v>
      </c>
      <c r="K24" s="31">
        <v>374.95</v>
      </c>
      <c r="L24" s="31">
        <v>363.45</v>
      </c>
      <c r="M24" s="31">
        <v>27.276070000000001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164.05</v>
      </c>
      <c r="D25" s="36">
        <v>163.73333333333335</v>
      </c>
      <c r="E25" s="36">
        <v>163.06666666666669</v>
      </c>
      <c r="F25" s="36">
        <v>162.08333333333334</v>
      </c>
      <c r="G25" s="36">
        <v>161.41666666666669</v>
      </c>
      <c r="H25" s="36">
        <v>164.7166666666667</v>
      </c>
      <c r="I25" s="36">
        <v>165.38333333333333</v>
      </c>
      <c r="J25" s="36">
        <v>166.3666666666667</v>
      </c>
      <c r="K25" s="31">
        <v>164.4</v>
      </c>
      <c r="L25" s="31">
        <v>162.75</v>
      </c>
      <c r="M25" s="31">
        <v>22.48141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227.6</v>
      </c>
      <c r="D26" s="36">
        <v>228.85</v>
      </c>
      <c r="E26" s="36">
        <v>225.1</v>
      </c>
      <c r="F26" s="36">
        <v>222.6</v>
      </c>
      <c r="G26" s="36">
        <v>218.85</v>
      </c>
      <c r="H26" s="36">
        <v>231.35</v>
      </c>
      <c r="I26" s="36">
        <v>235.1</v>
      </c>
      <c r="J26" s="36">
        <v>237.6</v>
      </c>
      <c r="K26" s="31">
        <v>232.6</v>
      </c>
      <c r="L26" s="31">
        <v>226.35</v>
      </c>
      <c r="M26" s="31">
        <v>23.68346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394.7</v>
      </c>
      <c r="D27" s="36">
        <v>390.81666666666661</v>
      </c>
      <c r="E27" s="36">
        <v>384.98333333333323</v>
      </c>
      <c r="F27" s="36">
        <v>375.26666666666665</v>
      </c>
      <c r="G27" s="36">
        <v>369.43333333333328</v>
      </c>
      <c r="H27" s="36">
        <v>400.53333333333319</v>
      </c>
      <c r="I27" s="36">
        <v>406.36666666666656</v>
      </c>
      <c r="J27" s="36">
        <v>416.08333333333314</v>
      </c>
      <c r="K27" s="31">
        <v>396.65</v>
      </c>
      <c r="L27" s="31">
        <v>381.1</v>
      </c>
      <c r="M27" s="31">
        <v>4.5796299999999999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803.4</v>
      </c>
      <c r="D28" s="36">
        <v>799.01666666666677</v>
      </c>
      <c r="E28" s="36">
        <v>792.43333333333351</v>
      </c>
      <c r="F28" s="36">
        <v>781.4666666666667</v>
      </c>
      <c r="G28" s="36">
        <v>774.88333333333344</v>
      </c>
      <c r="H28" s="36">
        <v>809.98333333333358</v>
      </c>
      <c r="I28" s="36">
        <v>816.56666666666683</v>
      </c>
      <c r="J28" s="36">
        <v>827.53333333333364</v>
      </c>
      <c r="K28" s="31">
        <v>805.6</v>
      </c>
      <c r="L28" s="31">
        <v>788.05</v>
      </c>
      <c r="M28" s="31">
        <v>1.4486300000000001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1194.95</v>
      </c>
      <c r="D29" s="36">
        <v>1203.6333333333334</v>
      </c>
      <c r="E29" s="36">
        <v>1182.4666666666669</v>
      </c>
      <c r="F29" s="36">
        <v>1169.9833333333336</v>
      </c>
      <c r="G29" s="36">
        <v>1148.8166666666671</v>
      </c>
      <c r="H29" s="36">
        <v>1216.1166666666668</v>
      </c>
      <c r="I29" s="36">
        <v>1237.2833333333333</v>
      </c>
      <c r="J29" s="36">
        <v>1249.7666666666667</v>
      </c>
      <c r="K29" s="31">
        <v>1224.8</v>
      </c>
      <c r="L29" s="31">
        <v>1191.1500000000001</v>
      </c>
      <c r="M29" s="31">
        <v>4.6625500000000004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3678.85</v>
      </c>
      <c r="D30" s="36">
        <v>3648.1666666666665</v>
      </c>
      <c r="E30" s="36">
        <v>3600.7833333333328</v>
      </c>
      <c r="F30" s="36">
        <v>3522.7166666666662</v>
      </c>
      <c r="G30" s="36">
        <v>3475.3333333333326</v>
      </c>
      <c r="H30" s="36">
        <v>3726.2333333333331</v>
      </c>
      <c r="I30" s="36">
        <v>3773.6166666666672</v>
      </c>
      <c r="J30" s="36">
        <v>3851.6833333333334</v>
      </c>
      <c r="K30" s="31">
        <v>3695.55</v>
      </c>
      <c r="L30" s="31">
        <v>3570.1</v>
      </c>
      <c r="M30" s="31">
        <v>0.48791000000000001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1902.2</v>
      </c>
      <c r="D31" s="36">
        <v>1899.5166666666667</v>
      </c>
      <c r="E31" s="36">
        <v>1875.0833333333333</v>
      </c>
      <c r="F31" s="36">
        <v>1847.9666666666667</v>
      </c>
      <c r="G31" s="36">
        <v>1823.5333333333333</v>
      </c>
      <c r="H31" s="36">
        <v>1926.6333333333332</v>
      </c>
      <c r="I31" s="36">
        <v>1951.0666666666666</v>
      </c>
      <c r="J31" s="36">
        <v>1978.1833333333332</v>
      </c>
      <c r="K31" s="31">
        <v>1923.95</v>
      </c>
      <c r="L31" s="31">
        <v>1872.4</v>
      </c>
      <c r="M31" s="31">
        <v>0.29992000000000002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754.9</v>
      </c>
      <c r="D32" s="36">
        <v>755.98333333333323</v>
      </c>
      <c r="E32" s="36">
        <v>750.61666666666645</v>
      </c>
      <c r="F32" s="36">
        <v>746.33333333333326</v>
      </c>
      <c r="G32" s="36">
        <v>740.96666666666647</v>
      </c>
      <c r="H32" s="36">
        <v>760.26666666666642</v>
      </c>
      <c r="I32" s="36">
        <v>765.63333333333321</v>
      </c>
      <c r="J32" s="36">
        <v>769.9166666666664</v>
      </c>
      <c r="K32" s="31">
        <v>761.35</v>
      </c>
      <c r="L32" s="31">
        <v>751.7</v>
      </c>
      <c r="M32" s="31">
        <v>0.33772999999999997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4885.3500000000004</v>
      </c>
      <c r="D33" s="36">
        <v>4855.1500000000005</v>
      </c>
      <c r="E33" s="36">
        <v>4810.3000000000011</v>
      </c>
      <c r="F33" s="36">
        <v>4735.2500000000009</v>
      </c>
      <c r="G33" s="36">
        <v>4690.4000000000015</v>
      </c>
      <c r="H33" s="36">
        <v>4930.2000000000007</v>
      </c>
      <c r="I33" s="36">
        <v>4975.0500000000011</v>
      </c>
      <c r="J33" s="36">
        <v>5050.1000000000004</v>
      </c>
      <c r="K33" s="31">
        <v>4900</v>
      </c>
      <c r="L33" s="31">
        <v>4780.1000000000004</v>
      </c>
      <c r="M33" s="31">
        <v>3.13944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2238.15</v>
      </c>
      <c r="D34" s="36">
        <v>2249.3833333333332</v>
      </c>
      <c r="E34" s="36">
        <v>2218.7666666666664</v>
      </c>
      <c r="F34" s="36">
        <v>2199.3833333333332</v>
      </c>
      <c r="G34" s="36">
        <v>2168.7666666666664</v>
      </c>
      <c r="H34" s="36">
        <v>2268.7666666666664</v>
      </c>
      <c r="I34" s="36">
        <v>2299.3833333333332</v>
      </c>
      <c r="J34" s="36">
        <v>2318.7666666666664</v>
      </c>
      <c r="K34" s="31">
        <v>2280</v>
      </c>
      <c r="L34" s="31">
        <v>2230</v>
      </c>
      <c r="M34" s="31">
        <v>0.36001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776.3</v>
      </c>
      <c r="D35" s="36">
        <v>774.9</v>
      </c>
      <c r="E35" s="36">
        <v>764.9</v>
      </c>
      <c r="F35" s="36">
        <v>753.5</v>
      </c>
      <c r="G35" s="36">
        <v>743.5</v>
      </c>
      <c r="H35" s="36">
        <v>786.3</v>
      </c>
      <c r="I35" s="36">
        <v>796.3</v>
      </c>
      <c r="J35" s="36">
        <v>807.69999999999993</v>
      </c>
      <c r="K35" s="31">
        <v>784.9</v>
      </c>
      <c r="L35" s="31">
        <v>763.5</v>
      </c>
      <c r="M35" s="31">
        <v>8.8475999999999999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3062.75</v>
      </c>
      <c r="D36" s="36">
        <v>3079.3166666666671</v>
      </c>
      <c r="E36" s="36">
        <v>3035.733333333334</v>
      </c>
      <c r="F36" s="36">
        <v>3008.7166666666672</v>
      </c>
      <c r="G36" s="36">
        <v>2965.1333333333341</v>
      </c>
      <c r="H36" s="36">
        <v>3106.3333333333339</v>
      </c>
      <c r="I36" s="36">
        <v>3149.916666666667</v>
      </c>
      <c r="J36" s="36">
        <v>3176.9333333333338</v>
      </c>
      <c r="K36" s="31">
        <v>3122.9</v>
      </c>
      <c r="L36" s="31">
        <v>3052.3</v>
      </c>
      <c r="M36" s="31">
        <v>0.74123000000000006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509.05</v>
      </c>
      <c r="D37" s="36">
        <v>508.16666666666669</v>
      </c>
      <c r="E37" s="36">
        <v>502.93333333333339</v>
      </c>
      <c r="F37" s="36">
        <v>496.81666666666672</v>
      </c>
      <c r="G37" s="36">
        <v>491.58333333333343</v>
      </c>
      <c r="H37" s="36">
        <v>514.2833333333333</v>
      </c>
      <c r="I37" s="36">
        <v>519.51666666666665</v>
      </c>
      <c r="J37" s="36">
        <v>525.63333333333333</v>
      </c>
      <c r="K37" s="31">
        <v>513.4</v>
      </c>
      <c r="L37" s="31">
        <v>502.05</v>
      </c>
      <c r="M37" s="31">
        <v>34.815730000000002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3038.4</v>
      </c>
      <c r="D38" s="36">
        <v>3033.2166666666667</v>
      </c>
      <c r="E38" s="36">
        <v>2971.1833333333334</v>
      </c>
      <c r="F38" s="36">
        <v>2903.9666666666667</v>
      </c>
      <c r="G38" s="36">
        <v>2841.9333333333334</v>
      </c>
      <c r="H38" s="36">
        <v>3100.4333333333334</v>
      </c>
      <c r="I38" s="36">
        <v>3162.4666666666672</v>
      </c>
      <c r="J38" s="36">
        <v>3229.6833333333334</v>
      </c>
      <c r="K38" s="31">
        <v>3095.25</v>
      </c>
      <c r="L38" s="31">
        <v>2966</v>
      </c>
      <c r="M38" s="31">
        <v>4.2038900000000003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1042.2</v>
      </c>
      <c r="D39" s="36">
        <v>1044.2166666666669</v>
      </c>
      <c r="E39" s="36">
        <v>1029.0333333333338</v>
      </c>
      <c r="F39" s="36">
        <v>1015.8666666666668</v>
      </c>
      <c r="G39" s="36">
        <v>1000.6833333333336</v>
      </c>
      <c r="H39" s="36">
        <v>1057.3833333333339</v>
      </c>
      <c r="I39" s="36">
        <v>1072.5666666666668</v>
      </c>
      <c r="J39" s="36">
        <v>1085.733333333334</v>
      </c>
      <c r="K39" s="31">
        <v>1059.4000000000001</v>
      </c>
      <c r="L39" s="31">
        <v>1031.05</v>
      </c>
      <c r="M39" s="31">
        <v>1.5638300000000001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5293.05</v>
      </c>
      <c r="D40" s="36">
        <v>5295.1333333333341</v>
      </c>
      <c r="E40" s="36">
        <v>5269.9166666666679</v>
      </c>
      <c r="F40" s="36">
        <v>5246.7833333333338</v>
      </c>
      <c r="G40" s="36">
        <v>5221.5666666666675</v>
      </c>
      <c r="H40" s="36">
        <v>5318.2666666666682</v>
      </c>
      <c r="I40" s="36">
        <v>5343.4833333333336</v>
      </c>
      <c r="J40" s="36">
        <v>5366.6166666666686</v>
      </c>
      <c r="K40" s="31">
        <v>5320.35</v>
      </c>
      <c r="L40" s="31">
        <v>5272</v>
      </c>
      <c r="M40" s="31">
        <v>0.51656000000000002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1610.25</v>
      </c>
      <c r="D41" s="36">
        <v>1611.4666666666665</v>
      </c>
      <c r="E41" s="36">
        <v>1596.9333333333329</v>
      </c>
      <c r="F41" s="36">
        <v>1583.6166666666666</v>
      </c>
      <c r="G41" s="36">
        <v>1569.083333333333</v>
      </c>
      <c r="H41" s="36">
        <v>1624.7833333333328</v>
      </c>
      <c r="I41" s="36">
        <v>1639.3166666666662</v>
      </c>
      <c r="J41" s="36">
        <v>1652.6333333333328</v>
      </c>
      <c r="K41" s="31">
        <v>1626</v>
      </c>
      <c r="L41" s="31">
        <v>1598.15</v>
      </c>
      <c r="M41" s="31">
        <v>7.0557699999999999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5426.75</v>
      </c>
      <c r="D42" s="36">
        <v>5416.05</v>
      </c>
      <c r="E42" s="36">
        <v>5380.1</v>
      </c>
      <c r="F42" s="36">
        <v>5333.45</v>
      </c>
      <c r="G42" s="36">
        <v>5297.5</v>
      </c>
      <c r="H42" s="36">
        <v>5462.7000000000007</v>
      </c>
      <c r="I42" s="36">
        <v>5498.65</v>
      </c>
      <c r="J42" s="36">
        <v>5545.3000000000011</v>
      </c>
      <c r="K42" s="31">
        <v>5452</v>
      </c>
      <c r="L42" s="31">
        <v>5369.4</v>
      </c>
      <c r="M42" s="31">
        <v>4.7678099999999999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445.65</v>
      </c>
      <c r="D43" s="36">
        <v>448.01666666666671</v>
      </c>
      <c r="E43" s="36">
        <v>439.48333333333341</v>
      </c>
      <c r="F43" s="36">
        <v>433.31666666666672</v>
      </c>
      <c r="G43" s="36">
        <v>424.78333333333342</v>
      </c>
      <c r="H43" s="36">
        <v>454.18333333333339</v>
      </c>
      <c r="I43" s="36">
        <v>462.7166666666667</v>
      </c>
      <c r="J43" s="36">
        <v>468.88333333333338</v>
      </c>
      <c r="K43" s="31">
        <v>456.55</v>
      </c>
      <c r="L43" s="31">
        <v>441.85</v>
      </c>
      <c r="M43" s="31">
        <v>15.30566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331.25</v>
      </c>
      <c r="D44" s="36">
        <v>332.41666666666669</v>
      </c>
      <c r="E44" s="36">
        <v>325.43333333333339</v>
      </c>
      <c r="F44" s="36">
        <v>319.61666666666673</v>
      </c>
      <c r="G44" s="36">
        <v>312.63333333333344</v>
      </c>
      <c r="H44" s="36">
        <v>338.23333333333335</v>
      </c>
      <c r="I44" s="36">
        <v>345.21666666666658</v>
      </c>
      <c r="J44" s="36">
        <v>351.0333333333333</v>
      </c>
      <c r="K44" s="31">
        <v>339.4</v>
      </c>
      <c r="L44" s="31">
        <v>326.60000000000002</v>
      </c>
      <c r="M44" s="31">
        <v>10.125220000000001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608.70000000000005</v>
      </c>
      <c r="D45" s="36">
        <v>610.2833333333333</v>
      </c>
      <c r="E45" s="36">
        <v>595.51666666666665</v>
      </c>
      <c r="F45" s="36">
        <v>582.33333333333337</v>
      </c>
      <c r="G45" s="36">
        <v>567.56666666666672</v>
      </c>
      <c r="H45" s="36">
        <v>623.46666666666658</v>
      </c>
      <c r="I45" s="36">
        <v>638.23333333333323</v>
      </c>
      <c r="J45" s="36">
        <v>651.41666666666652</v>
      </c>
      <c r="K45" s="31">
        <v>625.04999999999995</v>
      </c>
      <c r="L45" s="31">
        <v>597.1</v>
      </c>
      <c r="M45" s="31">
        <v>4.52623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557.25</v>
      </c>
      <c r="D46" s="36">
        <v>553.61666666666667</v>
      </c>
      <c r="E46" s="36">
        <v>547.93333333333339</v>
      </c>
      <c r="F46" s="36">
        <v>538.61666666666667</v>
      </c>
      <c r="G46" s="36">
        <v>532.93333333333339</v>
      </c>
      <c r="H46" s="36">
        <v>562.93333333333339</v>
      </c>
      <c r="I46" s="36">
        <v>568.61666666666656</v>
      </c>
      <c r="J46" s="36">
        <v>577.93333333333339</v>
      </c>
      <c r="K46" s="31">
        <v>559.29999999999995</v>
      </c>
      <c r="L46" s="31">
        <v>544.29999999999995</v>
      </c>
      <c r="M46" s="31">
        <v>0.71857000000000004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174.25</v>
      </c>
      <c r="D47" s="36">
        <v>173.16666666666666</v>
      </c>
      <c r="E47" s="36">
        <v>171.08333333333331</v>
      </c>
      <c r="F47" s="36">
        <v>167.91666666666666</v>
      </c>
      <c r="G47" s="36">
        <v>165.83333333333331</v>
      </c>
      <c r="H47" s="36">
        <v>176.33333333333331</v>
      </c>
      <c r="I47" s="36">
        <v>178.41666666666663</v>
      </c>
      <c r="J47" s="36">
        <v>181.58333333333331</v>
      </c>
      <c r="K47" s="31">
        <v>175.25</v>
      </c>
      <c r="L47" s="31">
        <v>170</v>
      </c>
      <c r="M47" s="31">
        <v>163.51696000000001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3243.65</v>
      </c>
      <c r="D48" s="36">
        <v>3229.6333333333337</v>
      </c>
      <c r="E48" s="36">
        <v>3204.3166666666675</v>
      </c>
      <c r="F48" s="36">
        <v>3164.983333333334</v>
      </c>
      <c r="G48" s="36">
        <v>3139.6666666666679</v>
      </c>
      <c r="H48" s="36">
        <v>3268.9666666666672</v>
      </c>
      <c r="I48" s="36">
        <v>3294.2833333333338</v>
      </c>
      <c r="J48" s="36">
        <v>3333.6166666666668</v>
      </c>
      <c r="K48" s="31">
        <v>3254.95</v>
      </c>
      <c r="L48" s="31">
        <v>3190.3</v>
      </c>
      <c r="M48" s="31">
        <v>10.52079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394.3</v>
      </c>
      <c r="D49" s="36">
        <v>396.26666666666665</v>
      </c>
      <c r="E49" s="36">
        <v>390.23333333333329</v>
      </c>
      <c r="F49" s="36">
        <v>386.16666666666663</v>
      </c>
      <c r="G49" s="36">
        <v>380.13333333333327</v>
      </c>
      <c r="H49" s="36">
        <v>400.33333333333331</v>
      </c>
      <c r="I49" s="36">
        <v>406.36666666666662</v>
      </c>
      <c r="J49" s="36">
        <v>410.43333333333334</v>
      </c>
      <c r="K49" s="31">
        <v>402.3</v>
      </c>
      <c r="L49" s="31">
        <v>392.2</v>
      </c>
      <c r="M49" s="31">
        <v>5.3140599999999996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1921</v>
      </c>
      <c r="D50" s="36">
        <v>1918.1833333333332</v>
      </c>
      <c r="E50" s="36">
        <v>1901.4166666666663</v>
      </c>
      <c r="F50" s="36">
        <v>1881.833333333333</v>
      </c>
      <c r="G50" s="36">
        <v>1865.0666666666662</v>
      </c>
      <c r="H50" s="36">
        <v>1937.7666666666664</v>
      </c>
      <c r="I50" s="36">
        <v>1954.5333333333333</v>
      </c>
      <c r="J50" s="36">
        <v>1974.1166666666666</v>
      </c>
      <c r="K50" s="31">
        <v>1934.95</v>
      </c>
      <c r="L50" s="31">
        <v>1898.6</v>
      </c>
      <c r="M50" s="31">
        <v>2.6935799999999999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6844.05</v>
      </c>
      <c r="D51" s="36">
        <v>6825.9000000000005</v>
      </c>
      <c r="E51" s="36">
        <v>6788.3500000000013</v>
      </c>
      <c r="F51" s="36">
        <v>6732.6500000000005</v>
      </c>
      <c r="G51" s="36">
        <v>6695.1000000000013</v>
      </c>
      <c r="H51" s="36">
        <v>6881.6000000000013</v>
      </c>
      <c r="I51" s="36">
        <v>6919.1500000000005</v>
      </c>
      <c r="J51" s="36">
        <v>6974.8500000000013</v>
      </c>
      <c r="K51" s="31">
        <v>6863.45</v>
      </c>
      <c r="L51" s="31">
        <v>6770.2</v>
      </c>
      <c r="M51" s="31">
        <v>0.19198000000000001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735.5</v>
      </c>
      <c r="D52" s="36">
        <v>735.51666666666677</v>
      </c>
      <c r="E52" s="36">
        <v>728.98333333333358</v>
      </c>
      <c r="F52" s="36">
        <v>722.46666666666681</v>
      </c>
      <c r="G52" s="36">
        <v>715.93333333333362</v>
      </c>
      <c r="H52" s="36">
        <v>742.03333333333353</v>
      </c>
      <c r="I52" s="36">
        <v>748.56666666666661</v>
      </c>
      <c r="J52" s="36">
        <v>755.08333333333348</v>
      </c>
      <c r="K52" s="31">
        <v>742.05</v>
      </c>
      <c r="L52" s="31">
        <v>729</v>
      </c>
      <c r="M52" s="31">
        <v>23.694890000000001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1035.8499999999999</v>
      </c>
      <c r="D53" s="36">
        <v>1029.05</v>
      </c>
      <c r="E53" s="36">
        <v>1017.0999999999999</v>
      </c>
      <c r="F53" s="36">
        <v>998.34999999999991</v>
      </c>
      <c r="G53" s="36">
        <v>986.39999999999986</v>
      </c>
      <c r="H53" s="36">
        <v>1047.8</v>
      </c>
      <c r="I53" s="36">
        <v>1059.7500000000002</v>
      </c>
      <c r="J53" s="36">
        <v>1078.5</v>
      </c>
      <c r="K53" s="31">
        <v>1041</v>
      </c>
      <c r="L53" s="31">
        <v>1010.3</v>
      </c>
      <c r="M53" s="31">
        <v>23.408280000000001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399.4</v>
      </c>
      <c r="D54" s="36">
        <v>399.26666666666665</v>
      </c>
      <c r="E54" s="36">
        <v>394.63333333333333</v>
      </c>
      <c r="F54" s="36">
        <v>389.86666666666667</v>
      </c>
      <c r="G54" s="36">
        <v>385.23333333333335</v>
      </c>
      <c r="H54" s="36">
        <v>404.0333333333333</v>
      </c>
      <c r="I54" s="36">
        <v>408.66666666666663</v>
      </c>
      <c r="J54" s="36">
        <v>413.43333333333328</v>
      </c>
      <c r="K54" s="31">
        <v>403.9</v>
      </c>
      <c r="L54" s="31">
        <v>394.5</v>
      </c>
      <c r="M54" s="31">
        <v>1.35833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4033.05</v>
      </c>
      <c r="D55" s="36">
        <v>4017.8500000000004</v>
      </c>
      <c r="E55" s="36">
        <v>3960.3000000000006</v>
      </c>
      <c r="F55" s="36">
        <v>3887.55</v>
      </c>
      <c r="G55" s="36">
        <v>3830.0000000000005</v>
      </c>
      <c r="H55" s="36">
        <v>4090.6000000000008</v>
      </c>
      <c r="I55" s="36">
        <v>4148.1499999999996</v>
      </c>
      <c r="J55" s="36">
        <v>4220.9000000000015</v>
      </c>
      <c r="K55" s="31">
        <v>4075.4</v>
      </c>
      <c r="L55" s="31">
        <v>3945.1</v>
      </c>
      <c r="M55" s="31">
        <v>3.8857300000000001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1114.8499999999999</v>
      </c>
      <c r="D56" s="36">
        <v>1125.7666666666667</v>
      </c>
      <c r="E56" s="36">
        <v>1100.5333333333333</v>
      </c>
      <c r="F56" s="36">
        <v>1086.2166666666667</v>
      </c>
      <c r="G56" s="36">
        <v>1060.9833333333333</v>
      </c>
      <c r="H56" s="36">
        <v>1140.0833333333333</v>
      </c>
      <c r="I56" s="36">
        <v>1165.3166666666664</v>
      </c>
      <c r="J56" s="36">
        <v>1179.6333333333332</v>
      </c>
      <c r="K56" s="31">
        <v>1151</v>
      </c>
      <c r="L56" s="31">
        <v>1111.45</v>
      </c>
      <c r="M56" s="31">
        <v>81.845230000000001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6316.1</v>
      </c>
      <c r="D57" s="36">
        <v>6289.8166666666666</v>
      </c>
      <c r="E57" s="36">
        <v>6250.6333333333332</v>
      </c>
      <c r="F57" s="36">
        <v>6185.166666666667</v>
      </c>
      <c r="G57" s="36">
        <v>6145.9833333333336</v>
      </c>
      <c r="H57" s="36">
        <v>6355.2833333333328</v>
      </c>
      <c r="I57" s="36">
        <v>6394.4666666666653</v>
      </c>
      <c r="J57" s="36">
        <v>6459.9333333333325</v>
      </c>
      <c r="K57" s="31">
        <v>6329</v>
      </c>
      <c r="L57" s="31">
        <v>6224.35</v>
      </c>
      <c r="M57" s="31">
        <v>3.7398899999999999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7258</v>
      </c>
      <c r="D58" s="36">
        <v>7256.5</v>
      </c>
      <c r="E58" s="36">
        <v>7208.5</v>
      </c>
      <c r="F58" s="36">
        <v>7159</v>
      </c>
      <c r="G58" s="36">
        <v>7111</v>
      </c>
      <c r="H58" s="36">
        <v>7306</v>
      </c>
      <c r="I58" s="36">
        <v>7354</v>
      </c>
      <c r="J58" s="36">
        <v>7403.5</v>
      </c>
      <c r="K58" s="31">
        <v>7304.5</v>
      </c>
      <c r="L58" s="31">
        <v>7207</v>
      </c>
      <c r="M58" s="31">
        <v>6.8295500000000002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1684.55</v>
      </c>
      <c r="D59" s="36">
        <v>1687.4166666666667</v>
      </c>
      <c r="E59" s="36">
        <v>1665.3333333333335</v>
      </c>
      <c r="F59" s="36">
        <v>1646.1166666666668</v>
      </c>
      <c r="G59" s="36">
        <v>1624.0333333333335</v>
      </c>
      <c r="H59" s="36">
        <v>1706.6333333333334</v>
      </c>
      <c r="I59" s="36">
        <v>1728.7166666666669</v>
      </c>
      <c r="J59" s="36">
        <v>1747.9333333333334</v>
      </c>
      <c r="K59" s="31">
        <v>1709.5</v>
      </c>
      <c r="L59" s="31">
        <v>1668.2</v>
      </c>
      <c r="M59" s="31">
        <v>11.68629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8233.1</v>
      </c>
      <c r="D60" s="36">
        <v>8141</v>
      </c>
      <c r="E60" s="36">
        <v>7915.35</v>
      </c>
      <c r="F60" s="36">
        <v>7597.6</v>
      </c>
      <c r="G60" s="36">
        <v>7371.9500000000007</v>
      </c>
      <c r="H60" s="36">
        <v>8458.75</v>
      </c>
      <c r="I60" s="36">
        <v>8684.4000000000015</v>
      </c>
      <c r="J60" s="36">
        <v>9002.15</v>
      </c>
      <c r="K60" s="31">
        <v>8366.65</v>
      </c>
      <c r="L60" s="31">
        <v>7823.25</v>
      </c>
      <c r="M60" s="31">
        <v>0.53366000000000002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2235.85</v>
      </c>
      <c r="D61" s="36">
        <v>2229.6333333333332</v>
      </c>
      <c r="E61" s="36">
        <v>2209.4666666666662</v>
      </c>
      <c r="F61" s="36">
        <v>2183.083333333333</v>
      </c>
      <c r="G61" s="36">
        <v>2162.9166666666661</v>
      </c>
      <c r="H61" s="36">
        <v>2256.0166666666664</v>
      </c>
      <c r="I61" s="36">
        <v>2276.1833333333334</v>
      </c>
      <c r="J61" s="36">
        <v>2302.5666666666666</v>
      </c>
      <c r="K61" s="31">
        <v>2249.8000000000002</v>
      </c>
      <c r="L61" s="31">
        <v>2203.25</v>
      </c>
      <c r="M61" s="31">
        <v>0.48244999999999999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2580.9</v>
      </c>
      <c r="D62" s="36">
        <v>2574.6833333333334</v>
      </c>
      <c r="E62" s="36">
        <v>2541.2166666666667</v>
      </c>
      <c r="F62" s="36">
        <v>2501.5333333333333</v>
      </c>
      <c r="G62" s="36">
        <v>2468.0666666666666</v>
      </c>
      <c r="H62" s="36">
        <v>2614.3666666666668</v>
      </c>
      <c r="I62" s="36">
        <v>2647.8333333333339</v>
      </c>
      <c r="J62" s="36">
        <v>2687.5166666666669</v>
      </c>
      <c r="K62" s="31">
        <v>2608.15</v>
      </c>
      <c r="L62" s="31">
        <v>2535</v>
      </c>
      <c r="M62" s="31">
        <v>2.63801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378.95</v>
      </c>
      <c r="D63" s="36">
        <v>382.0333333333333</v>
      </c>
      <c r="E63" s="36">
        <v>373.11666666666662</v>
      </c>
      <c r="F63" s="36">
        <v>367.2833333333333</v>
      </c>
      <c r="G63" s="36">
        <v>358.36666666666662</v>
      </c>
      <c r="H63" s="36">
        <v>387.86666666666662</v>
      </c>
      <c r="I63" s="36">
        <v>396.78333333333336</v>
      </c>
      <c r="J63" s="36">
        <v>402.61666666666662</v>
      </c>
      <c r="K63" s="31">
        <v>390.95</v>
      </c>
      <c r="L63" s="31">
        <v>376.2</v>
      </c>
      <c r="M63" s="31">
        <v>44.715829999999997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239.95</v>
      </c>
      <c r="D64" s="36">
        <v>239.06666666666669</v>
      </c>
      <c r="E64" s="36">
        <v>236.38333333333338</v>
      </c>
      <c r="F64" s="36">
        <v>232.81666666666669</v>
      </c>
      <c r="G64" s="36">
        <v>230.13333333333338</v>
      </c>
      <c r="H64" s="36">
        <v>242.63333333333338</v>
      </c>
      <c r="I64" s="36">
        <v>245.31666666666672</v>
      </c>
      <c r="J64" s="36">
        <v>248.88333333333338</v>
      </c>
      <c r="K64" s="31">
        <v>241.75</v>
      </c>
      <c r="L64" s="31">
        <v>235.5</v>
      </c>
      <c r="M64" s="31">
        <v>137.36774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221.05</v>
      </c>
      <c r="D65" s="36">
        <v>219.45000000000002</v>
      </c>
      <c r="E65" s="36">
        <v>216.25000000000003</v>
      </c>
      <c r="F65" s="36">
        <v>211.45000000000002</v>
      </c>
      <c r="G65" s="36">
        <v>208.25000000000003</v>
      </c>
      <c r="H65" s="36">
        <v>224.25000000000003</v>
      </c>
      <c r="I65" s="36">
        <v>227.45000000000002</v>
      </c>
      <c r="J65" s="36">
        <v>232.25000000000003</v>
      </c>
      <c r="K65" s="31">
        <v>222.65</v>
      </c>
      <c r="L65" s="31">
        <v>214.65</v>
      </c>
      <c r="M65" s="31">
        <v>347.20253000000002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112.15</v>
      </c>
      <c r="D66" s="36">
        <v>111.11666666666667</v>
      </c>
      <c r="E66" s="36">
        <v>109.23333333333335</v>
      </c>
      <c r="F66" s="36">
        <v>106.31666666666668</v>
      </c>
      <c r="G66" s="36">
        <v>104.43333333333335</v>
      </c>
      <c r="H66" s="36">
        <v>114.03333333333335</v>
      </c>
      <c r="I66" s="36">
        <v>115.91666666666667</v>
      </c>
      <c r="J66" s="36">
        <v>118.83333333333334</v>
      </c>
      <c r="K66" s="31">
        <v>113</v>
      </c>
      <c r="L66" s="31">
        <v>108.2</v>
      </c>
      <c r="M66" s="31">
        <v>1656.9866500000001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46.65</v>
      </c>
      <c r="D67" s="36">
        <v>46.65</v>
      </c>
      <c r="E67" s="36">
        <v>46.3</v>
      </c>
      <c r="F67" s="36">
        <v>45.949999999999996</v>
      </c>
      <c r="G67" s="36">
        <v>45.599999999999994</v>
      </c>
      <c r="H67" s="36">
        <v>47</v>
      </c>
      <c r="I67" s="36">
        <v>47.350000000000009</v>
      </c>
      <c r="J67" s="36">
        <v>47.7</v>
      </c>
      <c r="K67" s="31">
        <v>47</v>
      </c>
      <c r="L67" s="31">
        <v>46.3</v>
      </c>
      <c r="M67" s="31">
        <v>147.94972999999999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2933.7</v>
      </c>
      <c r="D68" s="36">
        <v>2929.4666666666667</v>
      </c>
      <c r="E68" s="36">
        <v>2904.3333333333335</v>
      </c>
      <c r="F68" s="36">
        <v>2874.9666666666667</v>
      </c>
      <c r="G68" s="36">
        <v>2849.8333333333335</v>
      </c>
      <c r="H68" s="36">
        <v>2958.8333333333335</v>
      </c>
      <c r="I68" s="36">
        <v>2983.9666666666667</v>
      </c>
      <c r="J68" s="36">
        <v>3013.3333333333335</v>
      </c>
      <c r="K68" s="31">
        <v>2954.6</v>
      </c>
      <c r="L68" s="31">
        <v>2900.1</v>
      </c>
      <c r="M68" s="31">
        <v>0.13485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1633.2</v>
      </c>
      <c r="D69" s="36">
        <v>1643.3333333333333</v>
      </c>
      <c r="E69" s="36">
        <v>1617.4166666666665</v>
      </c>
      <c r="F69" s="36">
        <v>1601.6333333333332</v>
      </c>
      <c r="G69" s="36">
        <v>1575.7166666666665</v>
      </c>
      <c r="H69" s="36">
        <v>1659.1166666666666</v>
      </c>
      <c r="I69" s="36">
        <v>1685.0333333333331</v>
      </c>
      <c r="J69" s="36">
        <v>1700.8166666666666</v>
      </c>
      <c r="K69" s="31">
        <v>1669.25</v>
      </c>
      <c r="L69" s="31">
        <v>1627.55</v>
      </c>
      <c r="M69" s="31">
        <v>4.8467799999999999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5392.35</v>
      </c>
      <c r="D70" s="36">
        <v>5396.1</v>
      </c>
      <c r="E70" s="36">
        <v>5334.6500000000005</v>
      </c>
      <c r="F70" s="36">
        <v>5276.95</v>
      </c>
      <c r="G70" s="36">
        <v>5215.5</v>
      </c>
      <c r="H70" s="36">
        <v>5453.8000000000011</v>
      </c>
      <c r="I70" s="36">
        <v>5515.2500000000018</v>
      </c>
      <c r="J70" s="36">
        <v>5572.9500000000016</v>
      </c>
      <c r="K70" s="31">
        <v>5457.55</v>
      </c>
      <c r="L70" s="31">
        <v>5338.4</v>
      </c>
      <c r="M70" s="31">
        <v>8.3559999999999995E-2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2557.4</v>
      </c>
      <c r="D71" s="36">
        <v>2549.0666666666671</v>
      </c>
      <c r="E71" s="36">
        <v>2518.233333333334</v>
      </c>
      <c r="F71" s="36">
        <v>2479.0666666666671</v>
      </c>
      <c r="G71" s="36">
        <v>2448.233333333334</v>
      </c>
      <c r="H71" s="36">
        <v>2588.233333333334</v>
      </c>
      <c r="I71" s="36">
        <v>2619.0666666666671</v>
      </c>
      <c r="J71" s="36">
        <v>2658.233333333334</v>
      </c>
      <c r="K71" s="31">
        <v>2579.9</v>
      </c>
      <c r="L71" s="31">
        <v>2509.9</v>
      </c>
      <c r="M71" s="31">
        <v>5.3584500000000004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571.1</v>
      </c>
      <c r="D72" s="36">
        <v>570.58333333333337</v>
      </c>
      <c r="E72" s="36">
        <v>563.2166666666667</v>
      </c>
      <c r="F72" s="36">
        <v>555.33333333333337</v>
      </c>
      <c r="G72" s="36">
        <v>547.9666666666667</v>
      </c>
      <c r="H72" s="36">
        <v>578.4666666666667</v>
      </c>
      <c r="I72" s="36">
        <v>585.83333333333326</v>
      </c>
      <c r="J72" s="36">
        <v>593.7166666666667</v>
      </c>
      <c r="K72" s="31">
        <v>577.95000000000005</v>
      </c>
      <c r="L72" s="31">
        <v>562.70000000000005</v>
      </c>
      <c r="M72" s="31">
        <v>17.262440000000002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1383.6</v>
      </c>
      <c r="D73" s="36">
        <v>1383.1833333333334</v>
      </c>
      <c r="E73" s="36">
        <v>1361.4166666666667</v>
      </c>
      <c r="F73" s="36">
        <v>1339.2333333333333</v>
      </c>
      <c r="G73" s="36">
        <v>1317.4666666666667</v>
      </c>
      <c r="H73" s="36">
        <v>1405.3666666666668</v>
      </c>
      <c r="I73" s="36">
        <v>1427.1333333333332</v>
      </c>
      <c r="J73" s="36">
        <v>1449.3166666666668</v>
      </c>
      <c r="K73" s="31">
        <v>1404.95</v>
      </c>
      <c r="L73" s="31">
        <v>1361</v>
      </c>
      <c r="M73" s="31">
        <v>16.281040000000001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162.85</v>
      </c>
      <c r="D74" s="36">
        <v>162.04999999999998</v>
      </c>
      <c r="E74" s="36">
        <v>160.19999999999996</v>
      </c>
      <c r="F74" s="36">
        <v>157.54999999999998</v>
      </c>
      <c r="G74" s="36">
        <v>155.69999999999996</v>
      </c>
      <c r="H74" s="36">
        <v>164.69999999999996</v>
      </c>
      <c r="I74" s="36">
        <v>166.54999999999998</v>
      </c>
      <c r="J74" s="36">
        <v>169.19999999999996</v>
      </c>
      <c r="K74" s="31">
        <v>163.9</v>
      </c>
      <c r="L74" s="31">
        <v>159.4</v>
      </c>
      <c r="M74" s="31">
        <v>168.04086000000001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1193.8499999999999</v>
      </c>
      <c r="D75" s="36">
        <v>1188.95</v>
      </c>
      <c r="E75" s="36">
        <v>1179.1500000000001</v>
      </c>
      <c r="F75" s="36">
        <v>1164.45</v>
      </c>
      <c r="G75" s="36">
        <v>1154.6500000000001</v>
      </c>
      <c r="H75" s="36">
        <v>1203.6500000000001</v>
      </c>
      <c r="I75" s="36">
        <v>1213.4499999999998</v>
      </c>
      <c r="J75" s="36">
        <v>1228.1500000000001</v>
      </c>
      <c r="K75" s="31">
        <v>1198.75</v>
      </c>
      <c r="L75" s="31">
        <v>1174.25</v>
      </c>
      <c r="M75" s="31">
        <v>6.7559100000000001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179.65</v>
      </c>
      <c r="D76" s="36">
        <v>179.29999999999998</v>
      </c>
      <c r="E76" s="36">
        <v>176.69999999999996</v>
      </c>
      <c r="F76" s="36">
        <v>173.74999999999997</v>
      </c>
      <c r="G76" s="36">
        <v>171.14999999999995</v>
      </c>
      <c r="H76" s="36">
        <v>182.24999999999997</v>
      </c>
      <c r="I76" s="36">
        <v>184.85</v>
      </c>
      <c r="J76" s="36">
        <v>187.79999999999998</v>
      </c>
      <c r="K76" s="31">
        <v>181.9</v>
      </c>
      <c r="L76" s="31">
        <v>176.35</v>
      </c>
      <c r="M76" s="31">
        <v>216.65601000000001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447.5</v>
      </c>
      <c r="D77" s="36">
        <v>449.26666666666665</v>
      </c>
      <c r="E77" s="36">
        <v>444.18333333333328</v>
      </c>
      <c r="F77" s="36">
        <v>440.86666666666662</v>
      </c>
      <c r="G77" s="36">
        <v>435.78333333333325</v>
      </c>
      <c r="H77" s="36">
        <v>452.58333333333331</v>
      </c>
      <c r="I77" s="36">
        <v>457.66666666666669</v>
      </c>
      <c r="J77" s="36">
        <v>460.98333333333335</v>
      </c>
      <c r="K77" s="31">
        <v>454.35</v>
      </c>
      <c r="L77" s="31">
        <v>445.95</v>
      </c>
      <c r="M77" s="31">
        <v>133.32008999999999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999.9</v>
      </c>
      <c r="D78" s="36">
        <v>997.80000000000007</v>
      </c>
      <c r="E78" s="36">
        <v>993.60000000000014</v>
      </c>
      <c r="F78" s="36">
        <v>987.30000000000007</v>
      </c>
      <c r="G78" s="36">
        <v>983.10000000000014</v>
      </c>
      <c r="H78" s="36">
        <v>1004.1000000000001</v>
      </c>
      <c r="I78" s="36">
        <v>1008.3000000000002</v>
      </c>
      <c r="J78" s="36">
        <v>1014.6000000000001</v>
      </c>
      <c r="K78" s="31">
        <v>1002</v>
      </c>
      <c r="L78" s="31">
        <v>991.5</v>
      </c>
      <c r="M78" s="31">
        <v>41.53219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532.70000000000005</v>
      </c>
      <c r="D79" s="36">
        <v>531.65</v>
      </c>
      <c r="E79" s="36">
        <v>526.79999999999995</v>
      </c>
      <c r="F79" s="36">
        <v>520.9</v>
      </c>
      <c r="G79" s="36">
        <v>516.04999999999995</v>
      </c>
      <c r="H79" s="36">
        <v>537.54999999999995</v>
      </c>
      <c r="I79" s="36">
        <v>542.40000000000009</v>
      </c>
      <c r="J79" s="36">
        <v>548.29999999999995</v>
      </c>
      <c r="K79" s="31">
        <v>536.5</v>
      </c>
      <c r="L79" s="31">
        <v>525.75</v>
      </c>
      <c r="M79" s="31">
        <v>1.70424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249.3</v>
      </c>
      <c r="D80" s="36">
        <v>246.1</v>
      </c>
      <c r="E80" s="36">
        <v>242.2</v>
      </c>
      <c r="F80" s="36">
        <v>235.1</v>
      </c>
      <c r="G80" s="36">
        <v>231.2</v>
      </c>
      <c r="H80" s="36">
        <v>253.2</v>
      </c>
      <c r="I80" s="36">
        <v>257.10000000000002</v>
      </c>
      <c r="J80" s="36">
        <v>264.2</v>
      </c>
      <c r="K80" s="31">
        <v>250</v>
      </c>
      <c r="L80" s="31">
        <v>239</v>
      </c>
      <c r="M80" s="31">
        <v>47.454419999999999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1393.65</v>
      </c>
      <c r="D81" s="36">
        <v>1401.5833333333333</v>
      </c>
      <c r="E81" s="36">
        <v>1374.2166666666665</v>
      </c>
      <c r="F81" s="36">
        <v>1354.7833333333333</v>
      </c>
      <c r="G81" s="36">
        <v>1327.4166666666665</v>
      </c>
      <c r="H81" s="36">
        <v>1421.0166666666664</v>
      </c>
      <c r="I81" s="36">
        <v>1448.3833333333332</v>
      </c>
      <c r="J81" s="36">
        <v>1467.8166666666664</v>
      </c>
      <c r="K81" s="31">
        <v>1428.95</v>
      </c>
      <c r="L81" s="31">
        <v>1382.15</v>
      </c>
      <c r="M81" s="31">
        <v>0.66503999999999996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671.15</v>
      </c>
      <c r="D82" s="36">
        <v>669.4666666666667</v>
      </c>
      <c r="E82" s="36">
        <v>665.18333333333339</v>
      </c>
      <c r="F82" s="36">
        <v>659.2166666666667</v>
      </c>
      <c r="G82" s="36">
        <v>654.93333333333339</v>
      </c>
      <c r="H82" s="36">
        <v>675.43333333333339</v>
      </c>
      <c r="I82" s="36">
        <v>679.7166666666667</v>
      </c>
      <c r="J82" s="36">
        <v>685.68333333333339</v>
      </c>
      <c r="K82" s="31">
        <v>673.75</v>
      </c>
      <c r="L82" s="31">
        <v>663.5</v>
      </c>
      <c r="M82" s="31">
        <v>21.198419999999999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314.35000000000002</v>
      </c>
      <c r="D83" s="36">
        <v>315.59999999999997</v>
      </c>
      <c r="E83" s="36">
        <v>306.74999999999994</v>
      </c>
      <c r="F83" s="36">
        <v>299.14999999999998</v>
      </c>
      <c r="G83" s="36">
        <v>290.29999999999995</v>
      </c>
      <c r="H83" s="36">
        <v>323.19999999999993</v>
      </c>
      <c r="I83" s="36">
        <v>332.04999999999995</v>
      </c>
      <c r="J83" s="36">
        <v>339.64999999999992</v>
      </c>
      <c r="K83" s="31">
        <v>324.45</v>
      </c>
      <c r="L83" s="31">
        <v>308</v>
      </c>
      <c r="M83" s="31">
        <v>94.843230000000005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7393.25</v>
      </c>
      <c r="D84" s="36">
        <v>7431</v>
      </c>
      <c r="E84" s="36">
        <v>7319.05</v>
      </c>
      <c r="F84" s="36">
        <v>7244.85</v>
      </c>
      <c r="G84" s="36">
        <v>7132.9000000000005</v>
      </c>
      <c r="H84" s="36">
        <v>7505.2</v>
      </c>
      <c r="I84" s="36">
        <v>7617.1500000000005</v>
      </c>
      <c r="J84" s="36">
        <v>7691.3499999999995</v>
      </c>
      <c r="K84" s="31">
        <v>7542.95</v>
      </c>
      <c r="L84" s="31">
        <v>7356.8</v>
      </c>
      <c r="M84" s="31">
        <v>7.0239999999999997E-2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1004.3</v>
      </c>
      <c r="D85" s="36">
        <v>1001.5500000000001</v>
      </c>
      <c r="E85" s="36">
        <v>995.75000000000011</v>
      </c>
      <c r="F85" s="36">
        <v>987.2</v>
      </c>
      <c r="G85" s="36">
        <v>981.40000000000009</v>
      </c>
      <c r="H85" s="36">
        <v>1010.1000000000001</v>
      </c>
      <c r="I85" s="36">
        <v>1015.9000000000001</v>
      </c>
      <c r="J85" s="36">
        <v>1024.4500000000003</v>
      </c>
      <c r="K85" s="31">
        <v>1007.35</v>
      </c>
      <c r="L85" s="31">
        <v>993</v>
      </c>
      <c r="M85" s="31">
        <v>2.2900399999999999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1370.45</v>
      </c>
      <c r="D86" s="36">
        <v>1367.4666666666665</v>
      </c>
      <c r="E86" s="36">
        <v>1345.383333333333</v>
      </c>
      <c r="F86" s="36">
        <v>1320.3166666666666</v>
      </c>
      <c r="G86" s="36">
        <v>1298.2333333333331</v>
      </c>
      <c r="H86" s="36">
        <v>1392.5333333333328</v>
      </c>
      <c r="I86" s="36">
        <v>1414.6166666666663</v>
      </c>
      <c r="J86" s="36">
        <v>1439.6833333333327</v>
      </c>
      <c r="K86" s="31">
        <v>1389.55</v>
      </c>
      <c r="L86" s="31">
        <v>1342.4</v>
      </c>
      <c r="M86" s="31">
        <v>0.89810000000000001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426.8</v>
      </c>
      <c r="D87" s="36">
        <v>427.58333333333331</v>
      </c>
      <c r="E87" s="36">
        <v>423.26666666666665</v>
      </c>
      <c r="F87" s="36">
        <v>419.73333333333335</v>
      </c>
      <c r="G87" s="36">
        <v>415.41666666666669</v>
      </c>
      <c r="H87" s="36">
        <v>431.11666666666662</v>
      </c>
      <c r="I87" s="36">
        <v>435.43333333333334</v>
      </c>
      <c r="J87" s="36">
        <v>438.96666666666658</v>
      </c>
      <c r="K87" s="31">
        <v>431.9</v>
      </c>
      <c r="L87" s="31">
        <v>424.05</v>
      </c>
      <c r="M87" s="31">
        <v>1.8605799999999999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21949.599999999999</v>
      </c>
      <c r="D88" s="36">
        <v>21870.283333333336</v>
      </c>
      <c r="E88" s="36">
        <v>21690.566666666673</v>
      </c>
      <c r="F88" s="36">
        <v>21431.533333333336</v>
      </c>
      <c r="G88" s="36">
        <v>21251.816666666673</v>
      </c>
      <c r="H88" s="36">
        <v>22129.316666666673</v>
      </c>
      <c r="I88" s="36">
        <v>22309.03333333334</v>
      </c>
      <c r="J88" s="36">
        <v>22568.066666666673</v>
      </c>
      <c r="K88" s="31">
        <v>22050</v>
      </c>
      <c r="L88" s="31">
        <v>21611.25</v>
      </c>
      <c r="M88" s="31">
        <v>0.19356000000000001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812.8</v>
      </c>
      <c r="D89" s="36">
        <v>808.58333333333337</v>
      </c>
      <c r="E89" s="36">
        <v>797.2166666666667</v>
      </c>
      <c r="F89" s="36">
        <v>781.63333333333333</v>
      </c>
      <c r="G89" s="36">
        <v>770.26666666666665</v>
      </c>
      <c r="H89" s="36">
        <v>824.16666666666674</v>
      </c>
      <c r="I89" s="36">
        <v>835.5333333333333</v>
      </c>
      <c r="J89" s="36">
        <v>851.11666666666679</v>
      </c>
      <c r="K89" s="31">
        <v>819.95</v>
      </c>
      <c r="L89" s="31">
        <v>793</v>
      </c>
      <c r="M89" s="31">
        <v>2.7558099999999999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20.100000000000001</v>
      </c>
      <c r="D90" s="36">
        <v>19.983333333333334</v>
      </c>
      <c r="E90" s="36">
        <v>19.166666666666668</v>
      </c>
      <c r="F90" s="36">
        <v>18.233333333333334</v>
      </c>
      <c r="G90" s="36">
        <v>17.416666666666668</v>
      </c>
      <c r="H90" s="36">
        <v>20.916666666666668</v>
      </c>
      <c r="I90" s="36">
        <v>21.733333333333331</v>
      </c>
      <c r="J90" s="36">
        <v>22.666666666666668</v>
      </c>
      <c r="K90" s="31">
        <v>20.8</v>
      </c>
      <c r="L90" s="31">
        <v>19.05</v>
      </c>
      <c r="M90" s="31">
        <v>309.69155999999998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4919.3</v>
      </c>
      <c r="D91" s="36">
        <v>4902.4333333333334</v>
      </c>
      <c r="E91" s="36">
        <v>4876.8666666666668</v>
      </c>
      <c r="F91" s="36">
        <v>4834.4333333333334</v>
      </c>
      <c r="G91" s="36">
        <v>4808.8666666666668</v>
      </c>
      <c r="H91" s="36">
        <v>4944.8666666666668</v>
      </c>
      <c r="I91" s="36">
        <v>4970.4333333333343</v>
      </c>
      <c r="J91" s="36">
        <v>5012.8666666666668</v>
      </c>
      <c r="K91" s="31">
        <v>4928</v>
      </c>
      <c r="L91" s="31">
        <v>4860</v>
      </c>
      <c r="M91" s="31">
        <v>1.5355799999999999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2364.6999999999998</v>
      </c>
      <c r="D92" s="36">
        <v>2368.8666666666668</v>
      </c>
      <c r="E92" s="36">
        <v>2312.7333333333336</v>
      </c>
      <c r="F92" s="36">
        <v>2260.7666666666669</v>
      </c>
      <c r="G92" s="36">
        <v>2204.6333333333337</v>
      </c>
      <c r="H92" s="36">
        <v>2420.8333333333335</v>
      </c>
      <c r="I92" s="36">
        <v>2476.9666666666667</v>
      </c>
      <c r="J92" s="36">
        <v>2528.9333333333334</v>
      </c>
      <c r="K92" s="31">
        <v>2425</v>
      </c>
      <c r="L92" s="31">
        <v>2316.9</v>
      </c>
      <c r="M92" s="31">
        <v>14.17126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2124.9</v>
      </c>
      <c r="D93" s="36">
        <v>2131.1833333333334</v>
      </c>
      <c r="E93" s="36">
        <v>2093.7166666666667</v>
      </c>
      <c r="F93" s="36">
        <v>2062.5333333333333</v>
      </c>
      <c r="G93" s="36">
        <v>2025.0666666666666</v>
      </c>
      <c r="H93" s="36">
        <v>2162.3666666666668</v>
      </c>
      <c r="I93" s="36">
        <v>2199.8333333333339</v>
      </c>
      <c r="J93" s="36">
        <v>2231.0166666666669</v>
      </c>
      <c r="K93" s="31">
        <v>2168.65</v>
      </c>
      <c r="L93" s="31">
        <v>2100</v>
      </c>
      <c r="M93" s="31">
        <v>1.15133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272.2</v>
      </c>
      <c r="D94" s="36">
        <v>271.68333333333334</v>
      </c>
      <c r="E94" s="36">
        <v>269.76666666666665</v>
      </c>
      <c r="F94" s="36">
        <v>267.33333333333331</v>
      </c>
      <c r="G94" s="36">
        <v>265.41666666666663</v>
      </c>
      <c r="H94" s="36">
        <v>274.11666666666667</v>
      </c>
      <c r="I94" s="36">
        <v>276.0333333333333</v>
      </c>
      <c r="J94" s="36">
        <v>278.4666666666667</v>
      </c>
      <c r="K94" s="31">
        <v>273.60000000000002</v>
      </c>
      <c r="L94" s="31">
        <v>269.25</v>
      </c>
      <c r="M94" s="31">
        <v>3.67685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775.5</v>
      </c>
      <c r="D95" s="36">
        <v>777.26666666666677</v>
      </c>
      <c r="E95" s="36">
        <v>765.53333333333353</v>
      </c>
      <c r="F95" s="36">
        <v>755.56666666666672</v>
      </c>
      <c r="G95" s="36">
        <v>743.83333333333348</v>
      </c>
      <c r="H95" s="36">
        <v>787.23333333333358</v>
      </c>
      <c r="I95" s="36">
        <v>798.96666666666692</v>
      </c>
      <c r="J95" s="36">
        <v>808.93333333333362</v>
      </c>
      <c r="K95" s="31">
        <v>789</v>
      </c>
      <c r="L95" s="31">
        <v>767.3</v>
      </c>
      <c r="M95" s="31">
        <v>9.9507700000000003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449.25</v>
      </c>
      <c r="D96" s="36">
        <v>448.81666666666666</v>
      </c>
      <c r="E96" s="36">
        <v>444.93333333333334</v>
      </c>
      <c r="F96" s="36">
        <v>440.61666666666667</v>
      </c>
      <c r="G96" s="36">
        <v>436.73333333333335</v>
      </c>
      <c r="H96" s="36">
        <v>453.13333333333333</v>
      </c>
      <c r="I96" s="36">
        <v>457.01666666666665</v>
      </c>
      <c r="J96" s="36">
        <v>461.33333333333331</v>
      </c>
      <c r="K96" s="31">
        <v>452.7</v>
      </c>
      <c r="L96" s="31">
        <v>444.5</v>
      </c>
      <c r="M96" s="31">
        <v>66.024550000000005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763.7</v>
      </c>
      <c r="D97" s="36">
        <v>763.75</v>
      </c>
      <c r="E97" s="36">
        <v>757.85</v>
      </c>
      <c r="F97" s="36">
        <v>752</v>
      </c>
      <c r="G97" s="36">
        <v>746.1</v>
      </c>
      <c r="H97" s="36">
        <v>769.6</v>
      </c>
      <c r="I97" s="36">
        <v>775.50000000000011</v>
      </c>
      <c r="J97" s="36">
        <v>781.35</v>
      </c>
      <c r="K97" s="31">
        <v>769.65</v>
      </c>
      <c r="L97" s="31">
        <v>757.9</v>
      </c>
      <c r="M97" s="31">
        <v>1.4254599999999999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1182.75</v>
      </c>
      <c r="D98" s="36">
        <v>1196.5833333333333</v>
      </c>
      <c r="E98" s="36">
        <v>1164.1666666666665</v>
      </c>
      <c r="F98" s="36">
        <v>1145.5833333333333</v>
      </c>
      <c r="G98" s="36">
        <v>1113.1666666666665</v>
      </c>
      <c r="H98" s="36">
        <v>1215.1666666666665</v>
      </c>
      <c r="I98" s="36">
        <v>1247.583333333333</v>
      </c>
      <c r="J98" s="36">
        <v>1266.1666666666665</v>
      </c>
      <c r="K98" s="31">
        <v>1229</v>
      </c>
      <c r="L98" s="31">
        <v>1178</v>
      </c>
      <c r="M98" s="31">
        <v>1.43703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138.55000000000001</v>
      </c>
      <c r="D99" s="36">
        <v>138.55000000000001</v>
      </c>
      <c r="E99" s="36">
        <v>137.95000000000002</v>
      </c>
      <c r="F99" s="36">
        <v>137.35</v>
      </c>
      <c r="G99" s="36">
        <v>136.75</v>
      </c>
      <c r="H99" s="36">
        <v>139.15000000000003</v>
      </c>
      <c r="I99" s="36">
        <v>139.75000000000006</v>
      </c>
      <c r="J99" s="36">
        <v>140.35000000000005</v>
      </c>
      <c r="K99" s="31">
        <v>139.15</v>
      </c>
      <c r="L99" s="31">
        <v>137.94999999999999</v>
      </c>
      <c r="M99" s="31">
        <v>9.5950500000000005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652.70000000000005</v>
      </c>
      <c r="D100" s="36">
        <v>650.31666666666672</v>
      </c>
      <c r="E100" s="36">
        <v>642.38333333333344</v>
      </c>
      <c r="F100" s="36">
        <v>632.06666666666672</v>
      </c>
      <c r="G100" s="36">
        <v>624.13333333333344</v>
      </c>
      <c r="H100" s="36">
        <v>660.63333333333344</v>
      </c>
      <c r="I100" s="36">
        <v>668.56666666666661</v>
      </c>
      <c r="J100" s="36">
        <v>678.88333333333344</v>
      </c>
      <c r="K100" s="31">
        <v>658.25</v>
      </c>
      <c r="L100" s="31">
        <v>640</v>
      </c>
      <c r="M100" s="31">
        <v>0.83052000000000004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2375.85</v>
      </c>
      <c r="D101" s="36">
        <v>2368.9833333333336</v>
      </c>
      <c r="E101" s="36">
        <v>2337.9666666666672</v>
      </c>
      <c r="F101" s="36">
        <v>2300.0833333333335</v>
      </c>
      <c r="G101" s="36">
        <v>2269.0666666666671</v>
      </c>
      <c r="H101" s="36">
        <v>2406.8666666666672</v>
      </c>
      <c r="I101" s="36">
        <v>2437.8833333333337</v>
      </c>
      <c r="J101" s="36">
        <v>2475.7666666666673</v>
      </c>
      <c r="K101" s="31">
        <v>2400</v>
      </c>
      <c r="L101" s="31">
        <v>2331.1</v>
      </c>
      <c r="M101" s="31">
        <v>3.7805499999999999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48.1</v>
      </c>
      <c r="D102" s="36">
        <v>48.033333333333331</v>
      </c>
      <c r="E102" s="36">
        <v>47.716666666666661</v>
      </c>
      <c r="F102" s="36">
        <v>47.333333333333329</v>
      </c>
      <c r="G102" s="36">
        <v>47.016666666666659</v>
      </c>
      <c r="H102" s="36">
        <v>48.416666666666664</v>
      </c>
      <c r="I102" s="36">
        <v>48.733333333333327</v>
      </c>
      <c r="J102" s="36">
        <v>49.116666666666667</v>
      </c>
      <c r="K102" s="31">
        <v>48.35</v>
      </c>
      <c r="L102" s="31">
        <v>47.65</v>
      </c>
      <c r="M102" s="31">
        <v>99.537949999999995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1954.8</v>
      </c>
      <c r="D103" s="36">
        <v>1934.7</v>
      </c>
      <c r="E103" s="36">
        <v>1884.4</v>
      </c>
      <c r="F103" s="36">
        <v>1814</v>
      </c>
      <c r="G103" s="36">
        <v>1763.7</v>
      </c>
      <c r="H103" s="36">
        <v>2005.1000000000001</v>
      </c>
      <c r="I103" s="36">
        <v>2055.3999999999996</v>
      </c>
      <c r="J103" s="36">
        <v>2125.8000000000002</v>
      </c>
      <c r="K103" s="31">
        <v>1985</v>
      </c>
      <c r="L103" s="31">
        <v>1864.3</v>
      </c>
      <c r="M103" s="31">
        <v>34.781269999999999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766.75</v>
      </c>
      <c r="D104" s="36">
        <v>768.08333333333337</v>
      </c>
      <c r="E104" s="36">
        <v>754.66666666666674</v>
      </c>
      <c r="F104" s="36">
        <v>742.58333333333337</v>
      </c>
      <c r="G104" s="36">
        <v>729.16666666666674</v>
      </c>
      <c r="H104" s="36">
        <v>780.16666666666674</v>
      </c>
      <c r="I104" s="36">
        <v>793.58333333333348</v>
      </c>
      <c r="J104" s="36">
        <v>805.66666666666674</v>
      </c>
      <c r="K104" s="31">
        <v>781.5</v>
      </c>
      <c r="L104" s="31">
        <v>756</v>
      </c>
      <c r="M104" s="31">
        <v>3.45241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1289.4000000000001</v>
      </c>
      <c r="D105" s="36">
        <v>1290.0000000000002</v>
      </c>
      <c r="E105" s="36">
        <v>1279.8000000000004</v>
      </c>
      <c r="F105" s="36">
        <v>1270.2000000000003</v>
      </c>
      <c r="G105" s="36">
        <v>1260.0000000000005</v>
      </c>
      <c r="H105" s="36">
        <v>1299.6000000000004</v>
      </c>
      <c r="I105" s="36">
        <v>1309.8000000000002</v>
      </c>
      <c r="J105" s="36">
        <v>1319.4000000000003</v>
      </c>
      <c r="K105" s="31">
        <v>1300.2</v>
      </c>
      <c r="L105" s="31">
        <v>1280.4000000000001</v>
      </c>
      <c r="M105" s="31">
        <v>0.43763999999999997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8239.5499999999993</v>
      </c>
      <c r="D106" s="36">
        <v>8278.65</v>
      </c>
      <c r="E106" s="36">
        <v>8185.9</v>
      </c>
      <c r="F106" s="36">
        <v>8132.25</v>
      </c>
      <c r="G106" s="36">
        <v>8039.5</v>
      </c>
      <c r="H106" s="36">
        <v>8332.2999999999993</v>
      </c>
      <c r="I106" s="36">
        <v>8425.0499999999993</v>
      </c>
      <c r="J106" s="36">
        <v>8478.6999999999989</v>
      </c>
      <c r="K106" s="31">
        <v>8371.4</v>
      </c>
      <c r="L106" s="31">
        <v>8225</v>
      </c>
      <c r="M106" s="31">
        <v>0.10100000000000001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125.1</v>
      </c>
      <c r="D107" s="36">
        <v>123.05</v>
      </c>
      <c r="E107" s="36">
        <v>120.35</v>
      </c>
      <c r="F107" s="36">
        <v>115.6</v>
      </c>
      <c r="G107" s="36">
        <v>112.89999999999999</v>
      </c>
      <c r="H107" s="36">
        <v>127.8</v>
      </c>
      <c r="I107" s="36">
        <v>130.5</v>
      </c>
      <c r="J107" s="36">
        <v>135.25</v>
      </c>
      <c r="K107" s="31">
        <v>125.75</v>
      </c>
      <c r="L107" s="31">
        <v>118.3</v>
      </c>
      <c r="M107" s="31">
        <v>296.5025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456.8</v>
      </c>
      <c r="D108" s="36">
        <v>454.26666666666665</v>
      </c>
      <c r="E108" s="36">
        <v>442.5333333333333</v>
      </c>
      <c r="F108" s="36">
        <v>428.26666666666665</v>
      </c>
      <c r="G108" s="36">
        <v>416.5333333333333</v>
      </c>
      <c r="H108" s="36">
        <v>468.5333333333333</v>
      </c>
      <c r="I108" s="36">
        <v>480.26666666666665</v>
      </c>
      <c r="J108" s="36">
        <v>494.5333333333333</v>
      </c>
      <c r="K108" s="31">
        <v>466</v>
      </c>
      <c r="L108" s="31">
        <v>440</v>
      </c>
      <c r="M108" s="31">
        <v>31.188610000000001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642.6</v>
      </c>
      <c r="D109" s="36">
        <v>637.13333333333333</v>
      </c>
      <c r="E109" s="36">
        <v>627.86666666666667</v>
      </c>
      <c r="F109" s="36">
        <v>613.13333333333333</v>
      </c>
      <c r="G109" s="36">
        <v>603.86666666666667</v>
      </c>
      <c r="H109" s="36">
        <v>651.86666666666667</v>
      </c>
      <c r="I109" s="36">
        <v>661.13333333333333</v>
      </c>
      <c r="J109" s="36">
        <v>675.86666666666667</v>
      </c>
      <c r="K109" s="31">
        <v>646.4</v>
      </c>
      <c r="L109" s="31">
        <v>622.4</v>
      </c>
      <c r="M109" s="31">
        <v>20.3111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359.7</v>
      </c>
      <c r="D110" s="36">
        <v>358.5</v>
      </c>
      <c r="E110" s="36">
        <v>355.1</v>
      </c>
      <c r="F110" s="36">
        <v>350.5</v>
      </c>
      <c r="G110" s="36">
        <v>347.1</v>
      </c>
      <c r="H110" s="36">
        <v>363.1</v>
      </c>
      <c r="I110" s="36">
        <v>366.5</v>
      </c>
      <c r="J110" s="36">
        <v>371.1</v>
      </c>
      <c r="K110" s="31">
        <v>361.9</v>
      </c>
      <c r="L110" s="31">
        <v>353.9</v>
      </c>
      <c r="M110" s="31">
        <v>35.54965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467.7</v>
      </c>
      <c r="D111" s="36">
        <v>468.95</v>
      </c>
      <c r="E111" s="36">
        <v>462.84999999999997</v>
      </c>
      <c r="F111" s="36">
        <v>458</v>
      </c>
      <c r="G111" s="36">
        <v>451.9</v>
      </c>
      <c r="H111" s="36">
        <v>473.79999999999995</v>
      </c>
      <c r="I111" s="36">
        <v>479.9</v>
      </c>
      <c r="J111" s="36">
        <v>484.74999999999994</v>
      </c>
      <c r="K111" s="31">
        <v>475.05</v>
      </c>
      <c r="L111" s="31">
        <v>464.1</v>
      </c>
      <c r="M111" s="31">
        <v>0.42409999999999998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1014.8</v>
      </c>
      <c r="D112" s="36">
        <v>1022.0500000000001</v>
      </c>
      <c r="E112" s="36">
        <v>1004.3500000000001</v>
      </c>
      <c r="F112" s="36">
        <v>993.90000000000009</v>
      </c>
      <c r="G112" s="36">
        <v>976.20000000000016</v>
      </c>
      <c r="H112" s="36">
        <v>1032.5</v>
      </c>
      <c r="I112" s="36">
        <v>1050.2000000000003</v>
      </c>
      <c r="J112" s="36">
        <v>1060.6500000000001</v>
      </c>
      <c r="K112" s="31">
        <v>1039.75</v>
      </c>
      <c r="L112" s="31">
        <v>1011.6</v>
      </c>
      <c r="M112" s="31">
        <v>1.30165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1180.5999999999999</v>
      </c>
      <c r="D113" s="36">
        <v>1177.3833333333334</v>
      </c>
      <c r="E113" s="36">
        <v>1171.1166666666668</v>
      </c>
      <c r="F113" s="36">
        <v>1161.6333333333334</v>
      </c>
      <c r="G113" s="36">
        <v>1155.3666666666668</v>
      </c>
      <c r="H113" s="36">
        <v>1186.8666666666668</v>
      </c>
      <c r="I113" s="36">
        <v>1193.1333333333337</v>
      </c>
      <c r="J113" s="36">
        <v>1202.6166666666668</v>
      </c>
      <c r="K113" s="31">
        <v>1183.6500000000001</v>
      </c>
      <c r="L113" s="31">
        <v>1167.9000000000001</v>
      </c>
      <c r="M113" s="31">
        <v>14.097720000000001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479.35</v>
      </c>
      <c r="D114" s="36">
        <v>480.5</v>
      </c>
      <c r="E114" s="36">
        <v>473</v>
      </c>
      <c r="F114" s="36">
        <v>466.65</v>
      </c>
      <c r="G114" s="36">
        <v>459.15</v>
      </c>
      <c r="H114" s="36">
        <v>486.85</v>
      </c>
      <c r="I114" s="36">
        <v>494.35</v>
      </c>
      <c r="J114" s="36">
        <v>500.70000000000005</v>
      </c>
      <c r="K114" s="31">
        <v>488</v>
      </c>
      <c r="L114" s="31">
        <v>474.15</v>
      </c>
      <c r="M114" s="31">
        <v>7.7509899999999998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1216.5</v>
      </c>
      <c r="D115" s="36">
        <v>1209.8833333333332</v>
      </c>
      <c r="E115" s="36">
        <v>1201.8166666666664</v>
      </c>
      <c r="F115" s="36">
        <v>1187.1333333333332</v>
      </c>
      <c r="G115" s="36">
        <v>1179.0666666666664</v>
      </c>
      <c r="H115" s="36">
        <v>1224.5666666666664</v>
      </c>
      <c r="I115" s="36">
        <v>1232.633333333333</v>
      </c>
      <c r="J115" s="36">
        <v>1247.3166666666664</v>
      </c>
      <c r="K115" s="31">
        <v>1217.95</v>
      </c>
      <c r="L115" s="31">
        <v>1195.2</v>
      </c>
      <c r="M115" s="31">
        <v>18.09563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158.44999999999999</v>
      </c>
      <c r="D116" s="36">
        <v>158.36666666666667</v>
      </c>
      <c r="E116" s="36">
        <v>156.73333333333335</v>
      </c>
      <c r="F116" s="36">
        <v>155.01666666666668</v>
      </c>
      <c r="G116" s="36">
        <v>153.38333333333335</v>
      </c>
      <c r="H116" s="36">
        <v>160.08333333333334</v>
      </c>
      <c r="I116" s="36">
        <v>161.71666666666667</v>
      </c>
      <c r="J116" s="36">
        <v>163.43333333333334</v>
      </c>
      <c r="K116" s="31">
        <v>160</v>
      </c>
      <c r="L116" s="31">
        <v>156.65</v>
      </c>
      <c r="M116" s="31">
        <v>61.867109999999997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1505.15</v>
      </c>
      <c r="D117" s="36">
        <v>1488.0833333333333</v>
      </c>
      <c r="E117" s="36">
        <v>1465.1166666666666</v>
      </c>
      <c r="F117" s="36">
        <v>1425.0833333333333</v>
      </c>
      <c r="G117" s="36">
        <v>1402.1166666666666</v>
      </c>
      <c r="H117" s="36">
        <v>1528.1166666666666</v>
      </c>
      <c r="I117" s="36">
        <v>1551.0833333333333</v>
      </c>
      <c r="J117" s="36">
        <v>1591.1166666666666</v>
      </c>
      <c r="K117" s="31">
        <v>1511.05</v>
      </c>
      <c r="L117" s="31">
        <v>1448.05</v>
      </c>
      <c r="M117" s="31">
        <v>4.6787099999999997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345.2</v>
      </c>
      <c r="D118" s="36">
        <v>346.23333333333335</v>
      </c>
      <c r="E118" s="36">
        <v>342.66666666666669</v>
      </c>
      <c r="F118" s="36">
        <v>340.13333333333333</v>
      </c>
      <c r="G118" s="36">
        <v>336.56666666666666</v>
      </c>
      <c r="H118" s="36">
        <v>348.76666666666671</v>
      </c>
      <c r="I118" s="36">
        <v>352.33333333333331</v>
      </c>
      <c r="J118" s="36">
        <v>354.86666666666673</v>
      </c>
      <c r="K118" s="31">
        <v>349.8</v>
      </c>
      <c r="L118" s="31">
        <v>343.7</v>
      </c>
      <c r="M118" s="31">
        <v>80.915329999999997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1274.5999999999999</v>
      </c>
      <c r="D119" s="36">
        <v>1261.8</v>
      </c>
      <c r="E119" s="36">
        <v>1245.9499999999998</v>
      </c>
      <c r="F119" s="36">
        <v>1217.3</v>
      </c>
      <c r="G119" s="36">
        <v>1201.4499999999998</v>
      </c>
      <c r="H119" s="36">
        <v>1290.4499999999998</v>
      </c>
      <c r="I119" s="36">
        <v>1306.2999999999997</v>
      </c>
      <c r="J119" s="36">
        <v>1334.9499999999998</v>
      </c>
      <c r="K119" s="31">
        <v>1277.6500000000001</v>
      </c>
      <c r="L119" s="31">
        <v>1233.1500000000001</v>
      </c>
      <c r="M119" s="31">
        <v>14.44557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5830.45</v>
      </c>
      <c r="D120" s="36">
        <v>5799.2666666666664</v>
      </c>
      <c r="E120" s="36">
        <v>5723.7333333333327</v>
      </c>
      <c r="F120" s="36">
        <v>5617.0166666666664</v>
      </c>
      <c r="G120" s="36">
        <v>5541.4833333333327</v>
      </c>
      <c r="H120" s="36">
        <v>5905.9833333333327</v>
      </c>
      <c r="I120" s="36">
        <v>5981.5166666666655</v>
      </c>
      <c r="J120" s="36">
        <v>6088.2333333333327</v>
      </c>
      <c r="K120" s="31">
        <v>5874.8</v>
      </c>
      <c r="L120" s="31">
        <v>5692.55</v>
      </c>
      <c r="M120" s="31">
        <v>4.0577300000000003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2391.15</v>
      </c>
      <c r="D121" s="36">
        <v>2377.7333333333331</v>
      </c>
      <c r="E121" s="36">
        <v>2341.4666666666662</v>
      </c>
      <c r="F121" s="36">
        <v>2291.7833333333333</v>
      </c>
      <c r="G121" s="36">
        <v>2255.5166666666664</v>
      </c>
      <c r="H121" s="36">
        <v>2427.4166666666661</v>
      </c>
      <c r="I121" s="36">
        <v>2463.6833333333334</v>
      </c>
      <c r="J121" s="36">
        <v>2513.3666666666659</v>
      </c>
      <c r="K121" s="31">
        <v>2414</v>
      </c>
      <c r="L121" s="31">
        <v>2328.0500000000002</v>
      </c>
      <c r="M121" s="31">
        <v>3.9218899999999999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2705.05</v>
      </c>
      <c r="D122" s="36">
        <v>2705.1666666666665</v>
      </c>
      <c r="E122" s="36">
        <v>2684.8833333333332</v>
      </c>
      <c r="F122" s="36">
        <v>2664.7166666666667</v>
      </c>
      <c r="G122" s="36">
        <v>2644.4333333333334</v>
      </c>
      <c r="H122" s="36">
        <v>2725.333333333333</v>
      </c>
      <c r="I122" s="36">
        <v>2745.6166666666668</v>
      </c>
      <c r="J122" s="36">
        <v>2765.7833333333328</v>
      </c>
      <c r="K122" s="31">
        <v>2725.45</v>
      </c>
      <c r="L122" s="31">
        <v>2685</v>
      </c>
      <c r="M122" s="31">
        <v>3.0540400000000001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862.75</v>
      </c>
      <c r="D123" s="36">
        <v>859.16666666666663</v>
      </c>
      <c r="E123" s="36">
        <v>847.13333333333321</v>
      </c>
      <c r="F123" s="36">
        <v>831.51666666666654</v>
      </c>
      <c r="G123" s="36">
        <v>819.48333333333312</v>
      </c>
      <c r="H123" s="36">
        <v>874.7833333333333</v>
      </c>
      <c r="I123" s="36">
        <v>886.81666666666683</v>
      </c>
      <c r="J123" s="36">
        <v>902.43333333333339</v>
      </c>
      <c r="K123" s="31">
        <v>871.2</v>
      </c>
      <c r="L123" s="31">
        <v>843.55</v>
      </c>
      <c r="M123" s="31">
        <v>32.607340000000001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1253.4000000000001</v>
      </c>
      <c r="D124" s="36">
        <v>1251.4333333333334</v>
      </c>
      <c r="E124" s="36">
        <v>1241.9666666666667</v>
      </c>
      <c r="F124" s="36">
        <v>1230.5333333333333</v>
      </c>
      <c r="G124" s="36">
        <v>1221.0666666666666</v>
      </c>
      <c r="H124" s="36">
        <v>1262.8666666666668</v>
      </c>
      <c r="I124" s="36">
        <v>1272.3333333333335</v>
      </c>
      <c r="J124" s="36">
        <v>1283.7666666666669</v>
      </c>
      <c r="K124" s="31">
        <v>1260.9000000000001</v>
      </c>
      <c r="L124" s="31">
        <v>1240</v>
      </c>
      <c r="M124" s="31">
        <v>1.83378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5027.7</v>
      </c>
      <c r="D125" s="36">
        <v>5056.7333333333336</v>
      </c>
      <c r="E125" s="36">
        <v>4969.4666666666672</v>
      </c>
      <c r="F125" s="36">
        <v>4911.2333333333336</v>
      </c>
      <c r="G125" s="36">
        <v>4823.9666666666672</v>
      </c>
      <c r="H125" s="36">
        <v>5114.9666666666672</v>
      </c>
      <c r="I125" s="36">
        <v>5202.2333333333336</v>
      </c>
      <c r="J125" s="36">
        <v>5260.4666666666672</v>
      </c>
      <c r="K125" s="31">
        <v>5144</v>
      </c>
      <c r="L125" s="31">
        <v>4998.5</v>
      </c>
      <c r="M125" s="31">
        <v>0.23622000000000001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1762.55</v>
      </c>
      <c r="D126" s="36">
        <v>1766.7</v>
      </c>
      <c r="E126" s="36">
        <v>1748.4</v>
      </c>
      <c r="F126" s="36">
        <v>1734.25</v>
      </c>
      <c r="G126" s="36">
        <v>1715.95</v>
      </c>
      <c r="H126" s="36">
        <v>1780.8500000000001</v>
      </c>
      <c r="I126" s="36">
        <v>1799.1499999999999</v>
      </c>
      <c r="J126" s="36">
        <v>1813.3000000000002</v>
      </c>
      <c r="K126" s="31">
        <v>1785</v>
      </c>
      <c r="L126" s="31">
        <v>1752.55</v>
      </c>
      <c r="M126" s="31">
        <v>0.82140000000000002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4121.2</v>
      </c>
      <c r="D127" s="36">
        <v>4155.55</v>
      </c>
      <c r="E127" s="36">
        <v>4069.3</v>
      </c>
      <c r="F127" s="36">
        <v>4017.3999999999996</v>
      </c>
      <c r="G127" s="36">
        <v>3931.1499999999996</v>
      </c>
      <c r="H127" s="36">
        <v>4207.4500000000007</v>
      </c>
      <c r="I127" s="36">
        <v>4293.7000000000007</v>
      </c>
      <c r="J127" s="36">
        <v>4345.6000000000013</v>
      </c>
      <c r="K127" s="31">
        <v>4241.8</v>
      </c>
      <c r="L127" s="31">
        <v>4103.6499999999996</v>
      </c>
      <c r="M127" s="31">
        <v>0.30314000000000002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295.5</v>
      </c>
      <c r="D128" s="36">
        <v>294.2</v>
      </c>
      <c r="E128" s="36">
        <v>292.39999999999998</v>
      </c>
      <c r="F128" s="36">
        <v>289.3</v>
      </c>
      <c r="G128" s="36">
        <v>287.5</v>
      </c>
      <c r="H128" s="36">
        <v>297.29999999999995</v>
      </c>
      <c r="I128" s="36">
        <v>299.10000000000002</v>
      </c>
      <c r="J128" s="36">
        <v>302.19999999999993</v>
      </c>
      <c r="K128" s="31">
        <v>296</v>
      </c>
      <c r="L128" s="31">
        <v>291.10000000000002</v>
      </c>
      <c r="M128" s="31">
        <v>10.23175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398.7</v>
      </c>
      <c r="D129" s="36">
        <v>399.23333333333329</v>
      </c>
      <c r="E129" s="36">
        <v>394.56666666666661</v>
      </c>
      <c r="F129" s="36">
        <v>390.43333333333334</v>
      </c>
      <c r="G129" s="36">
        <v>385.76666666666665</v>
      </c>
      <c r="H129" s="36">
        <v>403.36666666666656</v>
      </c>
      <c r="I129" s="36">
        <v>408.03333333333319</v>
      </c>
      <c r="J129" s="36">
        <v>412.16666666666652</v>
      </c>
      <c r="K129" s="31">
        <v>403.9</v>
      </c>
      <c r="L129" s="31">
        <v>395.1</v>
      </c>
      <c r="M129" s="31">
        <v>2.0709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1964.35</v>
      </c>
      <c r="D130" s="36">
        <v>1949.3333333333333</v>
      </c>
      <c r="E130" s="36">
        <v>1925.7166666666665</v>
      </c>
      <c r="F130" s="36">
        <v>1887.0833333333333</v>
      </c>
      <c r="G130" s="36">
        <v>1863.4666666666665</v>
      </c>
      <c r="H130" s="36">
        <v>1987.9666666666665</v>
      </c>
      <c r="I130" s="36">
        <v>2011.5833333333333</v>
      </c>
      <c r="J130" s="36">
        <v>2050.2166666666662</v>
      </c>
      <c r="K130" s="31">
        <v>1972.95</v>
      </c>
      <c r="L130" s="31">
        <v>1910.7</v>
      </c>
      <c r="M130" s="31">
        <v>4.4029800000000003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1983.45</v>
      </c>
      <c r="D131" s="36">
        <v>1988.6166666666668</v>
      </c>
      <c r="E131" s="36">
        <v>1967.2333333333336</v>
      </c>
      <c r="F131" s="36">
        <v>1951.0166666666669</v>
      </c>
      <c r="G131" s="36">
        <v>1929.6333333333337</v>
      </c>
      <c r="H131" s="36">
        <v>2004.8333333333335</v>
      </c>
      <c r="I131" s="36">
        <v>2026.2166666666667</v>
      </c>
      <c r="J131" s="36">
        <v>2042.4333333333334</v>
      </c>
      <c r="K131" s="31">
        <v>2010</v>
      </c>
      <c r="L131" s="31">
        <v>1972.4</v>
      </c>
      <c r="M131" s="31">
        <v>3.0541900000000002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547.54999999999995</v>
      </c>
      <c r="D132" s="36">
        <v>546.66666666666663</v>
      </c>
      <c r="E132" s="36">
        <v>543.98333333333323</v>
      </c>
      <c r="F132" s="36">
        <v>540.41666666666663</v>
      </c>
      <c r="G132" s="36">
        <v>537.73333333333323</v>
      </c>
      <c r="H132" s="36">
        <v>550.23333333333323</v>
      </c>
      <c r="I132" s="36">
        <v>552.91666666666663</v>
      </c>
      <c r="J132" s="36">
        <v>556.48333333333323</v>
      </c>
      <c r="K132" s="31">
        <v>549.35</v>
      </c>
      <c r="L132" s="31">
        <v>543.1</v>
      </c>
      <c r="M132" s="31">
        <v>16.288060000000002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2376.4</v>
      </c>
      <c r="D133" s="36">
        <v>2371.9166666666665</v>
      </c>
      <c r="E133" s="36">
        <v>2353.833333333333</v>
      </c>
      <c r="F133" s="36">
        <v>2331.2666666666664</v>
      </c>
      <c r="G133" s="36">
        <v>2313.1833333333329</v>
      </c>
      <c r="H133" s="36">
        <v>2394.4833333333331</v>
      </c>
      <c r="I133" s="36">
        <v>2412.5666666666662</v>
      </c>
      <c r="J133" s="36">
        <v>2435.1333333333332</v>
      </c>
      <c r="K133" s="31">
        <v>2390</v>
      </c>
      <c r="L133" s="31">
        <v>2349.35</v>
      </c>
      <c r="M133" s="31">
        <v>3.2130800000000002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2022.1</v>
      </c>
      <c r="D134" s="36">
        <v>2021.3166666666666</v>
      </c>
      <c r="E134" s="36">
        <v>2003.8333333333333</v>
      </c>
      <c r="F134" s="36">
        <v>1985.5666666666666</v>
      </c>
      <c r="G134" s="36">
        <v>1968.0833333333333</v>
      </c>
      <c r="H134" s="36">
        <v>2039.5833333333333</v>
      </c>
      <c r="I134" s="36">
        <v>2057.0666666666666</v>
      </c>
      <c r="J134" s="36">
        <v>2075.333333333333</v>
      </c>
      <c r="K134" s="31">
        <v>2038.8</v>
      </c>
      <c r="L134" s="31">
        <v>2003.05</v>
      </c>
      <c r="M134" s="31">
        <v>0.50992999999999999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976.7</v>
      </c>
      <c r="D135" s="36">
        <v>973.5333333333333</v>
      </c>
      <c r="E135" s="36">
        <v>967.26666666666665</v>
      </c>
      <c r="F135" s="36">
        <v>957.83333333333337</v>
      </c>
      <c r="G135" s="36">
        <v>951.56666666666672</v>
      </c>
      <c r="H135" s="36">
        <v>982.96666666666658</v>
      </c>
      <c r="I135" s="36">
        <v>989.23333333333323</v>
      </c>
      <c r="J135" s="36">
        <v>998.66666666666652</v>
      </c>
      <c r="K135" s="31">
        <v>979.8</v>
      </c>
      <c r="L135" s="31">
        <v>964.1</v>
      </c>
      <c r="M135" s="31">
        <v>0.42901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662.2</v>
      </c>
      <c r="D136" s="36">
        <v>662.4666666666667</v>
      </c>
      <c r="E136" s="36">
        <v>655.98333333333335</v>
      </c>
      <c r="F136" s="36">
        <v>649.76666666666665</v>
      </c>
      <c r="G136" s="36">
        <v>643.2833333333333</v>
      </c>
      <c r="H136" s="36">
        <v>668.68333333333339</v>
      </c>
      <c r="I136" s="36">
        <v>675.16666666666674</v>
      </c>
      <c r="J136" s="36">
        <v>681.38333333333344</v>
      </c>
      <c r="K136" s="31">
        <v>668.95</v>
      </c>
      <c r="L136" s="31">
        <v>656.25</v>
      </c>
      <c r="M136" s="31">
        <v>5.4961099999999998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2245.6999999999998</v>
      </c>
      <c r="D137" s="36">
        <v>2232.6333333333332</v>
      </c>
      <c r="E137" s="36">
        <v>2215.2666666666664</v>
      </c>
      <c r="F137" s="36">
        <v>2184.833333333333</v>
      </c>
      <c r="G137" s="36">
        <v>2167.4666666666662</v>
      </c>
      <c r="H137" s="36">
        <v>2263.0666666666666</v>
      </c>
      <c r="I137" s="36">
        <v>2280.4333333333334</v>
      </c>
      <c r="J137" s="36">
        <v>2310.8666666666668</v>
      </c>
      <c r="K137" s="31">
        <v>2250</v>
      </c>
      <c r="L137" s="31">
        <v>2202.1999999999998</v>
      </c>
      <c r="M137" s="31">
        <v>2.02467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375.1</v>
      </c>
      <c r="D138" s="36">
        <v>371.9666666666667</v>
      </c>
      <c r="E138" s="36">
        <v>364.88333333333338</v>
      </c>
      <c r="F138" s="36">
        <v>354.66666666666669</v>
      </c>
      <c r="G138" s="36">
        <v>347.58333333333337</v>
      </c>
      <c r="H138" s="36">
        <v>382.18333333333339</v>
      </c>
      <c r="I138" s="36">
        <v>389.26666666666665</v>
      </c>
      <c r="J138" s="36">
        <v>399.48333333333341</v>
      </c>
      <c r="K138" s="31">
        <v>379.05</v>
      </c>
      <c r="L138" s="31">
        <v>361.75</v>
      </c>
      <c r="M138" s="31">
        <v>18.432860000000002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137.19999999999999</v>
      </c>
      <c r="D139" s="36">
        <v>137.65</v>
      </c>
      <c r="E139" s="36">
        <v>135.9</v>
      </c>
      <c r="F139" s="36">
        <v>134.6</v>
      </c>
      <c r="G139" s="36">
        <v>132.85</v>
      </c>
      <c r="H139" s="36">
        <v>138.95000000000002</v>
      </c>
      <c r="I139" s="36">
        <v>140.70000000000002</v>
      </c>
      <c r="J139" s="36">
        <v>142.00000000000003</v>
      </c>
      <c r="K139" s="31">
        <v>139.4</v>
      </c>
      <c r="L139" s="31">
        <v>136.35</v>
      </c>
      <c r="M139" s="31">
        <v>22.762049999999999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182.45</v>
      </c>
      <c r="D140" s="36">
        <v>183.43333333333331</v>
      </c>
      <c r="E140" s="36">
        <v>180.91666666666663</v>
      </c>
      <c r="F140" s="36">
        <v>179.38333333333333</v>
      </c>
      <c r="G140" s="36">
        <v>176.86666666666665</v>
      </c>
      <c r="H140" s="36">
        <v>184.96666666666661</v>
      </c>
      <c r="I140" s="36">
        <v>187.48333333333332</v>
      </c>
      <c r="J140" s="36">
        <v>189.01666666666659</v>
      </c>
      <c r="K140" s="31">
        <v>185.95</v>
      </c>
      <c r="L140" s="31">
        <v>181.9</v>
      </c>
      <c r="M140" s="31">
        <v>12.497769999999999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3656</v>
      </c>
      <c r="D141" s="36">
        <v>3648</v>
      </c>
      <c r="E141" s="36">
        <v>3620</v>
      </c>
      <c r="F141" s="36">
        <v>3584</v>
      </c>
      <c r="G141" s="36">
        <v>3556</v>
      </c>
      <c r="H141" s="36">
        <v>3684</v>
      </c>
      <c r="I141" s="36">
        <v>3712</v>
      </c>
      <c r="J141" s="36">
        <v>3748</v>
      </c>
      <c r="K141" s="31">
        <v>3676</v>
      </c>
      <c r="L141" s="31">
        <v>3612</v>
      </c>
      <c r="M141" s="31">
        <v>3.5545300000000002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6290.65</v>
      </c>
      <c r="D142" s="36">
        <v>6331.6833333333334</v>
      </c>
      <c r="E142" s="36">
        <v>6138.9666666666672</v>
      </c>
      <c r="F142" s="36">
        <v>5987.2833333333338</v>
      </c>
      <c r="G142" s="36">
        <v>5794.5666666666675</v>
      </c>
      <c r="H142" s="36">
        <v>6483.3666666666668</v>
      </c>
      <c r="I142" s="36">
        <v>6676.0833333333321</v>
      </c>
      <c r="J142" s="36">
        <v>6827.7666666666664</v>
      </c>
      <c r="K142" s="31">
        <v>6524.4</v>
      </c>
      <c r="L142" s="31">
        <v>6180</v>
      </c>
      <c r="M142" s="31">
        <v>14.273429999999999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673.75</v>
      </c>
      <c r="D143" s="36">
        <v>670.98333333333335</v>
      </c>
      <c r="E143" s="36">
        <v>666.9666666666667</v>
      </c>
      <c r="F143" s="36">
        <v>660.18333333333339</v>
      </c>
      <c r="G143" s="36">
        <v>656.16666666666674</v>
      </c>
      <c r="H143" s="36">
        <v>677.76666666666665</v>
      </c>
      <c r="I143" s="36">
        <v>681.7833333333333</v>
      </c>
      <c r="J143" s="36">
        <v>688.56666666666661</v>
      </c>
      <c r="K143" s="31">
        <v>675</v>
      </c>
      <c r="L143" s="31">
        <v>664.2</v>
      </c>
      <c r="M143" s="31">
        <v>34.267580000000002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2545.6</v>
      </c>
      <c r="D144" s="36">
        <v>2530.0666666666666</v>
      </c>
      <c r="E144" s="36">
        <v>2509.2333333333331</v>
      </c>
      <c r="F144" s="36">
        <v>2472.8666666666663</v>
      </c>
      <c r="G144" s="36">
        <v>2452.0333333333328</v>
      </c>
      <c r="H144" s="36">
        <v>2566.4333333333334</v>
      </c>
      <c r="I144" s="36">
        <v>2587.2666666666673</v>
      </c>
      <c r="J144" s="36">
        <v>2623.6333333333337</v>
      </c>
      <c r="K144" s="31">
        <v>2550.9</v>
      </c>
      <c r="L144" s="31">
        <v>2493.6999999999998</v>
      </c>
      <c r="M144" s="31">
        <v>2.9213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5598.65</v>
      </c>
      <c r="D145" s="36">
        <v>5579.666666666667</v>
      </c>
      <c r="E145" s="36">
        <v>5549.3333333333339</v>
      </c>
      <c r="F145" s="36">
        <v>5500.0166666666673</v>
      </c>
      <c r="G145" s="36">
        <v>5469.6833333333343</v>
      </c>
      <c r="H145" s="36">
        <v>5628.9833333333336</v>
      </c>
      <c r="I145" s="36">
        <v>5659.3166666666675</v>
      </c>
      <c r="J145" s="36">
        <v>5708.6333333333332</v>
      </c>
      <c r="K145" s="31">
        <v>5610</v>
      </c>
      <c r="L145" s="31">
        <v>5530.35</v>
      </c>
      <c r="M145" s="31">
        <v>6.2239500000000003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533.04999999999995</v>
      </c>
      <c r="D146" s="36">
        <v>535.25</v>
      </c>
      <c r="E146" s="36">
        <v>527.79999999999995</v>
      </c>
      <c r="F146" s="36">
        <v>522.54999999999995</v>
      </c>
      <c r="G146" s="36">
        <v>515.09999999999991</v>
      </c>
      <c r="H146" s="36">
        <v>540.5</v>
      </c>
      <c r="I146" s="36">
        <v>547.95000000000005</v>
      </c>
      <c r="J146" s="36">
        <v>553.20000000000005</v>
      </c>
      <c r="K146" s="31">
        <v>542.70000000000005</v>
      </c>
      <c r="L146" s="31">
        <v>530</v>
      </c>
      <c r="M146" s="31">
        <v>3.8384999999999998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40</v>
      </c>
      <c r="D147" s="36">
        <v>39.5</v>
      </c>
      <c r="E147" s="36">
        <v>38.85</v>
      </c>
      <c r="F147" s="36">
        <v>37.700000000000003</v>
      </c>
      <c r="G147" s="36">
        <v>37.050000000000004</v>
      </c>
      <c r="H147" s="36">
        <v>40.65</v>
      </c>
      <c r="I147" s="36">
        <v>41.300000000000004</v>
      </c>
      <c r="J147" s="36">
        <v>42.449999999999996</v>
      </c>
      <c r="K147" s="31">
        <v>40.15</v>
      </c>
      <c r="L147" s="31">
        <v>38.35</v>
      </c>
      <c r="M147" s="31">
        <v>356.76898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2497.3000000000002</v>
      </c>
      <c r="D148" s="36">
        <v>2517.0333333333333</v>
      </c>
      <c r="E148" s="36">
        <v>2459.0666666666666</v>
      </c>
      <c r="F148" s="36">
        <v>2420.8333333333335</v>
      </c>
      <c r="G148" s="36">
        <v>2362.8666666666668</v>
      </c>
      <c r="H148" s="36">
        <v>2555.2666666666664</v>
      </c>
      <c r="I148" s="36">
        <v>2613.2333333333327</v>
      </c>
      <c r="J148" s="36">
        <v>2651.4666666666662</v>
      </c>
      <c r="K148" s="31">
        <v>2575</v>
      </c>
      <c r="L148" s="31">
        <v>2478.8000000000002</v>
      </c>
      <c r="M148" s="31">
        <v>0.71721999999999997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4032.75</v>
      </c>
      <c r="D149" s="36">
        <v>4011.8833333333332</v>
      </c>
      <c r="E149" s="36">
        <v>3978.8166666666666</v>
      </c>
      <c r="F149" s="36">
        <v>3924.8833333333332</v>
      </c>
      <c r="G149" s="36">
        <v>3891.8166666666666</v>
      </c>
      <c r="H149" s="36">
        <v>4065.8166666666666</v>
      </c>
      <c r="I149" s="36">
        <v>4098.8833333333332</v>
      </c>
      <c r="J149" s="36">
        <v>4152.8166666666666</v>
      </c>
      <c r="K149" s="31">
        <v>4044.95</v>
      </c>
      <c r="L149" s="31">
        <v>3957.95</v>
      </c>
      <c r="M149" s="31">
        <v>7.0720900000000002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241.55</v>
      </c>
      <c r="D150" s="36">
        <v>242.33333333333334</v>
      </c>
      <c r="E150" s="36">
        <v>238.2166666666667</v>
      </c>
      <c r="F150" s="36">
        <v>234.88333333333335</v>
      </c>
      <c r="G150" s="36">
        <v>230.76666666666671</v>
      </c>
      <c r="H150" s="36">
        <v>245.66666666666669</v>
      </c>
      <c r="I150" s="36">
        <v>249.7833333333333</v>
      </c>
      <c r="J150" s="36">
        <v>253.11666666666667</v>
      </c>
      <c r="K150" s="31">
        <v>246.45</v>
      </c>
      <c r="L150" s="31">
        <v>239</v>
      </c>
      <c r="M150" s="31">
        <v>7.0927300000000004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543.4</v>
      </c>
      <c r="D151" s="36">
        <v>540.80000000000007</v>
      </c>
      <c r="E151" s="36">
        <v>535.60000000000014</v>
      </c>
      <c r="F151" s="36">
        <v>527.80000000000007</v>
      </c>
      <c r="G151" s="36">
        <v>522.60000000000014</v>
      </c>
      <c r="H151" s="36">
        <v>548.60000000000014</v>
      </c>
      <c r="I151" s="36">
        <v>553.80000000000018</v>
      </c>
      <c r="J151" s="36">
        <v>561.60000000000014</v>
      </c>
      <c r="K151" s="31">
        <v>546</v>
      </c>
      <c r="L151" s="31">
        <v>533</v>
      </c>
      <c r="M151" s="31">
        <v>1.30186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503.65</v>
      </c>
      <c r="D152" s="36">
        <v>501.66666666666669</v>
      </c>
      <c r="E152" s="36">
        <v>497.33333333333337</v>
      </c>
      <c r="F152" s="36">
        <v>491.01666666666671</v>
      </c>
      <c r="G152" s="36">
        <v>486.68333333333339</v>
      </c>
      <c r="H152" s="36">
        <v>507.98333333333335</v>
      </c>
      <c r="I152" s="36">
        <v>512.31666666666672</v>
      </c>
      <c r="J152" s="36">
        <v>518.63333333333333</v>
      </c>
      <c r="K152" s="31">
        <v>506</v>
      </c>
      <c r="L152" s="31">
        <v>495.35</v>
      </c>
      <c r="M152" s="31">
        <v>2.4142899999999998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1698.95</v>
      </c>
      <c r="D153" s="36">
        <v>1710.05</v>
      </c>
      <c r="E153" s="36">
        <v>1680.1</v>
      </c>
      <c r="F153" s="36">
        <v>1661.25</v>
      </c>
      <c r="G153" s="36">
        <v>1631.3</v>
      </c>
      <c r="H153" s="36">
        <v>1728.8999999999999</v>
      </c>
      <c r="I153" s="36">
        <v>1758.8500000000001</v>
      </c>
      <c r="J153" s="36">
        <v>1777.6999999999998</v>
      </c>
      <c r="K153" s="31">
        <v>1740</v>
      </c>
      <c r="L153" s="31">
        <v>1691.2</v>
      </c>
      <c r="M153" s="31">
        <v>0.78669999999999995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159.19999999999999</v>
      </c>
      <c r="D154" s="36">
        <v>159.04999999999998</v>
      </c>
      <c r="E154" s="36">
        <v>156.64999999999998</v>
      </c>
      <c r="F154" s="36">
        <v>154.1</v>
      </c>
      <c r="G154" s="36">
        <v>151.69999999999999</v>
      </c>
      <c r="H154" s="36">
        <v>161.59999999999997</v>
      </c>
      <c r="I154" s="36">
        <v>164</v>
      </c>
      <c r="J154" s="36">
        <v>166.54999999999995</v>
      </c>
      <c r="K154" s="31">
        <v>161.44999999999999</v>
      </c>
      <c r="L154" s="31">
        <v>156.5</v>
      </c>
      <c r="M154" s="31">
        <v>53.099539999999998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205.9</v>
      </c>
      <c r="D155" s="36">
        <v>208.04999999999998</v>
      </c>
      <c r="E155" s="36">
        <v>202.94999999999996</v>
      </c>
      <c r="F155" s="36">
        <v>199.99999999999997</v>
      </c>
      <c r="G155" s="36">
        <v>194.89999999999995</v>
      </c>
      <c r="H155" s="36">
        <v>210.99999999999997</v>
      </c>
      <c r="I155" s="36">
        <v>216.1</v>
      </c>
      <c r="J155" s="36">
        <v>219.04999999999998</v>
      </c>
      <c r="K155" s="31">
        <v>213.15</v>
      </c>
      <c r="L155" s="31">
        <v>205.1</v>
      </c>
      <c r="M155" s="31">
        <v>26.04776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103.65</v>
      </c>
      <c r="D156" s="36">
        <v>104.78333333333335</v>
      </c>
      <c r="E156" s="36">
        <v>101.66666666666669</v>
      </c>
      <c r="F156" s="36">
        <v>99.683333333333337</v>
      </c>
      <c r="G156" s="36">
        <v>96.566666666666677</v>
      </c>
      <c r="H156" s="36">
        <v>106.76666666666669</v>
      </c>
      <c r="I156" s="36">
        <v>109.88333333333334</v>
      </c>
      <c r="J156" s="36">
        <v>111.8666666666667</v>
      </c>
      <c r="K156" s="31">
        <v>107.9</v>
      </c>
      <c r="L156" s="31">
        <v>102.8</v>
      </c>
      <c r="M156" s="31">
        <v>224.64868000000001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869.7</v>
      </c>
      <c r="D157" s="36">
        <v>874.15</v>
      </c>
      <c r="E157" s="36">
        <v>860.59999999999991</v>
      </c>
      <c r="F157" s="36">
        <v>851.49999999999989</v>
      </c>
      <c r="G157" s="36">
        <v>837.94999999999982</v>
      </c>
      <c r="H157" s="36">
        <v>883.25</v>
      </c>
      <c r="I157" s="36">
        <v>896.8</v>
      </c>
      <c r="J157" s="36">
        <v>905.90000000000009</v>
      </c>
      <c r="K157" s="31">
        <v>887.7</v>
      </c>
      <c r="L157" s="31">
        <v>865.05</v>
      </c>
      <c r="M157" s="31">
        <v>0.85721000000000003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3126.2</v>
      </c>
      <c r="D158" s="36">
        <v>3120.5833333333335</v>
      </c>
      <c r="E158" s="36">
        <v>3093.916666666667</v>
      </c>
      <c r="F158" s="36">
        <v>3061.6333333333337</v>
      </c>
      <c r="G158" s="36">
        <v>3034.9666666666672</v>
      </c>
      <c r="H158" s="36">
        <v>3152.8666666666668</v>
      </c>
      <c r="I158" s="36">
        <v>3179.5333333333338</v>
      </c>
      <c r="J158" s="36">
        <v>3211.8166666666666</v>
      </c>
      <c r="K158" s="31">
        <v>3147.25</v>
      </c>
      <c r="L158" s="31">
        <v>3088.3</v>
      </c>
      <c r="M158" s="31">
        <v>2.4449700000000001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287</v>
      </c>
      <c r="D159" s="36">
        <v>287.86666666666667</v>
      </c>
      <c r="E159" s="36">
        <v>284.53333333333336</v>
      </c>
      <c r="F159" s="36">
        <v>282.06666666666666</v>
      </c>
      <c r="G159" s="36">
        <v>278.73333333333335</v>
      </c>
      <c r="H159" s="36">
        <v>290.33333333333337</v>
      </c>
      <c r="I159" s="36">
        <v>293.66666666666663</v>
      </c>
      <c r="J159" s="36">
        <v>296.13333333333338</v>
      </c>
      <c r="K159" s="31">
        <v>291.2</v>
      </c>
      <c r="L159" s="31">
        <v>285.39999999999998</v>
      </c>
      <c r="M159" s="31">
        <v>16.878050000000002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411.35</v>
      </c>
      <c r="D160" s="36">
        <v>408.34999999999997</v>
      </c>
      <c r="E160" s="36">
        <v>401.99999999999994</v>
      </c>
      <c r="F160" s="36">
        <v>392.65</v>
      </c>
      <c r="G160" s="36">
        <v>386.29999999999995</v>
      </c>
      <c r="H160" s="36">
        <v>417.69999999999993</v>
      </c>
      <c r="I160" s="36">
        <v>424.04999999999995</v>
      </c>
      <c r="J160" s="36">
        <v>433.39999999999992</v>
      </c>
      <c r="K160" s="31">
        <v>414.7</v>
      </c>
      <c r="L160" s="31">
        <v>399</v>
      </c>
      <c r="M160" s="31">
        <v>1.80348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152.35</v>
      </c>
      <c r="D161" s="36">
        <v>152.44999999999999</v>
      </c>
      <c r="E161" s="36">
        <v>151.59999999999997</v>
      </c>
      <c r="F161" s="36">
        <v>150.84999999999997</v>
      </c>
      <c r="G161" s="36">
        <v>149.99999999999994</v>
      </c>
      <c r="H161" s="36">
        <v>153.19999999999999</v>
      </c>
      <c r="I161" s="36">
        <v>154.05000000000001</v>
      </c>
      <c r="J161" s="36">
        <v>154.80000000000001</v>
      </c>
      <c r="K161" s="31">
        <v>153.30000000000001</v>
      </c>
      <c r="L161" s="31">
        <v>151.69999999999999</v>
      </c>
      <c r="M161" s="31">
        <v>103.28622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793.05</v>
      </c>
      <c r="D162" s="36">
        <v>798.25</v>
      </c>
      <c r="E162" s="36">
        <v>784.8</v>
      </c>
      <c r="F162" s="36">
        <v>776.55</v>
      </c>
      <c r="G162" s="36">
        <v>763.09999999999991</v>
      </c>
      <c r="H162" s="36">
        <v>806.5</v>
      </c>
      <c r="I162" s="36">
        <v>819.95</v>
      </c>
      <c r="J162" s="36">
        <v>828.2</v>
      </c>
      <c r="K162" s="31">
        <v>811.7</v>
      </c>
      <c r="L162" s="31">
        <v>790</v>
      </c>
      <c r="M162" s="31">
        <v>13.35088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4388.95</v>
      </c>
      <c r="D163" s="36">
        <v>4417.666666666667</v>
      </c>
      <c r="E163" s="36">
        <v>4345.3833333333341</v>
      </c>
      <c r="F163" s="36">
        <v>4301.8166666666675</v>
      </c>
      <c r="G163" s="36">
        <v>4229.5333333333347</v>
      </c>
      <c r="H163" s="36">
        <v>4461.2333333333336</v>
      </c>
      <c r="I163" s="36">
        <v>4533.5166666666664</v>
      </c>
      <c r="J163" s="36">
        <v>4577.083333333333</v>
      </c>
      <c r="K163" s="31">
        <v>4489.95</v>
      </c>
      <c r="L163" s="31">
        <v>4374.1000000000004</v>
      </c>
      <c r="M163" s="31">
        <v>0.18389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1098.2</v>
      </c>
      <c r="D164" s="36">
        <v>1088.2</v>
      </c>
      <c r="E164" s="36">
        <v>1072.4000000000001</v>
      </c>
      <c r="F164" s="36">
        <v>1046.6000000000001</v>
      </c>
      <c r="G164" s="36">
        <v>1030.8000000000002</v>
      </c>
      <c r="H164" s="36">
        <v>1114</v>
      </c>
      <c r="I164" s="36">
        <v>1129.7999999999997</v>
      </c>
      <c r="J164" s="36">
        <v>1155.5999999999999</v>
      </c>
      <c r="K164" s="31">
        <v>1104</v>
      </c>
      <c r="L164" s="31">
        <v>1062.4000000000001</v>
      </c>
      <c r="M164" s="31">
        <v>4.3106600000000004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211.75</v>
      </c>
      <c r="D165" s="36">
        <v>211.93333333333331</v>
      </c>
      <c r="E165" s="36">
        <v>209.81666666666661</v>
      </c>
      <c r="F165" s="36">
        <v>207.8833333333333</v>
      </c>
      <c r="G165" s="36">
        <v>205.76666666666659</v>
      </c>
      <c r="H165" s="36">
        <v>213.86666666666662</v>
      </c>
      <c r="I165" s="36">
        <v>215.98333333333335</v>
      </c>
      <c r="J165" s="36">
        <v>217.91666666666663</v>
      </c>
      <c r="K165" s="31">
        <v>214.05</v>
      </c>
      <c r="L165" s="31">
        <v>210</v>
      </c>
      <c r="M165" s="31">
        <v>3.8995099999999998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176.6</v>
      </c>
      <c r="D166" s="36">
        <v>175.73333333333335</v>
      </c>
      <c r="E166" s="36">
        <v>174.3666666666667</v>
      </c>
      <c r="F166" s="36">
        <v>172.13333333333335</v>
      </c>
      <c r="G166" s="36">
        <v>170.76666666666671</v>
      </c>
      <c r="H166" s="36">
        <v>177.9666666666667</v>
      </c>
      <c r="I166" s="36">
        <v>179.33333333333337</v>
      </c>
      <c r="J166" s="36">
        <v>181.56666666666669</v>
      </c>
      <c r="K166" s="31">
        <v>177.1</v>
      </c>
      <c r="L166" s="31">
        <v>173.5</v>
      </c>
      <c r="M166" s="31">
        <v>12.093349999999999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701.5</v>
      </c>
      <c r="D167" s="36">
        <v>697.55000000000007</v>
      </c>
      <c r="E167" s="36">
        <v>674.95000000000016</v>
      </c>
      <c r="F167" s="36">
        <v>648.40000000000009</v>
      </c>
      <c r="G167" s="36">
        <v>625.80000000000018</v>
      </c>
      <c r="H167" s="36">
        <v>724.10000000000014</v>
      </c>
      <c r="I167" s="36">
        <v>746.7</v>
      </c>
      <c r="J167" s="36">
        <v>773.25000000000011</v>
      </c>
      <c r="K167" s="31">
        <v>720.15</v>
      </c>
      <c r="L167" s="31">
        <v>671</v>
      </c>
      <c r="M167" s="31">
        <v>12.70462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390.3</v>
      </c>
      <c r="D168" s="36">
        <v>388.16666666666669</v>
      </c>
      <c r="E168" s="36">
        <v>384.33333333333337</v>
      </c>
      <c r="F168" s="36">
        <v>378.36666666666667</v>
      </c>
      <c r="G168" s="36">
        <v>374.53333333333336</v>
      </c>
      <c r="H168" s="36">
        <v>394.13333333333338</v>
      </c>
      <c r="I168" s="36">
        <v>397.96666666666675</v>
      </c>
      <c r="J168" s="36">
        <v>403.93333333333339</v>
      </c>
      <c r="K168" s="31">
        <v>392</v>
      </c>
      <c r="L168" s="31">
        <v>382.2</v>
      </c>
      <c r="M168" s="31">
        <v>13.72268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169.45</v>
      </c>
      <c r="D169" s="36">
        <v>169.53333333333333</v>
      </c>
      <c r="E169" s="36">
        <v>167.46666666666667</v>
      </c>
      <c r="F169" s="36">
        <v>165.48333333333335</v>
      </c>
      <c r="G169" s="36">
        <v>163.41666666666669</v>
      </c>
      <c r="H169" s="36">
        <v>171.51666666666665</v>
      </c>
      <c r="I169" s="36">
        <v>173.58333333333331</v>
      </c>
      <c r="J169" s="36">
        <v>175.56666666666663</v>
      </c>
      <c r="K169" s="31">
        <v>171.6</v>
      </c>
      <c r="L169" s="31">
        <v>167.55</v>
      </c>
      <c r="M169" s="31">
        <v>39.594909999999999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1180.55</v>
      </c>
      <c r="D170" s="36">
        <v>1180.8333333333333</v>
      </c>
      <c r="E170" s="36">
        <v>1156.7166666666665</v>
      </c>
      <c r="F170" s="36">
        <v>1132.8833333333332</v>
      </c>
      <c r="G170" s="36">
        <v>1108.7666666666664</v>
      </c>
      <c r="H170" s="36">
        <v>1204.6666666666665</v>
      </c>
      <c r="I170" s="36">
        <v>1228.7833333333333</v>
      </c>
      <c r="J170" s="36">
        <v>1252.6166666666666</v>
      </c>
      <c r="K170" s="31">
        <v>1204.95</v>
      </c>
      <c r="L170" s="31">
        <v>1157</v>
      </c>
      <c r="M170" s="31">
        <v>0.43106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141.05000000000001</v>
      </c>
      <c r="D171" s="36">
        <v>140.51666666666668</v>
      </c>
      <c r="E171" s="36">
        <v>139.03333333333336</v>
      </c>
      <c r="F171" s="36">
        <v>137.01666666666668</v>
      </c>
      <c r="G171" s="36">
        <v>135.53333333333336</v>
      </c>
      <c r="H171" s="36">
        <v>142.53333333333336</v>
      </c>
      <c r="I171" s="36">
        <v>144.01666666666665</v>
      </c>
      <c r="J171" s="36">
        <v>146.03333333333336</v>
      </c>
      <c r="K171" s="31">
        <v>142</v>
      </c>
      <c r="L171" s="31">
        <v>138.5</v>
      </c>
      <c r="M171" s="31">
        <v>175.29522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2775.35</v>
      </c>
      <c r="D172" s="36">
        <v>2773.7833333333333</v>
      </c>
      <c r="E172" s="36">
        <v>2751.5666666666666</v>
      </c>
      <c r="F172" s="36">
        <v>2727.7833333333333</v>
      </c>
      <c r="G172" s="36">
        <v>2705.5666666666666</v>
      </c>
      <c r="H172" s="36">
        <v>2797.5666666666666</v>
      </c>
      <c r="I172" s="36">
        <v>2819.7833333333328</v>
      </c>
      <c r="J172" s="36">
        <v>2843.5666666666666</v>
      </c>
      <c r="K172" s="31">
        <v>2796</v>
      </c>
      <c r="L172" s="31">
        <v>2750</v>
      </c>
      <c r="M172" s="31">
        <v>0.13797000000000001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3385.05</v>
      </c>
      <c r="D173" s="36">
        <v>3365.9333333333329</v>
      </c>
      <c r="E173" s="36">
        <v>3334.6666666666661</v>
      </c>
      <c r="F173" s="36">
        <v>3284.2833333333333</v>
      </c>
      <c r="G173" s="36">
        <v>3253.0166666666664</v>
      </c>
      <c r="H173" s="36">
        <v>3416.3166666666657</v>
      </c>
      <c r="I173" s="36">
        <v>3447.583333333333</v>
      </c>
      <c r="J173" s="36">
        <v>3497.9666666666653</v>
      </c>
      <c r="K173" s="31">
        <v>3397.2</v>
      </c>
      <c r="L173" s="31">
        <v>3315.55</v>
      </c>
      <c r="M173" s="31">
        <v>0.16277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312.45</v>
      </c>
      <c r="D174" s="36">
        <v>312.91666666666669</v>
      </c>
      <c r="E174" s="36">
        <v>308.08333333333337</v>
      </c>
      <c r="F174" s="36">
        <v>303.7166666666667</v>
      </c>
      <c r="G174" s="36">
        <v>298.88333333333338</v>
      </c>
      <c r="H174" s="36">
        <v>317.28333333333336</v>
      </c>
      <c r="I174" s="36">
        <v>322.11666666666673</v>
      </c>
      <c r="J174" s="36">
        <v>326.48333333333335</v>
      </c>
      <c r="K174" s="31">
        <v>317.75</v>
      </c>
      <c r="L174" s="31">
        <v>308.55</v>
      </c>
      <c r="M174" s="31">
        <v>18.24211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1803.7</v>
      </c>
      <c r="D175" s="36">
        <v>1810.1166666666668</v>
      </c>
      <c r="E175" s="36">
        <v>1790.2833333333335</v>
      </c>
      <c r="F175" s="36">
        <v>1776.8666666666668</v>
      </c>
      <c r="G175" s="36">
        <v>1757.0333333333335</v>
      </c>
      <c r="H175" s="36">
        <v>1823.5333333333335</v>
      </c>
      <c r="I175" s="36">
        <v>1843.3666666666666</v>
      </c>
      <c r="J175" s="36">
        <v>1856.7833333333335</v>
      </c>
      <c r="K175" s="31">
        <v>1829.95</v>
      </c>
      <c r="L175" s="31">
        <v>1796.7</v>
      </c>
      <c r="M175" s="31">
        <v>1.2628299999999999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1732.95</v>
      </c>
      <c r="D176" s="36">
        <v>1715.6666666666667</v>
      </c>
      <c r="E176" s="36">
        <v>1684.3333333333335</v>
      </c>
      <c r="F176" s="36">
        <v>1635.7166666666667</v>
      </c>
      <c r="G176" s="36">
        <v>1604.3833333333334</v>
      </c>
      <c r="H176" s="36">
        <v>1764.2833333333335</v>
      </c>
      <c r="I176" s="36">
        <v>1795.616666666667</v>
      </c>
      <c r="J176" s="36">
        <v>1844.2333333333336</v>
      </c>
      <c r="K176" s="31">
        <v>1747</v>
      </c>
      <c r="L176" s="31">
        <v>1667.05</v>
      </c>
      <c r="M176" s="31">
        <v>2.44835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812.35</v>
      </c>
      <c r="D177" s="36">
        <v>809.69999999999993</v>
      </c>
      <c r="E177" s="36">
        <v>803.64999999999986</v>
      </c>
      <c r="F177" s="36">
        <v>794.94999999999993</v>
      </c>
      <c r="G177" s="36">
        <v>788.89999999999986</v>
      </c>
      <c r="H177" s="36">
        <v>818.39999999999986</v>
      </c>
      <c r="I177" s="36">
        <v>824.44999999999982</v>
      </c>
      <c r="J177" s="36">
        <v>833.14999999999986</v>
      </c>
      <c r="K177" s="31">
        <v>815.75</v>
      </c>
      <c r="L177" s="31">
        <v>801</v>
      </c>
      <c r="M177" s="31">
        <v>7.8217999999999996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929.2</v>
      </c>
      <c r="D178" s="36">
        <v>929.06666666666661</v>
      </c>
      <c r="E178" s="36">
        <v>913.23333333333323</v>
      </c>
      <c r="F178" s="36">
        <v>897.26666666666665</v>
      </c>
      <c r="G178" s="36">
        <v>881.43333333333328</v>
      </c>
      <c r="H178" s="36">
        <v>945.03333333333319</v>
      </c>
      <c r="I178" s="36">
        <v>960.86666666666667</v>
      </c>
      <c r="J178" s="36">
        <v>976.83333333333314</v>
      </c>
      <c r="K178" s="31">
        <v>944.9</v>
      </c>
      <c r="L178" s="31">
        <v>913.1</v>
      </c>
      <c r="M178" s="31">
        <v>3.9138899999999999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1469.65</v>
      </c>
      <c r="D179" s="36">
        <v>1472.2333333333333</v>
      </c>
      <c r="E179" s="36">
        <v>1462.4666666666667</v>
      </c>
      <c r="F179" s="36">
        <v>1455.2833333333333</v>
      </c>
      <c r="G179" s="36">
        <v>1445.5166666666667</v>
      </c>
      <c r="H179" s="36">
        <v>1479.4166666666667</v>
      </c>
      <c r="I179" s="36">
        <v>1489.1833333333336</v>
      </c>
      <c r="J179" s="36">
        <v>1496.3666666666668</v>
      </c>
      <c r="K179" s="31">
        <v>1482</v>
      </c>
      <c r="L179" s="31">
        <v>1465.05</v>
      </c>
      <c r="M179" s="31">
        <v>1.6676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77.150000000000006</v>
      </c>
      <c r="D180" s="36">
        <v>75.7</v>
      </c>
      <c r="E180" s="36">
        <v>73.300000000000011</v>
      </c>
      <c r="F180" s="36">
        <v>69.45</v>
      </c>
      <c r="G180" s="36">
        <v>67.050000000000011</v>
      </c>
      <c r="H180" s="36">
        <v>79.550000000000011</v>
      </c>
      <c r="I180" s="36">
        <v>81.950000000000017</v>
      </c>
      <c r="J180" s="36">
        <v>85.800000000000011</v>
      </c>
      <c r="K180" s="31">
        <v>78.099999999999994</v>
      </c>
      <c r="L180" s="31">
        <v>71.849999999999994</v>
      </c>
      <c r="M180" s="31">
        <v>1391.6137200000001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1299.5</v>
      </c>
      <c r="D181" s="36">
        <v>1298.6833333333334</v>
      </c>
      <c r="E181" s="36">
        <v>1262.3666666666668</v>
      </c>
      <c r="F181" s="36">
        <v>1225.2333333333333</v>
      </c>
      <c r="G181" s="36">
        <v>1188.9166666666667</v>
      </c>
      <c r="H181" s="36">
        <v>1335.8166666666668</v>
      </c>
      <c r="I181" s="36">
        <v>1372.1333333333334</v>
      </c>
      <c r="J181" s="36">
        <v>1409.2666666666669</v>
      </c>
      <c r="K181" s="31">
        <v>1335</v>
      </c>
      <c r="L181" s="31">
        <v>1261.55</v>
      </c>
      <c r="M181" s="31">
        <v>0.56464999999999999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2101.4</v>
      </c>
      <c r="D182" s="36">
        <v>2105.5166666666664</v>
      </c>
      <c r="E182" s="36">
        <v>2081.0333333333328</v>
      </c>
      <c r="F182" s="36">
        <v>2060.6666666666665</v>
      </c>
      <c r="G182" s="36">
        <v>2036.1833333333329</v>
      </c>
      <c r="H182" s="36">
        <v>2125.8833333333328</v>
      </c>
      <c r="I182" s="36">
        <v>2150.3666666666663</v>
      </c>
      <c r="J182" s="36">
        <v>2170.7333333333327</v>
      </c>
      <c r="K182" s="31">
        <v>2130</v>
      </c>
      <c r="L182" s="31">
        <v>2085.15</v>
      </c>
      <c r="M182" s="31">
        <v>0.50058999999999998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540.1</v>
      </c>
      <c r="D183" s="36">
        <v>539.13333333333333</v>
      </c>
      <c r="E183" s="36">
        <v>521.26666666666665</v>
      </c>
      <c r="F183" s="36">
        <v>502.43333333333328</v>
      </c>
      <c r="G183" s="36">
        <v>484.56666666666661</v>
      </c>
      <c r="H183" s="36">
        <v>557.9666666666667</v>
      </c>
      <c r="I183" s="36">
        <v>575.83333333333326</v>
      </c>
      <c r="J183" s="36">
        <v>594.66666666666674</v>
      </c>
      <c r="K183" s="31">
        <v>557</v>
      </c>
      <c r="L183" s="31">
        <v>520.29999999999995</v>
      </c>
      <c r="M183" s="31">
        <v>9.7843800000000005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1046</v>
      </c>
      <c r="D184" s="36">
        <v>1038.5666666666666</v>
      </c>
      <c r="E184" s="36">
        <v>1027.4333333333332</v>
      </c>
      <c r="F184" s="36">
        <v>1008.8666666666666</v>
      </c>
      <c r="G184" s="36">
        <v>997.73333333333312</v>
      </c>
      <c r="H184" s="36">
        <v>1057.1333333333332</v>
      </c>
      <c r="I184" s="36">
        <v>1068.2666666666664</v>
      </c>
      <c r="J184" s="36">
        <v>1086.8333333333333</v>
      </c>
      <c r="K184" s="31">
        <v>1049.7</v>
      </c>
      <c r="L184" s="31">
        <v>1020</v>
      </c>
      <c r="M184" s="31">
        <v>13.54067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660.05</v>
      </c>
      <c r="D185" s="36">
        <v>660.5333333333333</v>
      </c>
      <c r="E185" s="36">
        <v>654.56666666666661</v>
      </c>
      <c r="F185" s="36">
        <v>649.08333333333326</v>
      </c>
      <c r="G185" s="36">
        <v>643.11666666666656</v>
      </c>
      <c r="H185" s="36">
        <v>666.01666666666665</v>
      </c>
      <c r="I185" s="36">
        <v>671.98333333333335</v>
      </c>
      <c r="J185" s="36">
        <v>677.4666666666667</v>
      </c>
      <c r="K185" s="31">
        <v>666.5</v>
      </c>
      <c r="L185" s="31">
        <v>655.04999999999995</v>
      </c>
      <c r="M185" s="31">
        <v>2.4973700000000001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1934.1</v>
      </c>
      <c r="D186" s="36">
        <v>1923.2</v>
      </c>
      <c r="E186" s="36">
        <v>1906.45</v>
      </c>
      <c r="F186" s="36">
        <v>1878.8</v>
      </c>
      <c r="G186" s="36">
        <v>1862.05</v>
      </c>
      <c r="H186" s="36">
        <v>1950.8500000000001</v>
      </c>
      <c r="I186" s="36">
        <v>1967.6000000000001</v>
      </c>
      <c r="J186" s="36">
        <v>1995.2500000000002</v>
      </c>
      <c r="K186" s="31">
        <v>1939.95</v>
      </c>
      <c r="L186" s="31">
        <v>1895.55</v>
      </c>
      <c r="M186" s="31">
        <v>3.41059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384.8</v>
      </c>
      <c r="D187" s="36">
        <v>386.23333333333335</v>
      </c>
      <c r="E187" s="36">
        <v>381.11666666666667</v>
      </c>
      <c r="F187" s="36">
        <v>377.43333333333334</v>
      </c>
      <c r="G187" s="36">
        <v>372.31666666666666</v>
      </c>
      <c r="H187" s="36">
        <v>389.91666666666669</v>
      </c>
      <c r="I187" s="36">
        <v>395.03333333333336</v>
      </c>
      <c r="J187" s="36">
        <v>398.7166666666667</v>
      </c>
      <c r="K187" s="31">
        <v>391.35</v>
      </c>
      <c r="L187" s="31">
        <v>382.55</v>
      </c>
      <c r="M187" s="31">
        <v>8.8531200000000005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514.54999999999995</v>
      </c>
      <c r="D188" s="36">
        <v>515.48333333333335</v>
      </c>
      <c r="E188" s="36">
        <v>508.36666666666667</v>
      </c>
      <c r="F188" s="36">
        <v>502.18333333333334</v>
      </c>
      <c r="G188" s="36">
        <v>495.06666666666666</v>
      </c>
      <c r="H188" s="36">
        <v>521.66666666666674</v>
      </c>
      <c r="I188" s="36">
        <v>528.78333333333353</v>
      </c>
      <c r="J188" s="36">
        <v>534.9666666666667</v>
      </c>
      <c r="K188" s="31">
        <v>522.6</v>
      </c>
      <c r="L188" s="31">
        <v>509.3</v>
      </c>
      <c r="M188" s="31">
        <v>7.3095400000000001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2083.9499999999998</v>
      </c>
      <c r="D189" s="36">
        <v>2071.4</v>
      </c>
      <c r="E189" s="36">
        <v>2049.8500000000004</v>
      </c>
      <c r="F189" s="36">
        <v>2015.7500000000002</v>
      </c>
      <c r="G189" s="36">
        <v>1994.2000000000005</v>
      </c>
      <c r="H189" s="36">
        <v>2105.5</v>
      </c>
      <c r="I189" s="36">
        <v>2127.0500000000002</v>
      </c>
      <c r="J189" s="36">
        <v>2161.15</v>
      </c>
      <c r="K189" s="31">
        <v>2092.9499999999998</v>
      </c>
      <c r="L189" s="31">
        <v>2037.3</v>
      </c>
      <c r="M189" s="31">
        <v>8.0238399999999999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857.3</v>
      </c>
      <c r="D190" s="36">
        <v>862.7833333333333</v>
      </c>
      <c r="E190" s="36">
        <v>848.11666666666656</v>
      </c>
      <c r="F190" s="36">
        <v>838.93333333333328</v>
      </c>
      <c r="G190" s="36">
        <v>824.26666666666654</v>
      </c>
      <c r="H190" s="36">
        <v>871.96666666666658</v>
      </c>
      <c r="I190" s="36">
        <v>886.63333333333333</v>
      </c>
      <c r="J190" s="36">
        <v>895.81666666666661</v>
      </c>
      <c r="K190" s="31">
        <v>877.45</v>
      </c>
      <c r="L190" s="31">
        <v>853.6</v>
      </c>
      <c r="M190" s="31">
        <v>2.8744100000000001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353.45</v>
      </c>
      <c r="D191" s="36">
        <v>350.7833333333333</v>
      </c>
      <c r="E191" s="36">
        <v>346.56666666666661</v>
      </c>
      <c r="F191" s="36">
        <v>339.68333333333328</v>
      </c>
      <c r="G191" s="36">
        <v>335.46666666666658</v>
      </c>
      <c r="H191" s="36">
        <v>357.66666666666663</v>
      </c>
      <c r="I191" s="36">
        <v>361.88333333333333</v>
      </c>
      <c r="J191" s="36">
        <v>368.76666666666665</v>
      </c>
      <c r="K191" s="31">
        <v>355</v>
      </c>
      <c r="L191" s="31">
        <v>343.9</v>
      </c>
      <c r="M191" s="31">
        <v>2.5525600000000002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2168</v>
      </c>
      <c r="D192" s="36">
        <v>2176.1833333333334</v>
      </c>
      <c r="E192" s="36">
        <v>2141.8166666666666</v>
      </c>
      <c r="F192" s="36">
        <v>2115.6333333333332</v>
      </c>
      <c r="G192" s="36">
        <v>2081.2666666666664</v>
      </c>
      <c r="H192" s="36">
        <v>2202.3666666666668</v>
      </c>
      <c r="I192" s="36">
        <v>2236.7333333333336</v>
      </c>
      <c r="J192" s="36">
        <v>2262.916666666667</v>
      </c>
      <c r="K192" s="31">
        <v>2210.5500000000002</v>
      </c>
      <c r="L192" s="31">
        <v>2150</v>
      </c>
      <c r="M192" s="31">
        <v>0.40664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754.65</v>
      </c>
      <c r="D193" s="36">
        <v>746.85</v>
      </c>
      <c r="E193" s="36">
        <v>734.85</v>
      </c>
      <c r="F193" s="36">
        <v>715.05</v>
      </c>
      <c r="G193" s="36">
        <v>703.05</v>
      </c>
      <c r="H193" s="36">
        <v>766.65000000000009</v>
      </c>
      <c r="I193" s="36">
        <v>778.65000000000009</v>
      </c>
      <c r="J193" s="36">
        <v>798.45000000000016</v>
      </c>
      <c r="K193" s="31">
        <v>758.85</v>
      </c>
      <c r="L193" s="31">
        <v>727.05</v>
      </c>
      <c r="M193" s="31">
        <v>1.5895300000000001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380.95</v>
      </c>
      <c r="D194" s="36">
        <v>384.43333333333334</v>
      </c>
      <c r="E194" s="36">
        <v>376.51666666666665</v>
      </c>
      <c r="F194" s="36">
        <v>372.08333333333331</v>
      </c>
      <c r="G194" s="36">
        <v>364.16666666666663</v>
      </c>
      <c r="H194" s="36">
        <v>388.86666666666667</v>
      </c>
      <c r="I194" s="36">
        <v>396.7833333333333</v>
      </c>
      <c r="J194" s="36">
        <v>401.2166666666667</v>
      </c>
      <c r="K194" s="31">
        <v>392.35</v>
      </c>
      <c r="L194" s="31">
        <v>380</v>
      </c>
      <c r="M194" s="31">
        <v>4.6469100000000001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3116.8</v>
      </c>
      <c r="D195" s="36">
        <v>3127.5666666666671</v>
      </c>
      <c r="E195" s="36">
        <v>3080.1333333333341</v>
      </c>
      <c r="F195" s="36">
        <v>3043.4666666666672</v>
      </c>
      <c r="G195" s="36">
        <v>2996.0333333333342</v>
      </c>
      <c r="H195" s="36">
        <v>3164.233333333334</v>
      </c>
      <c r="I195" s="36">
        <v>3211.6666666666674</v>
      </c>
      <c r="J195" s="36">
        <v>3248.3333333333339</v>
      </c>
      <c r="K195" s="31">
        <v>3175</v>
      </c>
      <c r="L195" s="31">
        <v>3090.9</v>
      </c>
      <c r="M195" s="31">
        <v>1.32742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436.5</v>
      </c>
      <c r="D196" s="36">
        <v>437.15000000000003</v>
      </c>
      <c r="E196" s="36">
        <v>433.35000000000008</v>
      </c>
      <c r="F196" s="36">
        <v>430.20000000000005</v>
      </c>
      <c r="G196" s="36">
        <v>426.40000000000009</v>
      </c>
      <c r="H196" s="36">
        <v>440.30000000000007</v>
      </c>
      <c r="I196" s="36">
        <v>444.1</v>
      </c>
      <c r="J196" s="36">
        <v>447.25000000000006</v>
      </c>
      <c r="K196" s="31">
        <v>440.95</v>
      </c>
      <c r="L196" s="31">
        <v>434</v>
      </c>
      <c r="M196" s="31">
        <v>8.4642400000000002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730.15</v>
      </c>
      <c r="D197" s="36">
        <v>729.73333333333323</v>
      </c>
      <c r="E197" s="36">
        <v>721.56666666666649</v>
      </c>
      <c r="F197" s="36">
        <v>712.98333333333323</v>
      </c>
      <c r="G197" s="36">
        <v>704.81666666666649</v>
      </c>
      <c r="H197" s="36">
        <v>738.31666666666649</v>
      </c>
      <c r="I197" s="36">
        <v>746.48333333333323</v>
      </c>
      <c r="J197" s="36">
        <v>755.06666666666649</v>
      </c>
      <c r="K197" s="31">
        <v>737.9</v>
      </c>
      <c r="L197" s="31">
        <v>721.15</v>
      </c>
      <c r="M197" s="31">
        <v>8.6773199999999999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151.55000000000001</v>
      </c>
      <c r="D198" s="36">
        <v>151.15</v>
      </c>
      <c r="E198" s="36">
        <v>149.35000000000002</v>
      </c>
      <c r="F198" s="36">
        <v>147.15</v>
      </c>
      <c r="G198" s="36">
        <v>145.35000000000002</v>
      </c>
      <c r="H198" s="36">
        <v>153.35000000000002</v>
      </c>
      <c r="I198" s="36">
        <v>155.15000000000003</v>
      </c>
      <c r="J198" s="36">
        <v>157.35000000000002</v>
      </c>
      <c r="K198" s="31">
        <v>152.94999999999999</v>
      </c>
      <c r="L198" s="31">
        <v>148.94999999999999</v>
      </c>
      <c r="M198" s="31">
        <v>13.99691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232.3</v>
      </c>
      <c r="D199" s="36">
        <v>232.04999999999998</v>
      </c>
      <c r="E199" s="36">
        <v>229.09999999999997</v>
      </c>
      <c r="F199" s="36">
        <v>225.89999999999998</v>
      </c>
      <c r="G199" s="36">
        <v>222.94999999999996</v>
      </c>
      <c r="H199" s="36">
        <v>235.24999999999997</v>
      </c>
      <c r="I199" s="36">
        <v>238.19999999999996</v>
      </c>
      <c r="J199" s="36">
        <v>241.39999999999998</v>
      </c>
      <c r="K199" s="31">
        <v>235</v>
      </c>
      <c r="L199" s="31">
        <v>228.85</v>
      </c>
      <c r="M199" s="31">
        <v>69.253219999999999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296.75</v>
      </c>
      <c r="D200" s="36">
        <v>296.31666666666666</v>
      </c>
      <c r="E200" s="36">
        <v>293.68333333333334</v>
      </c>
      <c r="F200" s="36">
        <v>290.61666666666667</v>
      </c>
      <c r="G200" s="36">
        <v>287.98333333333335</v>
      </c>
      <c r="H200" s="36">
        <v>299.38333333333333</v>
      </c>
      <c r="I200" s="36">
        <v>302.01666666666665</v>
      </c>
      <c r="J200" s="36">
        <v>305.08333333333331</v>
      </c>
      <c r="K200" s="31">
        <v>298.95</v>
      </c>
      <c r="L200" s="31">
        <v>293.25</v>
      </c>
      <c r="M200" s="31">
        <v>8.2018500000000003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1715.3</v>
      </c>
      <c r="D201" s="36">
        <v>1721.4833333333333</v>
      </c>
      <c r="E201" s="36">
        <v>1700.8166666666666</v>
      </c>
      <c r="F201" s="36">
        <v>1686.3333333333333</v>
      </c>
      <c r="G201" s="36">
        <v>1665.6666666666665</v>
      </c>
      <c r="H201" s="36">
        <v>1735.9666666666667</v>
      </c>
      <c r="I201" s="36">
        <v>1756.6333333333332</v>
      </c>
      <c r="J201" s="36">
        <v>1771.1166666666668</v>
      </c>
      <c r="K201" s="31">
        <v>1742.15</v>
      </c>
      <c r="L201" s="31">
        <v>1707</v>
      </c>
      <c r="M201" s="31">
        <v>1.1830700000000001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894.65</v>
      </c>
      <c r="D202" s="36">
        <v>903.15</v>
      </c>
      <c r="E202" s="36">
        <v>883.5</v>
      </c>
      <c r="F202" s="36">
        <v>872.35</v>
      </c>
      <c r="G202" s="36">
        <v>852.7</v>
      </c>
      <c r="H202" s="36">
        <v>914.3</v>
      </c>
      <c r="I202" s="36">
        <v>933.94999999999982</v>
      </c>
      <c r="J202" s="36">
        <v>945.09999999999991</v>
      </c>
      <c r="K202" s="31">
        <v>922.8</v>
      </c>
      <c r="L202" s="31">
        <v>892</v>
      </c>
      <c r="M202" s="31">
        <v>9.3404399999999992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1327.3</v>
      </c>
      <c r="D203" s="36">
        <v>1326.6333333333332</v>
      </c>
      <c r="E203" s="36">
        <v>1311.1666666666665</v>
      </c>
      <c r="F203" s="36">
        <v>1295.0333333333333</v>
      </c>
      <c r="G203" s="36">
        <v>1279.5666666666666</v>
      </c>
      <c r="H203" s="36">
        <v>1342.7666666666664</v>
      </c>
      <c r="I203" s="36">
        <v>1358.2333333333331</v>
      </c>
      <c r="J203" s="36">
        <v>1374.3666666666663</v>
      </c>
      <c r="K203" s="31">
        <v>1342.1</v>
      </c>
      <c r="L203" s="31">
        <v>1310.5</v>
      </c>
      <c r="M203" s="31">
        <v>6.4353400000000001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1369.2</v>
      </c>
      <c r="D204" s="36">
        <v>1369.6833333333334</v>
      </c>
      <c r="E204" s="36">
        <v>1356.5666666666668</v>
      </c>
      <c r="F204" s="36">
        <v>1343.9333333333334</v>
      </c>
      <c r="G204" s="36">
        <v>1330.8166666666668</v>
      </c>
      <c r="H204" s="36">
        <v>1382.3166666666668</v>
      </c>
      <c r="I204" s="36">
        <v>1395.4333333333336</v>
      </c>
      <c r="J204" s="36">
        <v>1408.0666666666668</v>
      </c>
      <c r="K204" s="31">
        <v>1382.8</v>
      </c>
      <c r="L204" s="31">
        <v>1357.05</v>
      </c>
      <c r="M204" s="31">
        <v>18.96931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3011.15</v>
      </c>
      <c r="D205" s="36">
        <v>3001.1333333333337</v>
      </c>
      <c r="E205" s="36">
        <v>2972.5666666666675</v>
      </c>
      <c r="F205" s="36">
        <v>2933.983333333334</v>
      </c>
      <c r="G205" s="36">
        <v>2905.4166666666679</v>
      </c>
      <c r="H205" s="36">
        <v>3039.7166666666672</v>
      </c>
      <c r="I205" s="36">
        <v>3068.2833333333338</v>
      </c>
      <c r="J205" s="36">
        <v>3106.8666666666668</v>
      </c>
      <c r="K205" s="31">
        <v>3029.7</v>
      </c>
      <c r="L205" s="31">
        <v>2962.55</v>
      </c>
      <c r="M205" s="31">
        <v>3.8358300000000001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1630.9</v>
      </c>
      <c r="D206" s="36">
        <v>1627.3333333333333</v>
      </c>
      <c r="E206" s="36">
        <v>1618.6666666666665</v>
      </c>
      <c r="F206" s="36">
        <v>1606.4333333333332</v>
      </c>
      <c r="G206" s="36">
        <v>1597.7666666666664</v>
      </c>
      <c r="H206" s="36">
        <v>1639.5666666666666</v>
      </c>
      <c r="I206" s="36">
        <v>1648.2333333333331</v>
      </c>
      <c r="J206" s="36">
        <v>1660.4666666666667</v>
      </c>
      <c r="K206" s="31">
        <v>1636</v>
      </c>
      <c r="L206" s="31">
        <v>1615.1</v>
      </c>
      <c r="M206" s="31">
        <v>146.73456999999999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698.2</v>
      </c>
      <c r="D207" s="36">
        <v>698.13333333333333</v>
      </c>
      <c r="E207" s="36">
        <v>689.26666666666665</v>
      </c>
      <c r="F207" s="36">
        <v>680.33333333333337</v>
      </c>
      <c r="G207" s="36">
        <v>671.4666666666667</v>
      </c>
      <c r="H207" s="36">
        <v>707.06666666666661</v>
      </c>
      <c r="I207" s="36">
        <v>715.93333333333317</v>
      </c>
      <c r="J207" s="36">
        <v>724.86666666666656</v>
      </c>
      <c r="K207" s="31">
        <v>707</v>
      </c>
      <c r="L207" s="31">
        <v>689.2</v>
      </c>
      <c r="M207" s="31">
        <v>47.57264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3863.3</v>
      </c>
      <c r="D208" s="36">
        <v>3822.7000000000003</v>
      </c>
      <c r="E208" s="36">
        <v>3775.4000000000005</v>
      </c>
      <c r="F208" s="36">
        <v>3687.5000000000005</v>
      </c>
      <c r="G208" s="36">
        <v>3640.2000000000007</v>
      </c>
      <c r="H208" s="36">
        <v>3910.6000000000004</v>
      </c>
      <c r="I208" s="36">
        <v>3957.9000000000005</v>
      </c>
      <c r="J208" s="36">
        <v>4045.8</v>
      </c>
      <c r="K208" s="31">
        <v>3870</v>
      </c>
      <c r="L208" s="31">
        <v>3734.8</v>
      </c>
      <c r="M208" s="31">
        <v>13.55603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68.05</v>
      </c>
      <c r="D209" s="36">
        <v>68.016666666666666</v>
      </c>
      <c r="E209" s="36">
        <v>67.433333333333337</v>
      </c>
      <c r="F209" s="36">
        <v>66.816666666666677</v>
      </c>
      <c r="G209" s="36">
        <v>66.233333333333348</v>
      </c>
      <c r="H209" s="36">
        <v>68.633333333333326</v>
      </c>
      <c r="I209" s="36">
        <v>69.216666666666669</v>
      </c>
      <c r="J209" s="36">
        <v>69.833333333333314</v>
      </c>
      <c r="K209" s="31">
        <v>68.599999999999994</v>
      </c>
      <c r="L209" s="31">
        <v>67.400000000000006</v>
      </c>
      <c r="M209" s="31">
        <v>47.032780000000002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285.7</v>
      </c>
      <c r="D210" s="36">
        <v>285.81666666666666</v>
      </c>
      <c r="E210" s="36">
        <v>284.38333333333333</v>
      </c>
      <c r="F210" s="36">
        <v>283.06666666666666</v>
      </c>
      <c r="G210" s="36">
        <v>281.63333333333333</v>
      </c>
      <c r="H210" s="36">
        <v>287.13333333333333</v>
      </c>
      <c r="I210" s="36">
        <v>288.56666666666661</v>
      </c>
      <c r="J210" s="36">
        <v>289.88333333333333</v>
      </c>
      <c r="K210" s="31">
        <v>287.25</v>
      </c>
      <c r="L210" s="31">
        <v>284.5</v>
      </c>
      <c r="M210" s="31">
        <v>0.74270999999999998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532.85</v>
      </c>
      <c r="D211" s="36">
        <v>530.46666666666658</v>
      </c>
      <c r="E211" s="36">
        <v>525.68333333333317</v>
      </c>
      <c r="F211" s="36">
        <v>518.51666666666654</v>
      </c>
      <c r="G211" s="36">
        <v>513.73333333333312</v>
      </c>
      <c r="H211" s="36">
        <v>537.63333333333321</v>
      </c>
      <c r="I211" s="36">
        <v>542.41666666666674</v>
      </c>
      <c r="J211" s="36">
        <v>549.58333333333326</v>
      </c>
      <c r="K211" s="31">
        <v>535.25</v>
      </c>
      <c r="L211" s="31">
        <v>523.29999999999995</v>
      </c>
      <c r="M211" s="31">
        <v>40.000169999999997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993.75</v>
      </c>
      <c r="D212" s="36">
        <v>989.4666666666667</v>
      </c>
      <c r="E212" s="36">
        <v>978.93333333333339</v>
      </c>
      <c r="F212" s="36">
        <v>964.11666666666667</v>
      </c>
      <c r="G212" s="36">
        <v>953.58333333333337</v>
      </c>
      <c r="H212" s="36">
        <v>1004.2833333333334</v>
      </c>
      <c r="I212" s="36">
        <v>1014.8166666666667</v>
      </c>
      <c r="J212" s="36">
        <v>1029.6333333333334</v>
      </c>
      <c r="K212" s="31">
        <v>1000</v>
      </c>
      <c r="L212" s="31">
        <v>974.65</v>
      </c>
      <c r="M212" s="31">
        <v>0.16164000000000001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2770</v>
      </c>
      <c r="D213" s="36">
        <v>2761.5166666666664</v>
      </c>
      <c r="E213" s="36">
        <v>2745.0333333333328</v>
      </c>
      <c r="F213" s="36">
        <v>2720.0666666666666</v>
      </c>
      <c r="G213" s="36">
        <v>2703.583333333333</v>
      </c>
      <c r="H213" s="36">
        <v>2786.4833333333327</v>
      </c>
      <c r="I213" s="36">
        <v>2802.9666666666662</v>
      </c>
      <c r="J213" s="36">
        <v>2827.9333333333325</v>
      </c>
      <c r="K213" s="31">
        <v>2778</v>
      </c>
      <c r="L213" s="31">
        <v>2736.55</v>
      </c>
      <c r="M213" s="31">
        <v>14.387259999999999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182.25</v>
      </c>
      <c r="D214" s="36">
        <v>181.21666666666667</v>
      </c>
      <c r="E214" s="36">
        <v>178.43333333333334</v>
      </c>
      <c r="F214" s="36">
        <v>174.61666666666667</v>
      </c>
      <c r="G214" s="36">
        <v>171.83333333333334</v>
      </c>
      <c r="H214" s="36">
        <v>185.03333333333333</v>
      </c>
      <c r="I214" s="36">
        <v>187.81666666666669</v>
      </c>
      <c r="J214" s="36">
        <v>191.63333333333333</v>
      </c>
      <c r="K214" s="31">
        <v>184</v>
      </c>
      <c r="L214" s="31">
        <v>177.4</v>
      </c>
      <c r="M214" s="31">
        <v>59.894930000000002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375</v>
      </c>
      <c r="D215" s="36">
        <v>371.8</v>
      </c>
      <c r="E215" s="36">
        <v>365.85</v>
      </c>
      <c r="F215" s="36">
        <v>356.7</v>
      </c>
      <c r="G215" s="36">
        <v>350.75</v>
      </c>
      <c r="H215" s="36">
        <v>380.95000000000005</v>
      </c>
      <c r="I215" s="36">
        <v>386.9</v>
      </c>
      <c r="J215" s="36">
        <v>396.05000000000007</v>
      </c>
      <c r="K215" s="31">
        <v>377.75</v>
      </c>
      <c r="L215" s="31">
        <v>362.65</v>
      </c>
      <c r="M215" s="31">
        <v>143.52952999999999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2511.9</v>
      </c>
      <c r="D216" s="36">
        <v>2508.8833333333337</v>
      </c>
      <c r="E216" s="36">
        <v>2501.0666666666675</v>
      </c>
      <c r="F216" s="36">
        <v>2490.233333333334</v>
      </c>
      <c r="G216" s="36">
        <v>2482.4166666666679</v>
      </c>
      <c r="H216" s="36">
        <v>2519.7166666666672</v>
      </c>
      <c r="I216" s="36">
        <v>2527.5333333333338</v>
      </c>
      <c r="J216" s="36">
        <v>2538.3666666666668</v>
      </c>
      <c r="K216" s="31">
        <v>2516.6999999999998</v>
      </c>
      <c r="L216" s="31">
        <v>2498.0500000000002</v>
      </c>
      <c r="M216" s="31">
        <v>15.13205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325.5</v>
      </c>
      <c r="D217" s="36">
        <v>325.03333333333336</v>
      </c>
      <c r="E217" s="36">
        <v>324.06666666666672</v>
      </c>
      <c r="F217" s="36">
        <v>322.63333333333338</v>
      </c>
      <c r="G217" s="36">
        <v>321.66666666666674</v>
      </c>
      <c r="H217" s="36">
        <v>326.4666666666667</v>
      </c>
      <c r="I217" s="36">
        <v>327.43333333333328</v>
      </c>
      <c r="J217" s="36">
        <v>328.86666666666667</v>
      </c>
      <c r="K217" s="31">
        <v>326</v>
      </c>
      <c r="L217" s="31">
        <v>323.60000000000002</v>
      </c>
      <c r="M217" s="31">
        <v>8.7987400000000004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5063.8500000000004</v>
      </c>
      <c r="D218" s="36">
        <v>5020.6000000000004</v>
      </c>
      <c r="E218" s="36">
        <v>4908.3500000000004</v>
      </c>
      <c r="F218" s="36">
        <v>4752.8500000000004</v>
      </c>
      <c r="G218" s="36">
        <v>4640.6000000000004</v>
      </c>
      <c r="H218" s="36">
        <v>5176.1000000000004</v>
      </c>
      <c r="I218" s="36">
        <v>5288.35</v>
      </c>
      <c r="J218" s="36">
        <v>5443.85</v>
      </c>
      <c r="K218" s="31">
        <v>5132.8500000000004</v>
      </c>
      <c r="L218" s="31">
        <v>4865.1000000000004</v>
      </c>
      <c r="M218" s="31">
        <v>1.1233900000000001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533.79999999999995</v>
      </c>
      <c r="D219" s="36">
        <v>534.35</v>
      </c>
      <c r="E219" s="36">
        <v>528.75</v>
      </c>
      <c r="F219" s="36">
        <v>523.69999999999993</v>
      </c>
      <c r="G219" s="36">
        <v>518.09999999999991</v>
      </c>
      <c r="H219" s="36">
        <v>539.40000000000009</v>
      </c>
      <c r="I219" s="36">
        <v>545.00000000000023</v>
      </c>
      <c r="J219" s="36">
        <v>550.05000000000018</v>
      </c>
      <c r="K219" s="31">
        <v>539.95000000000005</v>
      </c>
      <c r="L219" s="31">
        <v>529.29999999999995</v>
      </c>
      <c r="M219" s="31">
        <v>0.37078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985.75</v>
      </c>
      <c r="D220" s="36">
        <v>1000.2666666666668</v>
      </c>
      <c r="E220" s="36">
        <v>965.53333333333353</v>
      </c>
      <c r="F220" s="36">
        <v>945.31666666666672</v>
      </c>
      <c r="G220" s="36">
        <v>910.58333333333348</v>
      </c>
      <c r="H220" s="36">
        <v>1020.4833333333336</v>
      </c>
      <c r="I220" s="36">
        <v>1055.2166666666669</v>
      </c>
      <c r="J220" s="36">
        <v>1075.4333333333336</v>
      </c>
      <c r="K220" s="31">
        <v>1035</v>
      </c>
      <c r="L220" s="31">
        <v>980.05</v>
      </c>
      <c r="M220" s="31">
        <v>3.0291399999999999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35926</v>
      </c>
      <c r="D221" s="36">
        <v>35872.48333333333</v>
      </c>
      <c r="E221" s="36">
        <v>35553.516666666663</v>
      </c>
      <c r="F221" s="36">
        <v>35181.033333333333</v>
      </c>
      <c r="G221" s="36">
        <v>34862.066666666666</v>
      </c>
      <c r="H221" s="36">
        <v>36244.96666666666</v>
      </c>
      <c r="I221" s="36">
        <v>36563.93333333332</v>
      </c>
      <c r="J221" s="36">
        <v>36936.416666666657</v>
      </c>
      <c r="K221" s="31">
        <v>36191.449999999997</v>
      </c>
      <c r="L221" s="31">
        <v>35500</v>
      </c>
      <c r="M221" s="31">
        <v>6.9639999999999994E-2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99.65</v>
      </c>
      <c r="D222" s="36">
        <v>98.366666666666674</v>
      </c>
      <c r="E222" s="36">
        <v>96.083333333333343</v>
      </c>
      <c r="F222" s="36">
        <v>92.516666666666666</v>
      </c>
      <c r="G222" s="36">
        <v>90.233333333333334</v>
      </c>
      <c r="H222" s="36">
        <v>101.93333333333335</v>
      </c>
      <c r="I222" s="36">
        <v>104.21666666666668</v>
      </c>
      <c r="J222" s="36">
        <v>107.78333333333336</v>
      </c>
      <c r="K222" s="31">
        <v>100.65</v>
      </c>
      <c r="L222" s="31">
        <v>94.8</v>
      </c>
      <c r="M222" s="31">
        <v>519.36100999999996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1013.9</v>
      </c>
      <c r="D223" s="36">
        <v>1014.6</v>
      </c>
      <c r="E223" s="36">
        <v>1008.5</v>
      </c>
      <c r="F223" s="36">
        <v>1003.1</v>
      </c>
      <c r="G223" s="36">
        <v>997</v>
      </c>
      <c r="H223" s="36">
        <v>1020</v>
      </c>
      <c r="I223" s="36">
        <v>1026.1000000000001</v>
      </c>
      <c r="J223" s="36">
        <v>1031.5</v>
      </c>
      <c r="K223" s="31">
        <v>1020.7</v>
      </c>
      <c r="L223" s="31">
        <v>1009.2</v>
      </c>
      <c r="M223" s="31">
        <v>158.87039999999999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1453.4</v>
      </c>
      <c r="D224" s="36">
        <v>1445.95</v>
      </c>
      <c r="E224" s="36">
        <v>1436.4</v>
      </c>
      <c r="F224" s="36">
        <v>1419.4</v>
      </c>
      <c r="G224" s="36">
        <v>1409.8500000000001</v>
      </c>
      <c r="H224" s="36">
        <v>1462.95</v>
      </c>
      <c r="I224" s="36">
        <v>1472.4999999999998</v>
      </c>
      <c r="J224" s="36">
        <v>1489.5</v>
      </c>
      <c r="K224" s="31">
        <v>1455.5</v>
      </c>
      <c r="L224" s="31">
        <v>1428.95</v>
      </c>
      <c r="M224" s="31">
        <v>3.8633600000000001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542.4</v>
      </c>
      <c r="D225" s="36">
        <v>546.11666666666667</v>
      </c>
      <c r="E225" s="36">
        <v>537.33333333333337</v>
      </c>
      <c r="F225" s="36">
        <v>532.26666666666665</v>
      </c>
      <c r="G225" s="36">
        <v>523.48333333333335</v>
      </c>
      <c r="H225" s="36">
        <v>551.18333333333339</v>
      </c>
      <c r="I225" s="36">
        <v>559.9666666666667</v>
      </c>
      <c r="J225" s="36">
        <v>565.03333333333342</v>
      </c>
      <c r="K225" s="31">
        <v>554.9</v>
      </c>
      <c r="L225" s="31">
        <v>541.04999999999995</v>
      </c>
      <c r="M225" s="31">
        <v>13.37683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723.75</v>
      </c>
      <c r="D226" s="36">
        <v>722.30000000000007</v>
      </c>
      <c r="E226" s="36">
        <v>714.60000000000014</v>
      </c>
      <c r="F226" s="36">
        <v>705.45</v>
      </c>
      <c r="G226" s="36">
        <v>697.75000000000011</v>
      </c>
      <c r="H226" s="36">
        <v>731.45000000000016</v>
      </c>
      <c r="I226" s="36">
        <v>739.1500000000002</v>
      </c>
      <c r="J226" s="36">
        <v>748.30000000000018</v>
      </c>
      <c r="K226" s="31">
        <v>730</v>
      </c>
      <c r="L226" s="31">
        <v>713.15</v>
      </c>
      <c r="M226" s="31">
        <v>1.3162700000000001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65.8</v>
      </c>
      <c r="D227" s="36">
        <v>66.100000000000009</v>
      </c>
      <c r="E227" s="36">
        <v>65.15000000000002</v>
      </c>
      <c r="F227" s="36">
        <v>64.500000000000014</v>
      </c>
      <c r="G227" s="36">
        <v>63.550000000000026</v>
      </c>
      <c r="H227" s="36">
        <v>66.750000000000014</v>
      </c>
      <c r="I227" s="36">
        <v>67.7</v>
      </c>
      <c r="J227" s="36">
        <v>68.350000000000009</v>
      </c>
      <c r="K227" s="31">
        <v>67.05</v>
      </c>
      <c r="L227" s="31">
        <v>65.45</v>
      </c>
      <c r="M227" s="31">
        <v>59.006399999999999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87.5</v>
      </c>
      <c r="D228" s="36">
        <v>87.283333333333346</v>
      </c>
      <c r="E228" s="36">
        <v>86.816666666666691</v>
      </c>
      <c r="F228" s="36">
        <v>86.13333333333334</v>
      </c>
      <c r="G228" s="36">
        <v>85.666666666666686</v>
      </c>
      <c r="H228" s="36">
        <v>87.966666666666697</v>
      </c>
      <c r="I228" s="36">
        <v>88.433333333333366</v>
      </c>
      <c r="J228" s="36">
        <v>89.116666666666703</v>
      </c>
      <c r="K228" s="31">
        <v>87.75</v>
      </c>
      <c r="L228" s="31">
        <v>86.6</v>
      </c>
      <c r="M228" s="31">
        <v>375.28795000000002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122.3</v>
      </c>
      <c r="D229" s="36">
        <v>121.73333333333335</v>
      </c>
      <c r="E229" s="36">
        <v>120.9666666666667</v>
      </c>
      <c r="F229" s="36">
        <v>119.63333333333335</v>
      </c>
      <c r="G229" s="36">
        <v>118.8666666666667</v>
      </c>
      <c r="H229" s="36">
        <v>123.06666666666669</v>
      </c>
      <c r="I229" s="36">
        <v>123.83333333333334</v>
      </c>
      <c r="J229" s="36">
        <v>125.16666666666669</v>
      </c>
      <c r="K229" s="31">
        <v>122.5</v>
      </c>
      <c r="L229" s="31">
        <v>120.4</v>
      </c>
      <c r="M229" s="31">
        <v>63.955660000000002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948.35</v>
      </c>
      <c r="D230" s="36">
        <v>950.65</v>
      </c>
      <c r="E230" s="36">
        <v>941.8</v>
      </c>
      <c r="F230" s="36">
        <v>935.25</v>
      </c>
      <c r="G230" s="36">
        <v>926.4</v>
      </c>
      <c r="H230" s="36">
        <v>957.19999999999993</v>
      </c>
      <c r="I230" s="36">
        <v>966.05000000000007</v>
      </c>
      <c r="J230" s="36">
        <v>972.59999999999991</v>
      </c>
      <c r="K230" s="31">
        <v>959.5</v>
      </c>
      <c r="L230" s="31">
        <v>944.1</v>
      </c>
      <c r="M230" s="31">
        <v>0.38025999999999999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664.15</v>
      </c>
      <c r="D231" s="36">
        <v>664.06666666666661</v>
      </c>
      <c r="E231" s="36">
        <v>656.18333333333317</v>
      </c>
      <c r="F231" s="36">
        <v>648.21666666666658</v>
      </c>
      <c r="G231" s="36">
        <v>640.33333333333314</v>
      </c>
      <c r="H231" s="36">
        <v>672.03333333333319</v>
      </c>
      <c r="I231" s="36">
        <v>679.91666666666663</v>
      </c>
      <c r="J231" s="36">
        <v>687.88333333333321</v>
      </c>
      <c r="K231" s="31">
        <v>671.95</v>
      </c>
      <c r="L231" s="31">
        <v>656.1</v>
      </c>
      <c r="M231" s="31">
        <v>5.07043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272.5</v>
      </c>
      <c r="D232" s="36">
        <v>270.5</v>
      </c>
      <c r="E232" s="36">
        <v>266.2</v>
      </c>
      <c r="F232" s="36">
        <v>259.89999999999998</v>
      </c>
      <c r="G232" s="36">
        <v>255.59999999999997</v>
      </c>
      <c r="H232" s="36">
        <v>276.8</v>
      </c>
      <c r="I232" s="36">
        <v>281.09999999999997</v>
      </c>
      <c r="J232" s="36">
        <v>287.40000000000003</v>
      </c>
      <c r="K232" s="31">
        <v>274.8</v>
      </c>
      <c r="L232" s="31">
        <v>264.2</v>
      </c>
      <c r="M232" s="31">
        <v>44.652239999999999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207</v>
      </c>
      <c r="D233" s="36">
        <v>205.54999999999998</v>
      </c>
      <c r="E233" s="36">
        <v>203.09999999999997</v>
      </c>
      <c r="F233" s="36">
        <v>199.2</v>
      </c>
      <c r="G233" s="36">
        <v>196.74999999999997</v>
      </c>
      <c r="H233" s="36">
        <v>209.44999999999996</v>
      </c>
      <c r="I233" s="36">
        <v>211.89999999999995</v>
      </c>
      <c r="J233" s="36">
        <v>215.79999999999995</v>
      </c>
      <c r="K233" s="31">
        <v>208</v>
      </c>
      <c r="L233" s="31">
        <v>201.65</v>
      </c>
      <c r="M233" s="31">
        <v>180.79174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85.2</v>
      </c>
      <c r="D234" s="36">
        <v>86.300000000000011</v>
      </c>
      <c r="E234" s="36">
        <v>83.700000000000017</v>
      </c>
      <c r="F234" s="36">
        <v>82.2</v>
      </c>
      <c r="G234" s="36">
        <v>79.600000000000009</v>
      </c>
      <c r="H234" s="36">
        <v>87.800000000000026</v>
      </c>
      <c r="I234" s="36">
        <v>90.40000000000002</v>
      </c>
      <c r="J234" s="36">
        <v>91.900000000000034</v>
      </c>
      <c r="K234" s="31">
        <v>88.9</v>
      </c>
      <c r="L234" s="31">
        <v>84.8</v>
      </c>
      <c r="M234" s="31">
        <v>267.5052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2793.15</v>
      </c>
      <c r="D235" s="36">
        <v>2786.6833333333329</v>
      </c>
      <c r="E235" s="36">
        <v>2760.1666666666661</v>
      </c>
      <c r="F235" s="36">
        <v>2727.1833333333329</v>
      </c>
      <c r="G235" s="36">
        <v>2700.6666666666661</v>
      </c>
      <c r="H235" s="36">
        <v>2819.6666666666661</v>
      </c>
      <c r="I235" s="36">
        <v>2846.1833333333334</v>
      </c>
      <c r="J235" s="36">
        <v>2879.1666666666661</v>
      </c>
      <c r="K235" s="31">
        <v>2813.2</v>
      </c>
      <c r="L235" s="31">
        <v>2753.7</v>
      </c>
      <c r="M235" s="31">
        <v>2.7660900000000002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432.8</v>
      </c>
      <c r="D236" s="36">
        <v>437.35000000000008</v>
      </c>
      <c r="E236" s="36">
        <v>424.05000000000018</v>
      </c>
      <c r="F236" s="36">
        <v>415.30000000000013</v>
      </c>
      <c r="G236" s="36">
        <v>402.00000000000023</v>
      </c>
      <c r="H236" s="36">
        <v>446.10000000000014</v>
      </c>
      <c r="I236" s="36">
        <v>459.4</v>
      </c>
      <c r="J236" s="36">
        <v>468.15000000000009</v>
      </c>
      <c r="K236" s="31">
        <v>450.65</v>
      </c>
      <c r="L236" s="31">
        <v>428.6</v>
      </c>
      <c r="M236" s="31">
        <v>52.802529999999997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153.1</v>
      </c>
      <c r="D237" s="36">
        <v>152.86666666666667</v>
      </c>
      <c r="E237" s="36">
        <v>151.73333333333335</v>
      </c>
      <c r="F237" s="36">
        <v>150.36666666666667</v>
      </c>
      <c r="G237" s="36">
        <v>149.23333333333335</v>
      </c>
      <c r="H237" s="36">
        <v>154.23333333333335</v>
      </c>
      <c r="I237" s="36">
        <v>155.36666666666667</v>
      </c>
      <c r="J237" s="36">
        <v>156.73333333333335</v>
      </c>
      <c r="K237" s="31">
        <v>154</v>
      </c>
      <c r="L237" s="31">
        <v>151.5</v>
      </c>
      <c r="M237" s="31">
        <v>66.618840000000006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434.55</v>
      </c>
      <c r="D238" s="36">
        <v>435.01666666666671</v>
      </c>
      <c r="E238" s="36">
        <v>431.18333333333339</v>
      </c>
      <c r="F238" s="36">
        <v>427.81666666666666</v>
      </c>
      <c r="G238" s="36">
        <v>423.98333333333335</v>
      </c>
      <c r="H238" s="36">
        <v>438.38333333333344</v>
      </c>
      <c r="I238" s="36">
        <v>442.21666666666681</v>
      </c>
      <c r="J238" s="36">
        <v>445.58333333333348</v>
      </c>
      <c r="K238" s="31">
        <v>438.85</v>
      </c>
      <c r="L238" s="31">
        <v>431.65</v>
      </c>
      <c r="M238" s="31">
        <v>22.796959999999999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119.65</v>
      </c>
      <c r="D239" s="36">
        <v>119.18333333333334</v>
      </c>
      <c r="E239" s="36">
        <v>118.51666666666668</v>
      </c>
      <c r="F239" s="36">
        <v>117.38333333333334</v>
      </c>
      <c r="G239" s="36">
        <v>116.71666666666668</v>
      </c>
      <c r="H239" s="36">
        <v>120.31666666666668</v>
      </c>
      <c r="I239" s="36">
        <v>120.98333333333333</v>
      </c>
      <c r="J239" s="36">
        <v>122.11666666666667</v>
      </c>
      <c r="K239" s="31">
        <v>119.85</v>
      </c>
      <c r="L239" s="31">
        <v>118.05</v>
      </c>
      <c r="M239" s="31">
        <v>236.60686999999999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43.05</v>
      </c>
      <c r="D240" s="36">
        <v>43.1</v>
      </c>
      <c r="E240" s="36">
        <v>42.75</v>
      </c>
      <c r="F240" s="36">
        <v>42.449999999999996</v>
      </c>
      <c r="G240" s="36">
        <v>42.099999999999994</v>
      </c>
      <c r="H240" s="36">
        <v>43.400000000000006</v>
      </c>
      <c r="I240" s="36">
        <v>43.750000000000014</v>
      </c>
      <c r="J240" s="36">
        <v>44.050000000000011</v>
      </c>
      <c r="K240" s="31">
        <v>43.45</v>
      </c>
      <c r="L240" s="31">
        <v>42.8</v>
      </c>
      <c r="M240" s="31">
        <v>107.50162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777.95</v>
      </c>
      <c r="D241" s="36">
        <v>774.43333333333339</v>
      </c>
      <c r="E241" s="36">
        <v>767.31666666666683</v>
      </c>
      <c r="F241" s="36">
        <v>756.68333333333339</v>
      </c>
      <c r="G241" s="36">
        <v>749.56666666666683</v>
      </c>
      <c r="H241" s="36">
        <v>785.06666666666683</v>
      </c>
      <c r="I241" s="36">
        <v>792.18333333333339</v>
      </c>
      <c r="J241" s="36">
        <v>802.81666666666683</v>
      </c>
      <c r="K241" s="31">
        <v>781.55</v>
      </c>
      <c r="L241" s="31">
        <v>763.8</v>
      </c>
      <c r="M241" s="31">
        <v>29.861730000000001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83.5</v>
      </c>
      <c r="D242" s="36">
        <v>84</v>
      </c>
      <c r="E242" s="36">
        <v>82.6</v>
      </c>
      <c r="F242" s="36">
        <v>81.699999999999989</v>
      </c>
      <c r="G242" s="36">
        <v>80.299999999999983</v>
      </c>
      <c r="H242" s="36">
        <v>84.9</v>
      </c>
      <c r="I242" s="36">
        <v>86.300000000000011</v>
      </c>
      <c r="J242" s="36">
        <v>87.200000000000017</v>
      </c>
      <c r="K242" s="31">
        <v>85.4</v>
      </c>
      <c r="L242" s="31">
        <v>83.1</v>
      </c>
      <c r="M242" s="31">
        <v>845.59239000000002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1465.45</v>
      </c>
      <c r="D243" s="36">
        <v>1469.1833333333332</v>
      </c>
      <c r="E243" s="36">
        <v>1452.3666666666663</v>
      </c>
      <c r="F243" s="36">
        <v>1439.2833333333331</v>
      </c>
      <c r="G243" s="36">
        <v>1422.4666666666662</v>
      </c>
      <c r="H243" s="36">
        <v>1482.2666666666664</v>
      </c>
      <c r="I243" s="36">
        <v>1499.0833333333335</v>
      </c>
      <c r="J243" s="36">
        <v>1512.1666666666665</v>
      </c>
      <c r="K243" s="31">
        <v>1486</v>
      </c>
      <c r="L243" s="31">
        <v>1456.1</v>
      </c>
      <c r="M243" s="31">
        <v>0.39173000000000002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395.65</v>
      </c>
      <c r="D244" s="36">
        <v>395.88333333333327</v>
      </c>
      <c r="E244" s="36">
        <v>392.81666666666655</v>
      </c>
      <c r="F244" s="36">
        <v>389.98333333333329</v>
      </c>
      <c r="G244" s="36">
        <v>386.91666666666657</v>
      </c>
      <c r="H244" s="36">
        <v>398.71666666666653</v>
      </c>
      <c r="I244" s="36">
        <v>401.78333333333325</v>
      </c>
      <c r="J244" s="36">
        <v>404.6166666666665</v>
      </c>
      <c r="K244" s="31">
        <v>398.95</v>
      </c>
      <c r="L244" s="31">
        <v>393.05</v>
      </c>
      <c r="M244" s="31">
        <v>21.137419999999999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187.9</v>
      </c>
      <c r="D245" s="36">
        <v>188.88333333333335</v>
      </c>
      <c r="E245" s="36">
        <v>186.06666666666672</v>
      </c>
      <c r="F245" s="36">
        <v>184.23333333333338</v>
      </c>
      <c r="G245" s="36">
        <v>181.41666666666674</v>
      </c>
      <c r="H245" s="36">
        <v>190.7166666666667</v>
      </c>
      <c r="I245" s="36">
        <v>193.53333333333336</v>
      </c>
      <c r="J245" s="36">
        <v>195.36666666666667</v>
      </c>
      <c r="K245" s="31">
        <v>191.7</v>
      </c>
      <c r="L245" s="31">
        <v>187.05</v>
      </c>
      <c r="M245" s="31">
        <v>40.40437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1506.9</v>
      </c>
      <c r="D246" s="36">
        <v>1504.8500000000001</v>
      </c>
      <c r="E246" s="36">
        <v>1497.0500000000002</v>
      </c>
      <c r="F246" s="36">
        <v>1487.2</v>
      </c>
      <c r="G246" s="36">
        <v>1479.4</v>
      </c>
      <c r="H246" s="36">
        <v>1514.7000000000003</v>
      </c>
      <c r="I246" s="36">
        <v>1522.5</v>
      </c>
      <c r="J246" s="36">
        <v>1532.3500000000004</v>
      </c>
      <c r="K246" s="31">
        <v>1512.65</v>
      </c>
      <c r="L246" s="31">
        <v>1495</v>
      </c>
      <c r="M246" s="31">
        <v>25.62565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22.3</v>
      </c>
      <c r="D247" s="36">
        <v>22.700000000000003</v>
      </c>
      <c r="E247" s="36">
        <v>21.800000000000004</v>
      </c>
      <c r="F247" s="36">
        <v>21.3</v>
      </c>
      <c r="G247" s="36">
        <v>20.400000000000002</v>
      </c>
      <c r="H247" s="36">
        <v>23.200000000000006</v>
      </c>
      <c r="I247" s="36">
        <v>24.100000000000005</v>
      </c>
      <c r="J247" s="36">
        <v>24.600000000000009</v>
      </c>
      <c r="K247" s="31">
        <v>23.6</v>
      </c>
      <c r="L247" s="31">
        <v>22.2</v>
      </c>
      <c r="M247" s="31">
        <v>692.41376000000002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4813.6499999999996</v>
      </c>
      <c r="D248" s="36">
        <v>4784.3166666666666</v>
      </c>
      <c r="E248" s="36">
        <v>4734.333333333333</v>
      </c>
      <c r="F248" s="36">
        <v>4655.0166666666664</v>
      </c>
      <c r="G248" s="36">
        <v>4605.0333333333328</v>
      </c>
      <c r="H248" s="36">
        <v>4863.6333333333332</v>
      </c>
      <c r="I248" s="36">
        <v>4913.6166666666668</v>
      </c>
      <c r="J248" s="36">
        <v>4992.9333333333334</v>
      </c>
      <c r="K248" s="31">
        <v>4834.3</v>
      </c>
      <c r="L248" s="31">
        <v>4705</v>
      </c>
      <c r="M248" s="31">
        <v>1.96424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1449</v>
      </c>
      <c r="D249" s="36">
        <v>1452.7333333333336</v>
      </c>
      <c r="E249" s="36">
        <v>1429.4166666666672</v>
      </c>
      <c r="F249" s="36">
        <v>1409.8333333333337</v>
      </c>
      <c r="G249" s="36">
        <v>1386.5166666666673</v>
      </c>
      <c r="H249" s="36">
        <v>1472.3166666666671</v>
      </c>
      <c r="I249" s="36">
        <v>1495.6333333333337</v>
      </c>
      <c r="J249" s="36">
        <v>1515.2166666666669</v>
      </c>
      <c r="K249" s="31">
        <v>1476.05</v>
      </c>
      <c r="L249" s="31">
        <v>1433.15</v>
      </c>
      <c r="M249" s="31">
        <v>85.492580000000004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3116.2</v>
      </c>
      <c r="D250" s="36">
        <v>3116.4333333333329</v>
      </c>
      <c r="E250" s="36">
        <v>3086.8666666666659</v>
      </c>
      <c r="F250" s="36">
        <v>3057.5333333333328</v>
      </c>
      <c r="G250" s="36">
        <v>3027.9666666666658</v>
      </c>
      <c r="H250" s="36">
        <v>3145.766666666666</v>
      </c>
      <c r="I250" s="36">
        <v>3175.3333333333326</v>
      </c>
      <c r="J250" s="36">
        <v>3204.6666666666661</v>
      </c>
      <c r="K250" s="31">
        <v>3146</v>
      </c>
      <c r="L250" s="31">
        <v>3087.1</v>
      </c>
      <c r="M250" s="31">
        <v>0.10188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777.8</v>
      </c>
      <c r="D251" s="36">
        <v>784.5</v>
      </c>
      <c r="E251" s="36">
        <v>764.3</v>
      </c>
      <c r="F251" s="36">
        <v>750.8</v>
      </c>
      <c r="G251" s="36">
        <v>730.59999999999991</v>
      </c>
      <c r="H251" s="36">
        <v>798</v>
      </c>
      <c r="I251" s="36">
        <v>818.2</v>
      </c>
      <c r="J251" s="36">
        <v>831.7</v>
      </c>
      <c r="K251" s="31">
        <v>804.7</v>
      </c>
      <c r="L251" s="31">
        <v>771</v>
      </c>
      <c r="M251" s="31">
        <v>6.63931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2981.15</v>
      </c>
      <c r="D252" s="36">
        <v>2980.3833333333332</v>
      </c>
      <c r="E252" s="36">
        <v>2953.7666666666664</v>
      </c>
      <c r="F252" s="36">
        <v>2926.3833333333332</v>
      </c>
      <c r="G252" s="36">
        <v>2899.7666666666664</v>
      </c>
      <c r="H252" s="36">
        <v>3007.7666666666664</v>
      </c>
      <c r="I252" s="36">
        <v>3034.3833333333332</v>
      </c>
      <c r="J252" s="36">
        <v>3061.7666666666664</v>
      </c>
      <c r="K252" s="31">
        <v>3007</v>
      </c>
      <c r="L252" s="31">
        <v>2953</v>
      </c>
      <c r="M252" s="31">
        <v>14.15518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1099.45</v>
      </c>
      <c r="D253" s="36">
        <v>1101.0166666666667</v>
      </c>
      <c r="E253" s="36">
        <v>1081.5333333333333</v>
      </c>
      <c r="F253" s="36">
        <v>1063.6166666666666</v>
      </c>
      <c r="G253" s="36">
        <v>1044.1333333333332</v>
      </c>
      <c r="H253" s="36">
        <v>1118.9333333333334</v>
      </c>
      <c r="I253" s="36">
        <v>1138.4166666666665</v>
      </c>
      <c r="J253" s="36">
        <v>1156.3333333333335</v>
      </c>
      <c r="K253" s="31">
        <v>1120.5</v>
      </c>
      <c r="L253" s="31">
        <v>1083.0999999999999</v>
      </c>
      <c r="M253" s="31">
        <v>2.3105099999999998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40.049999999999997</v>
      </c>
      <c r="D254" s="36">
        <v>40.216666666666669</v>
      </c>
      <c r="E254" s="36">
        <v>39.583333333333336</v>
      </c>
      <c r="F254" s="36">
        <v>39.116666666666667</v>
      </c>
      <c r="G254" s="36">
        <v>38.483333333333334</v>
      </c>
      <c r="H254" s="36">
        <v>40.683333333333337</v>
      </c>
      <c r="I254" s="36">
        <v>41.316666666666663</v>
      </c>
      <c r="J254" s="36">
        <v>41.783333333333339</v>
      </c>
      <c r="K254" s="31">
        <v>40.85</v>
      </c>
      <c r="L254" s="31">
        <v>39.75</v>
      </c>
      <c r="M254" s="31">
        <v>202.74932999999999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455.65</v>
      </c>
      <c r="D255" s="36">
        <v>455.86666666666662</v>
      </c>
      <c r="E255" s="36">
        <v>452.88333333333321</v>
      </c>
      <c r="F255" s="36">
        <v>450.11666666666662</v>
      </c>
      <c r="G255" s="36">
        <v>447.13333333333321</v>
      </c>
      <c r="H255" s="36">
        <v>458.63333333333321</v>
      </c>
      <c r="I255" s="36">
        <v>461.61666666666667</v>
      </c>
      <c r="J255" s="36">
        <v>464.38333333333321</v>
      </c>
      <c r="K255" s="31">
        <v>458.85</v>
      </c>
      <c r="L255" s="31">
        <v>453.1</v>
      </c>
      <c r="M255" s="31">
        <v>112.83868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302.85000000000002</v>
      </c>
      <c r="D256" s="36">
        <v>303.75</v>
      </c>
      <c r="E256" s="36">
        <v>296.5</v>
      </c>
      <c r="F256" s="36">
        <v>290.14999999999998</v>
      </c>
      <c r="G256" s="36">
        <v>282.89999999999998</v>
      </c>
      <c r="H256" s="36">
        <v>310.10000000000002</v>
      </c>
      <c r="I256" s="36">
        <v>317.35000000000002</v>
      </c>
      <c r="J256" s="36">
        <v>323.70000000000005</v>
      </c>
      <c r="K256" s="31">
        <v>311</v>
      </c>
      <c r="L256" s="31">
        <v>297.39999999999998</v>
      </c>
      <c r="M256" s="31">
        <v>35.219230000000003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1451.9</v>
      </c>
      <c r="D257" s="36">
        <v>1451</v>
      </c>
      <c r="E257" s="36">
        <v>1436.9</v>
      </c>
      <c r="F257" s="36">
        <v>1421.9</v>
      </c>
      <c r="G257" s="36">
        <v>1407.8000000000002</v>
      </c>
      <c r="H257" s="36">
        <v>1466</v>
      </c>
      <c r="I257" s="36">
        <v>1480.1</v>
      </c>
      <c r="J257" s="36">
        <v>1495.1</v>
      </c>
      <c r="K257" s="31">
        <v>1465.1</v>
      </c>
      <c r="L257" s="31">
        <v>1436</v>
      </c>
      <c r="M257" s="31">
        <v>1.2700800000000001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3871.6</v>
      </c>
      <c r="D258" s="36">
        <v>3848.6</v>
      </c>
      <c r="E258" s="36">
        <v>3815.25</v>
      </c>
      <c r="F258" s="36">
        <v>3758.9</v>
      </c>
      <c r="G258" s="36">
        <v>3725.55</v>
      </c>
      <c r="H258" s="36">
        <v>3904.95</v>
      </c>
      <c r="I258" s="36">
        <v>3938.2999999999993</v>
      </c>
      <c r="J258" s="36">
        <v>3994.6499999999996</v>
      </c>
      <c r="K258" s="31">
        <v>3881.95</v>
      </c>
      <c r="L258" s="31">
        <v>3792.25</v>
      </c>
      <c r="M258" s="31">
        <v>1.258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109.5</v>
      </c>
      <c r="D259" s="36">
        <v>109.75</v>
      </c>
      <c r="E259" s="36">
        <v>108.85</v>
      </c>
      <c r="F259" s="36">
        <v>108.19999999999999</v>
      </c>
      <c r="G259" s="36">
        <v>107.29999999999998</v>
      </c>
      <c r="H259" s="36">
        <v>110.4</v>
      </c>
      <c r="I259" s="36">
        <v>111.30000000000001</v>
      </c>
      <c r="J259" s="36">
        <v>111.95000000000002</v>
      </c>
      <c r="K259" s="31">
        <v>110.65</v>
      </c>
      <c r="L259" s="31">
        <v>109.1</v>
      </c>
      <c r="M259" s="31">
        <v>8.4174100000000003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1399.7</v>
      </c>
      <c r="D260" s="36">
        <v>1401.8999999999999</v>
      </c>
      <c r="E260" s="36">
        <v>1357.7999999999997</v>
      </c>
      <c r="F260" s="36">
        <v>1315.8999999999999</v>
      </c>
      <c r="G260" s="36">
        <v>1271.7999999999997</v>
      </c>
      <c r="H260" s="36">
        <v>1443.7999999999997</v>
      </c>
      <c r="I260" s="36">
        <v>1487.8999999999996</v>
      </c>
      <c r="J260" s="36">
        <v>1529.7999999999997</v>
      </c>
      <c r="K260" s="31">
        <v>1446</v>
      </c>
      <c r="L260" s="31">
        <v>1360</v>
      </c>
      <c r="M260" s="31">
        <v>1.8862000000000001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559.29999999999995</v>
      </c>
      <c r="D261" s="36">
        <v>554.09999999999991</v>
      </c>
      <c r="E261" s="36">
        <v>543.54999999999984</v>
      </c>
      <c r="F261" s="36">
        <v>527.79999999999995</v>
      </c>
      <c r="G261" s="36">
        <v>517.24999999999989</v>
      </c>
      <c r="H261" s="36">
        <v>569.8499999999998</v>
      </c>
      <c r="I261" s="36">
        <v>580.4</v>
      </c>
      <c r="J261" s="36">
        <v>596.14999999999975</v>
      </c>
      <c r="K261" s="31">
        <v>564.65</v>
      </c>
      <c r="L261" s="31">
        <v>538.35</v>
      </c>
      <c r="M261" s="31">
        <v>28.840129999999998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746.55</v>
      </c>
      <c r="D262" s="36">
        <v>748.16666666666663</v>
      </c>
      <c r="E262" s="36">
        <v>740.38333333333321</v>
      </c>
      <c r="F262" s="36">
        <v>734.21666666666658</v>
      </c>
      <c r="G262" s="36">
        <v>726.43333333333317</v>
      </c>
      <c r="H262" s="36">
        <v>754.33333333333326</v>
      </c>
      <c r="I262" s="36">
        <v>762.11666666666679</v>
      </c>
      <c r="J262" s="36">
        <v>768.2833333333333</v>
      </c>
      <c r="K262" s="31">
        <v>755.95</v>
      </c>
      <c r="L262" s="31">
        <v>742</v>
      </c>
      <c r="M262" s="31">
        <v>34.763579999999997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324.39999999999998</v>
      </c>
      <c r="D263" s="36">
        <v>325.06666666666666</v>
      </c>
      <c r="E263" s="36">
        <v>321.43333333333334</v>
      </c>
      <c r="F263" s="36">
        <v>318.4666666666667</v>
      </c>
      <c r="G263" s="36">
        <v>314.83333333333337</v>
      </c>
      <c r="H263" s="36">
        <v>328.0333333333333</v>
      </c>
      <c r="I263" s="36">
        <v>331.66666666666663</v>
      </c>
      <c r="J263" s="36">
        <v>334.63333333333327</v>
      </c>
      <c r="K263" s="31">
        <v>328.7</v>
      </c>
      <c r="L263" s="31">
        <v>322.10000000000002</v>
      </c>
      <c r="M263" s="31">
        <v>0.36668000000000001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880.1</v>
      </c>
      <c r="D264" s="36">
        <v>879</v>
      </c>
      <c r="E264" s="36">
        <v>869.65</v>
      </c>
      <c r="F264" s="36">
        <v>859.19999999999993</v>
      </c>
      <c r="G264" s="36">
        <v>849.84999999999991</v>
      </c>
      <c r="H264" s="36">
        <v>889.45</v>
      </c>
      <c r="I264" s="36">
        <v>898.8</v>
      </c>
      <c r="J264" s="36">
        <v>909.25000000000011</v>
      </c>
      <c r="K264" s="31">
        <v>888.35</v>
      </c>
      <c r="L264" s="31">
        <v>868.55</v>
      </c>
      <c r="M264" s="31">
        <v>1.8282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386.7</v>
      </c>
      <c r="D265" s="36">
        <v>388.18333333333334</v>
      </c>
      <c r="E265" s="36">
        <v>381.91666666666669</v>
      </c>
      <c r="F265" s="36">
        <v>377.13333333333333</v>
      </c>
      <c r="G265" s="36">
        <v>370.86666666666667</v>
      </c>
      <c r="H265" s="36">
        <v>392.9666666666667</v>
      </c>
      <c r="I265" s="36">
        <v>399.23333333333335</v>
      </c>
      <c r="J265" s="36">
        <v>404.01666666666671</v>
      </c>
      <c r="K265" s="31">
        <v>394.45</v>
      </c>
      <c r="L265" s="31">
        <v>383.4</v>
      </c>
      <c r="M265" s="31">
        <v>6.5133400000000004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88.05</v>
      </c>
      <c r="D266" s="36">
        <v>87.816666666666677</v>
      </c>
      <c r="E266" s="36">
        <v>87.133333333333354</v>
      </c>
      <c r="F266" s="36">
        <v>86.216666666666683</v>
      </c>
      <c r="G266" s="36">
        <v>85.53333333333336</v>
      </c>
      <c r="H266" s="36">
        <v>88.733333333333348</v>
      </c>
      <c r="I266" s="36">
        <v>89.416666666666657</v>
      </c>
      <c r="J266" s="36">
        <v>90.333333333333343</v>
      </c>
      <c r="K266" s="31">
        <v>88.5</v>
      </c>
      <c r="L266" s="31">
        <v>86.9</v>
      </c>
      <c r="M266" s="31">
        <v>18.718599999999999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455.5</v>
      </c>
      <c r="D267" s="36">
        <v>452.5333333333333</v>
      </c>
      <c r="E267" s="36">
        <v>447.06666666666661</v>
      </c>
      <c r="F267" s="36">
        <v>438.63333333333333</v>
      </c>
      <c r="G267" s="36">
        <v>433.16666666666663</v>
      </c>
      <c r="H267" s="36">
        <v>460.96666666666658</v>
      </c>
      <c r="I267" s="36">
        <v>466.43333333333328</v>
      </c>
      <c r="J267" s="36">
        <v>474.86666666666656</v>
      </c>
      <c r="K267" s="31">
        <v>458</v>
      </c>
      <c r="L267" s="31">
        <v>444.1</v>
      </c>
      <c r="M267" s="31">
        <v>25.00544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851.4</v>
      </c>
      <c r="D268" s="36">
        <v>850.19999999999993</v>
      </c>
      <c r="E268" s="36">
        <v>841.19999999999982</v>
      </c>
      <c r="F268" s="36">
        <v>830.99999999999989</v>
      </c>
      <c r="G268" s="36">
        <v>821.99999999999977</v>
      </c>
      <c r="H268" s="36">
        <v>860.39999999999986</v>
      </c>
      <c r="I268" s="36">
        <v>869.40000000000009</v>
      </c>
      <c r="J268" s="36">
        <v>879.59999999999991</v>
      </c>
      <c r="K268" s="31">
        <v>859.2</v>
      </c>
      <c r="L268" s="31">
        <v>840</v>
      </c>
      <c r="M268" s="31">
        <v>21.707070000000002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556.15</v>
      </c>
      <c r="D269" s="36">
        <v>556.7166666666667</v>
      </c>
      <c r="E269" s="36">
        <v>553.43333333333339</v>
      </c>
      <c r="F269" s="36">
        <v>550.7166666666667</v>
      </c>
      <c r="G269" s="36">
        <v>547.43333333333339</v>
      </c>
      <c r="H269" s="36">
        <v>559.43333333333339</v>
      </c>
      <c r="I269" s="36">
        <v>562.7166666666667</v>
      </c>
      <c r="J269" s="36">
        <v>565.43333333333339</v>
      </c>
      <c r="K269" s="31">
        <v>560</v>
      </c>
      <c r="L269" s="31">
        <v>554</v>
      </c>
      <c r="M269" s="31">
        <v>8.7630400000000002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462.35</v>
      </c>
      <c r="D270" s="36">
        <v>459.5</v>
      </c>
      <c r="E270" s="36">
        <v>455</v>
      </c>
      <c r="F270" s="36">
        <v>447.65</v>
      </c>
      <c r="G270" s="36">
        <v>443.15</v>
      </c>
      <c r="H270" s="36">
        <v>466.85</v>
      </c>
      <c r="I270" s="36">
        <v>471.35</v>
      </c>
      <c r="J270" s="36">
        <v>478.70000000000005</v>
      </c>
      <c r="K270" s="31">
        <v>464</v>
      </c>
      <c r="L270" s="31">
        <v>452.15</v>
      </c>
      <c r="M270" s="31">
        <v>2.3612799999999998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457.6</v>
      </c>
      <c r="D271" s="36">
        <v>458.7</v>
      </c>
      <c r="E271" s="36">
        <v>451.7</v>
      </c>
      <c r="F271" s="36">
        <v>445.8</v>
      </c>
      <c r="G271" s="36">
        <v>438.8</v>
      </c>
      <c r="H271" s="36">
        <v>464.59999999999997</v>
      </c>
      <c r="I271" s="36">
        <v>471.59999999999997</v>
      </c>
      <c r="J271" s="36">
        <v>477.49999999999994</v>
      </c>
      <c r="K271" s="31">
        <v>465.7</v>
      </c>
      <c r="L271" s="31">
        <v>452.8</v>
      </c>
      <c r="M271" s="31">
        <v>1.28406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766.25</v>
      </c>
      <c r="D272" s="36">
        <v>766.06666666666661</v>
      </c>
      <c r="E272" s="36">
        <v>759.13333333333321</v>
      </c>
      <c r="F272" s="36">
        <v>752.01666666666665</v>
      </c>
      <c r="G272" s="36">
        <v>745.08333333333326</v>
      </c>
      <c r="H272" s="36">
        <v>773.18333333333317</v>
      </c>
      <c r="I272" s="36">
        <v>780.11666666666656</v>
      </c>
      <c r="J272" s="36">
        <v>787.23333333333312</v>
      </c>
      <c r="K272" s="31">
        <v>773</v>
      </c>
      <c r="L272" s="31">
        <v>758.95</v>
      </c>
      <c r="M272" s="31">
        <v>1.20164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461.45</v>
      </c>
      <c r="D273" s="36">
        <v>458.58333333333331</v>
      </c>
      <c r="E273" s="36">
        <v>451.16666666666663</v>
      </c>
      <c r="F273" s="36">
        <v>440.88333333333333</v>
      </c>
      <c r="G273" s="36">
        <v>433.46666666666664</v>
      </c>
      <c r="H273" s="36">
        <v>468.86666666666662</v>
      </c>
      <c r="I273" s="36">
        <v>476.28333333333325</v>
      </c>
      <c r="J273" s="36">
        <v>486.56666666666661</v>
      </c>
      <c r="K273" s="31">
        <v>466</v>
      </c>
      <c r="L273" s="31">
        <v>448.3</v>
      </c>
      <c r="M273" s="31">
        <v>9.3433499999999992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827.75</v>
      </c>
      <c r="D274" s="36">
        <v>822.65</v>
      </c>
      <c r="E274" s="36">
        <v>815.34999999999991</v>
      </c>
      <c r="F274" s="36">
        <v>802.94999999999993</v>
      </c>
      <c r="G274" s="36">
        <v>795.64999999999986</v>
      </c>
      <c r="H274" s="36">
        <v>835.05</v>
      </c>
      <c r="I274" s="36">
        <v>842.34999999999991</v>
      </c>
      <c r="J274" s="36">
        <v>854.75</v>
      </c>
      <c r="K274" s="31">
        <v>829.95</v>
      </c>
      <c r="L274" s="31">
        <v>810.25</v>
      </c>
      <c r="M274" s="31">
        <v>2.5232800000000002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1368.5</v>
      </c>
      <c r="D275" s="36">
        <v>1372.1500000000003</v>
      </c>
      <c r="E275" s="36">
        <v>1342.0000000000007</v>
      </c>
      <c r="F275" s="36">
        <v>1315.5000000000005</v>
      </c>
      <c r="G275" s="36">
        <v>1285.3500000000008</v>
      </c>
      <c r="H275" s="36">
        <v>1398.6500000000005</v>
      </c>
      <c r="I275" s="36">
        <v>1428.8000000000002</v>
      </c>
      <c r="J275" s="36">
        <v>1455.3000000000004</v>
      </c>
      <c r="K275" s="31">
        <v>1402.3</v>
      </c>
      <c r="L275" s="31">
        <v>1345.65</v>
      </c>
      <c r="M275" s="31">
        <v>3.7314500000000002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682.35</v>
      </c>
      <c r="D276" s="36">
        <v>678.75</v>
      </c>
      <c r="E276" s="36">
        <v>668.85</v>
      </c>
      <c r="F276" s="36">
        <v>655.35</v>
      </c>
      <c r="G276" s="36">
        <v>645.45000000000005</v>
      </c>
      <c r="H276" s="36">
        <v>692.25</v>
      </c>
      <c r="I276" s="36">
        <v>702.15000000000009</v>
      </c>
      <c r="J276" s="36">
        <v>715.65</v>
      </c>
      <c r="K276" s="31">
        <v>688.65</v>
      </c>
      <c r="L276" s="31">
        <v>665.25</v>
      </c>
      <c r="M276" s="31">
        <v>3.1682100000000002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319.7</v>
      </c>
      <c r="D277" s="36">
        <v>317.5</v>
      </c>
      <c r="E277" s="36">
        <v>313.25</v>
      </c>
      <c r="F277" s="36">
        <v>306.8</v>
      </c>
      <c r="G277" s="36">
        <v>302.55</v>
      </c>
      <c r="H277" s="36">
        <v>323.95</v>
      </c>
      <c r="I277" s="36">
        <v>328.2</v>
      </c>
      <c r="J277" s="36">
        <v>334.65</v>
      </c>
      <c r="K277" s="31">
        <v>321.75</v>
      </c>
      <c r="L277" s="31">
        <v>311.05</v>
      </c>
      <c r="M277" s="31">
        <v>35.610759999999999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327.35000000000002</v>
      </c>
      <c r="D278" s="36">
        <v>328.08333333333331</v>
      </c>
      <c r="E278" s="36">
        <v>325.26666666666665</v>
      </c>
      <c r="F278" s="36">
        <v>323.18333333333334</v>
      </c>
      <c r="G278" s="36">
        <v>320.36666666666667</v>
      </c>
      <c r="H278" s="36">
        <v>330.16666666666663</v>
      </c>
      <c r="I278" s="36">
        <v>332.98333333333335</v>
      </c>
      <c r="J278" s="36">
        <v>335.06666666666661</v>
      </c>
      <c r="K278" s="31">
        <v>330.9</v>
      </c>
      <c r="L278" s="31">
        <v>326</v>
      </c>
      <c r="M278" s="31">
        <v>1.7982100000000001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165.65</v>
      </c>
      <c r="D279" s="36">
        <v>167.01666666666668</v>
      </c>
      <c r="E279" s="36">
        <v>163.63333333333335</v>
      </c>
      <c r="F279" s="36">
        <v>161.61666666666667</v>
      </c>
      <c r="G279" s="36">
        <v>158.23333333333335</v>
      </c>
      <c r="H279" s="36">
        <v>169.03333333333336</v>
      </c>
      <c r="I279" s="36">
        <v>172.41666666666669</v>
      </c>
      <c r="J279" s="36">
        <v>174.43333333333337</v>
      </c>
      <c r="K279" s="31">
        <v>170.4</v>
      </c>
      <c r="L279" s="31">
        <v>165</v>
      </c>
      <c r="M279" s="31">
        <v>67.106610000000003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627.20000000000005</v>
      </c>
      <c r="D280" s="36">
        <v>627.05000000000007</v>
      </c>
      <c r="E280" s="36">
        <v>621.15000000000009</v>
      </c>
      <c r="F280" s="36">
        <v>615.1</v>
      </c>
      <c r="G280" s="36">
        <v>609.20000000000005</v>
      </c>
      <c r="H280" s="36">
        <v>633.10000000000014</v>
      </c>
      <c r="I280" s="36">
        <v>639</v>
      </c>
      <c r="J280" s="36">
        <v>645.05000000000018</v>
      </c>
      <c r="K280" s="31">
        <v>632.95000000000005</v>
      </c>
      <c r="L280" s="31">
        <v>621</v>
      </c>
      <c r="M280" s="31">
        <v>4.2545799999999998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3012.75</v>
      </c>
      <c r="D281" s="36">
        <v>2992.5</v>
      </c>
      <c r="E281" s="36">
        <v>2963.7</v>
      </c>
      <c r="F281" s="36">
        <v>2914.6499999999996</v>
      </c>
      <c r="G281" s="36">
        <v>2885.8499999999995</v>
      </c>
      <c r="H281" s="36">
        <v>3041.55</v>
      </c>
      <c r="I281" s="36">
        <v>3070.3500000000004</v>
      </c>
      <c r="J281" s="36">
        <v>3119.4000000000005</v>
      </c>
      <c r="K281" s="31">
        <v>3021.3</v>
      </c>
      <c r="L281" s="31">
        <v>2943.45</v>
      </c>
      <c r="M281" s="31">
        <v>1.63635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607.1</v>
      </c>
      <c r="D282" s="36">
        <v>602.71666666666658</v>
      </c>
      <c r="E282" s="36">
        <v>595.43333333333317</v>
      </c>
      <c r="F282" s="36">
        <v>583.76666666666654</v>
      </c>
      <c r="G282" s="36">
        <v>576.48333333333312</v>
      </c>
      <c r="H282" s="36">
        <v>614.38333333333321</v>
      </c>
      <c r="I282" s="36">
        <v>621.66666666666674</v>
      </c>
      <c r="J282" s="36">
        <v>633.33333333333326</v>
      </c>
      <c r="K282" s="31">
        <v>610</v>
      </c>
      <c r="L282" s="31">
        <v>591.04999999999995</v>
      </c>
      <c r="M282" s="31">
        <v>2.0860599999999998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503.75</v>
      </c>
      <c r="D283" s="36">
        <v>503.7166666666667</v>
      </c>
      <c r="E283" s="36">
        <v>493.38333333333344</v>
      </c>
      <c r="F283" s="36">
        <v>483.01666666666677</v>
      </c>
      <c r="G283" s="36">
        <v>472.68333333333351</v>
      </c>
      <c r="H283" s="36">
        <v>514.08333333333337</v>
      </c>
      <c r="I283" s="36">
        <v>524.41666666666663</v>
      </c>
      <c r="J283" s="36">
        <v>534.7833333333333</v>
      </c>
      <c r="K283" s="31">
        <v>514.04999999999995</v>
      </c>
      <c r="L283" s="31">
        <v>493.35</v>
      </c>
      <c r="M283" s="31">
        <v>2.0449799999999998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277.45</v>
      </c>
      <c r="D284" s="36">
        <v>275.91666666666669</v>
      </c>
      <c r="E284" s="36">
        <v>272.78333333333336</v>
      </c>
      <c r="F284" s="36">
        <v>268.11666666666667</v>
      </c>
      <c r="G284" s="36">
        <v>264.98333333333335</v>
      </c>
      <c r="H284" s="36">
        <v>280.58333333333337</v>
      </c>
      <c r="I284" s="36">
        <v>283.7166666666667</v>
      </c>
      <c r="J284" s="36">
        <v>288.38333333333338</v>
      </c>
      <c r="K284" s="31">
        <v>279.05</v>
      </c>
      <c r="L284" s="31">
        <v>271.25</v>
      </c>
      <c r="M284" s="31">
        <v>15.03008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1826.2</v>
      </c>
      <c r="D285" s="36">
        <v>1825.0166666666664</v>
      </c>
      <c r="E285" s="36">
        <v>1814.2833333333328</v>
      </c>
      <c r="F285" s="36">
        <v>1802.3666666666663</v>
      </c>
      <c r="G285" s="36">
        <v>1791.6333333333328</v>
      </c>
      <c r="H285" s="36">
        <v>1836.9333333333329</v>
      </c>
      <c r="I285" s="36">
        <v>1847.6666666666665</v>
      </c>
      <c r="J285" s="36">
        <v>1859.583333333333</v>
      </c>
      <c r="K285" s="31">
        <v>1835.75</v>
      </c>
      <c r="L285" s="31">
        <v>1813.1</v>
      </c>
      <c r="M285" s="31">
        <v>32.51332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1474.95</v>
      </c>
      <c r="D286" s="36">
        <v>1475.8333333333333</v>
      </c>
      <c r="E286" s="36">
        <v>1444.7666666666664</v>
      </c>
      <c r="F286" s="36">
        <v>1414.5833333333333</v>
      </c>
      <c r="G286" s="36">
        <v>1383.5166666666664</v>
      </c>
      <c r="H286" s="36">
        <v>1506.0166666666664</v>
      </c>
      <c r="I286" s="36">
        <v>1537.0833333333335</v>
      </c>
      <c r="J286" s="36">
        <v>1567.2666666666664</v>
      </c>
      <c r="K286" s="31">
        <v>1506.9</v>
      </c>
      <c r="L286" s="31">
        <v>1445.65</v>
      </c>
      <c r="M286" s="31">
        <v>29.300699999999999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354.35</v>
      </c>
      <c r="D287" s="36">
        <v>355.11666666666662</v>
      </c>
      <c r="E287" s="36">
        <v>351.23333333333323</v>
      </c>
      <c r="F287" s="36">
        <v>348.11666666666662</v>
      </c>
      <c r="G287" s="36">
        <v>344.23333333333323</v>
      </c>
      <c r="H287" s="36">
        <v>358.23333333333323</v>
      </c>
      <c r="I287" s="36">
        <v>362.11666666666656</v>
      </c>
      <c r="J287" s="36">
        <v>365.23333333333323</v>
      </c>
      <c r="K287" s="31">
        <v>359</v>
      </c>
      <c r="L287" s="31">
        <v>352</v>
      </c>
      <c r="M287" s="31">
        <v>2.7764700000000002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1909.4</v>
      </c>
      <c r="D288" s="36">
        <v>1907.3500000000001</v>
      </c>
      <c r="E288" s="36">
        <v>1899.7000000000003</v>
      </c>
      <c r="F288" s="36">
        <v>1890.0000000000002</v>
      </c>
      <c r="G288" s="36">
        <v>1882.3500000000004</v>
      </c>
      <c r="H288" s="36">
        <v>1917.0500000000002</v>
      </c>
      <c r="I288" s="36">
        <v>1924.7000000000003</v>
      </c>
      <c r="J288" s="36">
        <v>1934.4</v>
      </c>
      <c r="K288" s="31">
        <v>1915</v>
      </c>
      <c r="L288" s="31">
        <v>1897.65</v>
      </c>
      <c r="M288" s="31">
        <v>0.22414000000000001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3308.45</v>
      </c>
      <c r="D289" s="36">
        <v>3334.2666666666664</v>
      </c>
      <c r="E289" s="36">
        <v>3272.583333333333</v>
      </c>
      <c r="F289" s="36">
        <v>3236.7166666666667</v>
      </c>
      <c r="G289" s="36">
        <v>3175.0333333333333</v>
      </c>
      <c r="H289" s="36">
        <v>3370.1333333333328</v>
      </c>
      <c r="I289" s="36">
        <v>3431.8166666666662</v>
      </c>
      <c r="J289" s="36">
        <v>3467.6833333333325</v>
      </c>
      <c r="K289" s="31">
        <v>3395.95</v>
      </c>
      <c r="L289" s="31">
        <v>3298.4</v>
      </c>
      <c r="M289" s="31">
        <v>0.31063000000000002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155.25</v>
      </c>
      <c r="D290" s="36">
        <v>154.71666666666667</v>
      </c>
      <c r="E290" s="36">
        <v>152.93333333333334</v>
      </c>
      <c r="F290" s="36">
        <v>150.61666666666667</v>
      </c>
      <c r="G290" s="36">
        <v>148.83333333333334</v>
      </c>
      <c r="H290" s="36">
        <v>157.03333333333333</v>
      </c>
      <c r="I290" s="36">
        <v>158.81666666666669</v>
      </c>
      <c r="J290" s="36">
        <v>161.13333333333333</v>
      </c>
      <c r="K290" s="31">
        <v>156.5</v>
      </c>
      <c r="L290" s="31">
        <v>152.4</v>
      </c>
      <c r="M290" s="31">
        <v>39.302660000000003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4923.95</v>
      </c>
      <c r="D291" s="36">
        <v>4931.9666666666662</v>
      </c>
      <c r="E291" s="36">
        <v>4863.9833333333327</v>
      </c>
      <c r="F291" s="36">
        <v>4804.0166666666664</v>
      </c>
      <c r="G291" s="36">
        <v>4736.0333333333328</v>
      </c>
      <c r="H291" s="36">
        <v>4991.9333333333325</v>
      </c>
      <c r="I291" s="36">
        <v>5059.9166666666661</v>
      </c>
      <c r="J291" s="36">
        <v>5119.8833333333323</v>
      </c>
      <c r="K291" s="31">
        <v>4999.95</v>
      </c>
      <c r="L291" s="31">
        <v>4872</v>
      </c>
      <c r="M291" s="31">
        <v>1.05935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13400.65</v>
      </c>
      <c r="D292" s="36">
        <v>13388.550000000001</v>
      </c>
      <c r="E292" s="36">
        <v>13312.100000000002</v>
      </c>
      <c r="F292" s="36">
        <v>13223.550000000001</v>
      </c>
      <c r="G292" s="36">
        <v>13147.100000000002</v>
      </c>
      <c r="H292" s="36">
        <v>13477.100000000002</v>
      </c>
      <c r="I292" s="36">
        <v>13553.550000000003</v>
      </c>
      <c r="J292" s="36">
        <v>13642.100000000002</v>
      </c>
      <c r="K292" s="31">
        <v>13465</v>
      </c>
      <c r="L292" s="31">
        <v>13300</v>
      </c>
      <c r="M292" s="31">
        <v>1.238E-2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3399.8</v>
      </c>
      <c r="D293" s="36">
        <v>3385.3333333333335</v>
      </c>
      <c r="E293" s="36">
        <v>3360.666666666667</v>
      </c>
      <c r="F293" s="36">
        <v>3321.5333333333333</v>
      </c>
      <c r="G293" s="36">
        <v>3296.8666666666668</v>
      </c>
      <c r="H293" s="36">
        <v>3424.4666666666672</v>
      </c>
      <c r="I293" s="36">
        <v>3449.1333333333341</v>
      </c>
      <c r="J293" s="36">
        <v>3488.2666666666673</v>
      </c>
      <c r="K293" s="31">
        <v>3410</v>
      </c>
      <c r="L293" s="31">
        <v>3346.2</v>
      </c>
      <c r="M293" s="31">
        <v>15.09107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456.4</v>
      </c>
      <c r="D294" s="36">
        <v>458.4666666666667</v>
      </c>
      <c r="E294" s="36">
        <v>450.93333333333339</v>
      </c>
      <c r="F294" s="36">
        <v>445.4666666666667</v>
      </c>
      <c r="G294" s="36">
        <v>437.93333333333339</v>
      </c>
      <c r="H294" s="36">
        <v>463.93333333333339</v>
      </c>
      <c r="I294" s="36">
        <v>471.4666666666667</v>
      </c>
      <c r="J294" s="36">
        <v>476.93333333333339</v>
      </c>
      <c r="K294" s="31">
        <v>466</v>
      </c>
      <c r="L294" s="31">
        <v>453</v>
      </c>
      <c r="M294" s="31">
        <v>9.9145299999999992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381.35</v>
      </c>
      <c r="D295" s="36">
        <v>379.65000000000003</v>
      </c>
      <c r="E295" s="36">
        <v>374.80000000000007</v>
      </c>
      <c r="F295" s="36">
        <v>368.25000000000006</v>
      </c>
      <c r="G295" s="36">
        <v>363.40000000000009</v>
      </c>
      <c r="H295" s="36">
        <v>386.20000000000005</v>
      </c>
      <c r="I295" s="36">
        <v>391.05000000000007</v>
      </c>
      <c r="J295" s="36">
        <v>397.6</v>
      </c>
      <c r="K295" s="31">
        <v>384.5</v>
      </c>
      <c r="L295" s="31">
        <v>373.1</v>
      </c>
      <c r="M295" s="31">
        <v>25.74239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274.45</v>
      </c>
      <c r="D296" s="36">
        <v>275.05</v>
      </c>
      <c r="E296" s="36">
        <v>272.05</v>
      </c>
      <c r="F296" s="36">
        <v>269.64999999999998</v>
      </c>
      <c r="G296" s="36">
        <v>266.64999999999998</v>
      </c>
      <c r="H296" s="36">
        <v>277.45000000000005</v>
      </c>
      <c r="I296" s="36">
        <v>280.45000000000005</v>
      </c>
      <c r="J296" s="36">
        <v>282.85000000000008</v>
      </c>
      <c r="K296" s="31">
        <v>278.05</v>
      </c>
      <c r="L296" s="31">
        <v>272.64999999999998</v>
      </c>
      <c r="M296" s="31">
        <v>6.2105600000000001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119.65</v>
      </c>
      <c r="D297" s="36">
        <v>119.35000000000001</v>
      </c>
      <c r="E297" s="36">
        <v>118.25000000000001</v>
      </c>
      <c r="F297" s="36">
        <v>116.85000000000001</v>
      </c>
      <c r="G297" s="36">
        <v>115.75000000000001</v>
      </c>
      <c r="H297" s="36">
        <v>120.75000000000001</v>
      </c>
      <c r="I297" s="36">
        <v>121.85000000000001</v>
      </c>
      <c r="J297" s="36">
        <v>123.25000000000001</v>
      </c>
      <c r="K297" s="31">
        <v>120.45</v>
      </c>
      <c r="L297" s="31">
        <v>117.95</v>
      </c>
      <c r="M297" s="31">
        <v>40.233420000000002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531.45000000000005</v>
      </c>
      <c r="D298" s="36">
        <v>531.5</v>
      </c>
      <c r="E298" s="36">
        <v>527.45000000000005</v>
      </c>
      <c r="F298" s="36">
        <v>523.45000000000005</v>
      </c>
      <c r="G298" s="36">
        <v>519.40000000000009</v>
      </c>
      <c r="H298" s="36">
        <v>535.5</v>
      </c>
      <c r="I298" s="36">
        <v>539.54999999999995</v>
      </c>
      <c r="J298" s="36">
        <v>543.54999999999995</v>
      </c>
      <c r="K298" s="31">
        <v>535.54999999999995</v>
      </c>
      <c r="L298" s="31">
        <v>527.5</v>
      </c>
      <c r="M298" s="31">
        <v>19.166350000000001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805.05</v>
      </c>
      <c r="D299" s="36">
        <v>803.76666666666677</v>
      </c>
      <c r="E299" s="36">
        <v>796.78333333333353</v>
      </c>
      <c r="F299" s="36">
        <v>788.51666666666677</v>
      </c>
      <c r="G299" s="36">
        <v>781.53333333333353</v>
      </c>
      <c r="H299" s="36">
        <v>812.03333333333353</v>
      </c>
      <c r="I299" s="36">
        <v>819.01666666666688</v>
      </c>
      <c r="J299" s="36">
        <v>827.28333333333353</v>
      </c>
      <c r="K299" s="31">
        <v>810.75</v>
      </c>
      <c r="L299" s="31">
        <v>795.5</v>
      </c>
      <c r="M299" s="31">
        <v>59.736109999999996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5668.1</v>
      </c>
      <c r="D300" s="36">
        <v>5702.8166666666666</v>
      </c>
      <c r="E300" s="36">
        <v>5621.6333333333332</v>
      </c>
      <c r="F300" s="36">
        <v>5575.166666666667</v>
      </c>
      <c r="G300" s="36">
        <v>5493.9833333333336</v>
      </c>
      <c r="H300" s="36">
        <v>5749.2833333333328</v>
      </c>
      <c r="I300" s="36">
        <v>5830.4666666666653</v>
      </c>
      <c r="J300" s="36">
        <v>5876.9333333333325</v>
      </c>
      <c r="K300" s="31">
        <v>5784</v>
      </c>
      <c r="L300" s="31">
        <v>5656.35</v>
      </c>
      <c r="M300" s="31">
        <v>0.36880000000000002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5727.5</v>
      </c>
      <c r="D301" s="36">
        <v>5706.1166666666659</v>
      </c>
      <c r="E301" s="36">
        <v>5635.3833333333314</v>
      </c>
      <c r="F301" s="36">
        <v>5543.2666666666655</v>
      </c>
      <c r="G301" s="36">
        <v>5472.533333333331</v>
      </c>
      <c r="H301" s="36">
        <v>5798.2333333333318</v>
      </c>
      <c r="I301" s="36">
        <v>5868.9666666666672</v>
      </c>
      <c r="J301" s="36">
        <v>5961.0833333333321</v>
      </c>
      <c r="K301" s="31">
        <v>5776.85</v>
      </c>
      <c r="L301" s="31">
        <v>5614</v>
      </c>
      <c r="M301" s="31">
        <v>3.8750300000000002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1251.9000000000001</v>
      </c>
      <c r="D302" s="36">
        <v>1247.6000000000001</v>
      </c>
      <c r="E302" s="36">
        <v>1239.2000000000003</v>
      </c>
      <c r="F302" s="36">
        <v>1226.5000000000002</v>
      </c>
      <c r="G302" s="36">
        <v>1218.1000000000004</v>
      </c>
      <c r="H302" s="36">
        <v>1260.3000000000002</v>
      </c>
      <c r="I302" s="36">
        <v>1268.7000000000003</v>
      </c>
      <c r="J302" s="36">
        <v>1281.4000000000001</v>
      </c>
      <c r="K302" s="31">
        <v>1256</v>
      </c>
      <c r="L302" s="31">
        <v>1234.9000000000001</v>
      </c>
      <c r="M302" s="31">
        <v>7.1897099999999998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1331.35</v>
      </c>
      <c r="D303" s="36">
        <v>1342.6833333333334</v>
      </c>
      <c r="E303" s="36">
        <v>1316.6666666666667</v>
      </c>
      <c r="F303" s="36">
        <v>1301.9833333333333</v>
      </c>
      <c r="G303" s="36">
        <v>1275.9666666666667</v>
      </c>
      <c r="H303" s="36">
        <v>1357.3666666666668</v>
      </c>
      <c r="I303" s="36">
        <v>1383.3833333333332</v>
      </c>
      <c r="J303" s="36">
        <v>1398.0666666666668</v>
      </c>
      <c r="K303" s="31">
        <v>1368.7</v>
      </c>
      <c r="L303" s="31">
        <v>1328</v>
      </c>
      <c r="M303" s="31">
        <v>0.56313999999999997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901.35</v>
      </c>
      <c r="D304" s="36">
        <v>896.93333333333339</v>
      </c>
      <c r="E304" s="36">
        <v>886.96666666666681</v>
      </c>
      <c r="F304" s="36">
        <v>872.58333333333337</v>
      </c>
      <c r="G304" s="36">
        <v>862.61666666666679</v>
      </c>
      <c r="H304" s="36">
        <v>911.31666666666683</v>
      </c>
      <c r="I304" s="36">
        <v>921.28333333333353</v>
      </c>
      <c r="J304" s="36">
        <v>935.66666666666686</v>
      </c>
      <c r="K304" s="31">
        <v>906.9</v>
      </c>
      <c r="L304" s="31">
        <v>882.55</v>
      </c>
      <c r="M304" s="31">
        <v>4.8224600000000004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1173.7</v>
      </c>
      <c r="D305" s="36">
        <v>1175.1666666666667</v>
      </c>
      <c r="E305" s="36">
        <v>1161.1833333333334</v>
      </c>
      <c r="F305" s="36">
        <v>1148.6666666666667</v>
      </c>
      <c r="G305" s="36">
        <v>1134.6833333333334</v>
      </c>
      <c r="H305" s="36">
        <v>1187.6833333333334</v>
      </c>
      <c r="I305" s="36">
        <v>1201.6666666666665</v>
      </c>
      <c r="J305" s="36">
        <v>1214.1833333333334</v>
      </c>
      <c r="K305" s="31">
        <v>1189.1500000000001</v>
      </c>
      <c r="L305" s="31">
        <v>1162.6500000000001</v>
      </c>
      <c r="M305" s="31">
        <v>6.3792299999999997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271.7</v>
      </c>
      <c r="D306" s="36">
        <v>270.68333333333334</v>
      </c>
      <c r="E306" s="36">
        <v>269.01666666666665</v>
      </c>
      <c r="F306" s="36">
        <v>266.33333333333331</v>
      </c>
      <c r="G306" s="36">
        <v>264.66666666666663</v>
      </c>
      <c r="H306" s="36">
        <v>273.36666666666667</v>
      </c>
      <c r="I306" s="36">
        <v>275.0333333333333</v>
      </c>
      <c r="J306" s="36">
        <v>277.7166666666667</v>
      </c>
      <c r="K306" s="31">
        <v>272.35000000000002</v>
      </c>
      <c r="L306" s="31">
        <v>268</v>
      </c>
      <c r="M306" s="31">
        <v>28.05321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1666.15</v>
      </c>
      <c r="D307" s="36">
        <v>1655.3999999999999</v>
      </c>
      <c r="E307" s="36">
        <v>1640.2999999999997</v>
      </c>
      <c r="F307" s="36">
        <v>1614.4499999999998</v>
      </c>
      <c r="G307" s="36">
        <v>1599.3499999999997</v>
      </c>
      <c r="H307" s="36">
        <v>1681.2499999999998</v>
      </c>
      <c r="I307" s="36">
        <v>1696.3499999999997</v>
      </c>
      <c r="J307" s="36">
        <v>1722.1999999999998</v>
      </c>
      <c r="K307" s="31">
        <v>1670.5</v>
      </c>
      <c r="L307" s="31">
        <v>1629.55</v>
      </c>
      <c r="M307" s="31">
        <v>22.474409999999999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392.55</v>
      </c>
      <c r="D308" s="36">
        <v>391.06666666666661</v>
      </c>
      <c r="E308" s="36">
        <v>387.13333333333321</v>
      </c>
      <c r="F308" s="36">
        <v>381.71666666666658</v>
      </c>
      <c r="G308" s="36">
        <v>377.78333333333319</v>
      </c>
      <c r="H308" s="36">
        <v>396.48333333333323</v>
      </c>
      <c r="I308" s="36">
        <v>400.41666666666663</v>
      </c>
      <c r="J308" s="36">
        <v>405.83333333333326</v>
      </c>
      <c r="K308" s="31">
        <v>395</v>
      </c>
      <c r="L308" s="31">
        <v>385.65</v>
      </c>
      <c r="M308" s="31">
        <v>1.49651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532.9</v>
      </c>
      <c r="D309" s="36">
        <v>530.33333333333337</v>
      </c>
      <c r="E309" s="36">
        <v>522.76666666666677</v>
      </c>
      <c r="F309" s="36">
        <v>512.63333333333344</v>
      </c>
      <c r="G309" s="36">
        <v>505.06666666666683</v>
      </c>
      <c r="H309" s="36">
        <v>540.4666666666667</v>
      </c>
      <c r="I309" s="36">
        <v>548.0333333333333</v>
      </c>
      <c r="J309" s="36">
        <v>558.16666666666663</v>
      </c>
      <c r="K309" s="31">
        <v>537.9</v>
      </c>
      <c r="L309" s="31">
        <v>520.20000000000005</v>
      </c>
      <c r="M309" s="31">
        <v>1.1839200000000001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386.95</v>
      </c>
      <c r="D310" s="36">
        <v>389.09999999999997</v>
      </c>
      <c r="E310" s="36">
        <v>383.84999999999991</v>
      </c>
      <c r="F310" s="36">
        <v>380.74999999999994</v>
      </c>
      <c r="G310" s="36">
        <v>375.49999999999989</v>
      </c>
      <c r="H310" s="36">
        <v>392.19999999999993</v>
      </c>
      <c r="I310" s="36">
        <v>397.45000000000005</v>
      </c>
      <c r="J310" s="36">
        <v>400.54999999999995</v>
      </c>
      <c r="K310" s="31">
        <v>394.35</v>
      </c>
      <c r="L310" s="31">
        <v>386</v>
      </c>
      <c r="M310" s="31">
        <v>4.1068899999999999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164.3</v>
      </c>
      <c r="D311" s="36">
        <v>164.36666666666665</v>
      </c>
      <c r="E311" s="36">
        <v>162.6333333333333</v>
      </c>
      <c r="F311" s="36">
        <v>160.96666666666664</v>
      </c>
      <c r="G311" s="36">
        <v>159.23333333333329</v>
      </c>
      <c r="H311" s="36">
        <v>166.0333333333333</v>
      </c>
      <c r="I311" s="36">
        <v>167.76666666666665</v>
      </c>
      <c r="J311" s="36">
        <v>169.43333333333331</v>
      </c>
      <c r="K311" s="31">
        <v>166.1</v>
      </c>
      <c r="L311" s="31">
        <v>162.69999999999999</v>
      </c>
      <c r="M311" s="31">
        <v>49.271639999999998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126.55</v>
      </c>
      <c r="D312" s="36">
        <v>126.95</v>
      </c>
      <c r="E312" s="36">
        <v>125.6</v>
      </c>
      <c r="F312" s="36">
        <v>124.64999999999999</v>
      </c>
      <c r="G312" s="36">
        <v>123.29999999999998</v>
      </c>
      <c r="H312" s="36">
        <v>127.9</v>
      </c>
      <c r="I312" s="36">
        <v>129.25</v>
      </c>
      <c r="J312" s="36">
        <v>130.20000000000002</v>
      </c>
      <c r="K312" s="31">
        <v>128.30000000000001</v>
      </c>
      <c r="L312" s="31">
        <v>126</v>
      </c>
      <c r="M312" s="31">
        <v>19.87097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1858.05</v>
      </c>
      <c r="D313" s="36">
        <v>1861.7</v>
      </c>
      <c r="E313" s="36">
        <v>1844.4</v>
      </c>
      <c r="F313" s="36">
        <v>1830.75</v>
      </c>
      <c r="G313" s="36">
        <v>1813.45</v>
      </c>
      <c r="H313" s="36">
        <v>1875.3500000000001</v>
      </c>
      <c r="I313" s="36">
        <v>1892.6499999999999</v>
      </c>
      <c r="J313" s="36">
        <v>1906.3000000000002</v>
      </c>
      <c r="K313" s="31">
        <v>1879</v>
      </c>
      <c r="L313" s="31">
        <v>1848.05</v>
      </c>
      <c r="M313" s="31">
        <v>14.31718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539.79999999999995</v>
      </c>
      <c r="D314" s="36">
        <v>538.48333333333323</v>
      </c>
      <c r="E314" s="36">
        <v>534.46666666666647</v>
      </c>
      <c r="F314" s="36">
        <v>529.13333333333321</v>
      </c>
      <c r="G314" s="36">
        <v>525.11666666666645</v>
      </c>
      <c r="H314" s="36">
        <v>543.81666666666649</v>
      </c>
      <c r="I314" s="36">
        <v>547.83333333333314</v>
      </c>
      <c r="J314" s="36">
        <v>553.16666666666652</v>
      </c>
      <c r="K314" s="31">
        <v>542.5</v>
      </c>
      <c r="L314" s="31">
        <v>533.15</v>
      </c>
      <c r="M314" s="31">
        <v>19.488600000000002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10380.049999999999</v>
      </c>
      <c r="D315" s="36">
        <v>10350.983333333332</v>
      </c>
      <c r="E315" s="36">
        <v>10289.066666666664</v>
      </c>
      <c r="F315" s="36">
        <v>10198.083333333332</v>
      </c>
      <c r="G315" s="36">
        <v>10136.166666666664</v>
      </c>
      <c r="H315" s="36">
        <v>10441.966666666664</v>
      </c>
      <c r="I315" s="36">
        <v>10503.883333333331</v>
      </c>
      <c r="J315" s="36">
        <v>10594.866666666663</v>
      </c>
      <c r="K315" s="31">
        <v>10412.9</v>
      </c>
      <c r="L315" s="31">
        <v>10260</v>
      </c>
      <c r="M315" s="31">
        <v>6.0346900000000003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2416.65</v>
      </c>
      <c r="D316" s="36">
        <v>2406.2833333333333</v>
      </c>
      <c r="E316" s="36">
        <v>2378.3666666666668</v>
      </c>
      <c r="F316" s="36">
        <v>2340.0833333333335</v>
      </c>
      <c r="G316" s="36">
        <v>2312.166666666667</v>
      </c>
      <c r="H316" s="36">
        <v>2444.5666666666666</v>
      </c>
      <c r="I316" s="36">
        <v>2472.4833333333336</v>
      </c>
      <c r="J316" s="36">
        <v>2510.7666666666664</v>
      </c>
      <c r="K316" s="31">
        <v>2434.1999999999998</v>
      </c>
      <c r="L316" s="31">
        <v>2368</v>
      </c>
      <c r="M316" s="31">
        <v>0.41582999999999998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1056.8499999999999</v>
      </c>
      <c r="D317" s="36">
        <v>1053.3500000000001</v>
      </c>
      <c r="E317" s="36">
        <v>1044.7000000000003</v>
      </c>
      <c r="F317" s="36">
        <v>1032.5500000000002</v>
      </c>
      <c r="G317" s="36">
        <v>1023.9000000000003</v>
      </c>
      <c r="H317" s="36">
        <v>1065.5000000000002</v>
      </c>
      <c r="I317" s="36">
        <v>1074.1500000000003</v>
      </c>
      <c r="J317" s="36">
        <v>1086.3000000000002</v>
      </c>
      <c r="K317" s="31">
        <v>1062</v>
      </c>
      <c r="L317" s="31">
        <v>1041.2</v>
      </c>
      <c r="M317" s="31">
        <v>7.1508000000000003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722.9</v>
      </c>
      <c r="D318" s="36">
        <v>716.26666666666677</v>
      </c>
      <c r="E318" s="36">
        <v>704.63333333333355</v>
      </c>
      <c r="F318" s="36">
        <v>686.36666666666679</v>
      </c>
      <c r="G318" s="36">
        <v>674.73333333333358</v>
      </c>
      <c r="H318" s="36">
        <v>734.53333333333353</v>
      </c>
      <c r="I318" s="36">
        <v>746.16666666666674</v>
      </c>
      <c r="J318" s="36">
        <v>764.43333333333351</v>
      </c>
      <c r="K318" s="31">
        <v>727.9</v>
      </c>
      <c r="L318" s="31">
        <v>698</v>
      </c>
      <c r="M318" s="31">
        <v>20.233720000000002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2075.8000000000002</v>
      </c>
      <c r="D319" s="36">
        <v>2072.8833333333332</v>
      </c>
      <c r="E319" s="36">
        <v>2057.3166666666666</v>
      </c>
      <c r="F319" s="36">
        <v>2038.8333333333335</v>
      </c>
      <c r="G319" s="36">
        <v>2023.2666666666669</v>
      </c>
      <c r="H319" s="36">
        <v>2091.3666666666663</v>
      </c>
      <c r="I319" s="36">
        <v>2106.9333333333329</v>
      </c>
      <c r="J319" s="36">
        <v>2125.4166666666661</v>
      </c>
      <c r="K319" s="31">
        <v>2088.4499999999998</v>
      </c>
      <c r="L319" s="31">
        <v>2054.4</v>
      </c>
      <c r="M319" s="31">
        <v>5.15876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742.5</v>
      </c>
      <c r="D320" s="36">
        <v>741.01666666666677</v>
      </c>
      <c r="E320" s="36">
        <v>732.18333333333351</v>
      </c>
      <c r="F320" s="36">
        <v>721.86666666666679</v>
      </c>
      <c r="G320" s="36">
        <v>713.03333333333353</v>
      </c>
      <c r="H320" s="36">
        <v>751.33333333333348</v>
      </c>
      <c r="I320" s="36">
        <v>760.16666666666674</v>
      </c>
      <c r="J320" s="36">
        <v>770.48333333333346</v>
      </c>
      <c r="K320" s="31">
        <v>749.85</v>
      </c>
      <c r="L320" s="31">
        <v>730.7</v>
      </c>
      <c r="M320" s="31">
        <v>0.96035999999999999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929.55</v>
      </c>
      <c r="D321" s="36">
        <v>926.33333333333337</v>
      </c>
      <c r="E321" s="36">
        <v>917.66666666666674</v>
      </c>
      <c r="F321" s="36">
        <v>905.78333333333342</v>
      </c>
      <c r="G321" s="36">
        <v>897.11666666666679</v>
      </c>
      <c r="H321" s="36">
        <v>938.2166666666667</v>
      </c>
      <c r="I321" s="36">
        <v>946.88333333333344</v>
      </c>
      <c r="J321" s="36">
        <v>958.76666666666665</v>
      </c>
      <c r="K321" s="31">
        <v>935</v>
      </c>
      <c r="L321" s="31">
        <v>914.45</v>
      </c>
      <c r="M321" s="31">
        <v>0.28593000000000002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1333.7</v>
      </c>
      <c r="D322" s="36">
        <v>1338.2666666666667</v>
      </c>
      <c r="E322" s="36">
        <v>1320.5333333333333</v>
      </c>
      <c r="F322" s="36">
        <v>1307.3666666666666</v>
      </c>
      <c r="G322" s="36">
        <v>1289.6333333333332</v>
      </c>
      <c r="H322" s="36">
        <v>1351.4333333333334</v>
      </c>
      <c r="I322" s="36">
        <v>1369.1666666666665</v>
      </c>
      <c r="J322" s="36">
        <v>1382.3333333333335</v>
      </c>
      <c r="K322" s="31">
        <v>1356</v>
      </c>
      <c r="L322" s="31">
        <v>1325.1</v>
      </c>
      <c r="M322" s="31">
        <v>0.42159999999999997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1649.95</v>
      </c>
      <c r="D323" s="36">
        <v>1644.6000000000001</v>
      </c>
      <c r="E323" s="36">
        <v>1623.0500000000002</v>
      </c>
      <c r="F323" s="36">
        <v>1596.15</v>
      </c>
      <c r="G323" s="36">
        <v>1574.6000000000001</v>
      </c>
      <c r="H323" s="36">
        <v>1671.5000000000002</v>
      </c>
      <c r="I323" s="36">
        <v>1693.05</v>
      </c>
      <c r="J323" s="36">
        <v>1719.9500000000003</v>
      </c>
      <c r="K323" s="31">
        <v>1666.15</v>
      </c>
      <c r="L323" s="31">
        <v>1617.7</v>
      </c>
      <c r="M323" s="31">
        <v>2.4202499999999998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60.5</v>
      </c>
      <c r="D324" s="36">
        <v>61.033333333333339</v>
      </c>
      <c r="E324" s="36">
        <v>59.166666666666679</v>
      </c>
      <c r="F324" s="36">
        <v>57.833333333333343</v>
      </c>
      <c r="G324" s="36">
        <v>55.966666666666683</v>
      </c>
      <c r="H324" s="36">
        <v>62.366666666666674</v>
      </c>
      <c r="I324" s="36">
        <v>64.233333333333334</v>
      </c>
      <c r="J324" s="36">
        <v>65.566666666666663</v>
      </c>
      <c r="K324" s="31">
        <v>62.9</v>
      </c>
      <c r="L324" s="31">
        <v>59.7</v>
      </c>
      <c r="M324" s="31">
        <v>146.96308999999999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60.3</v>
      </c>
      <c r="D325" s="36">
        <v>60.766666666666673</v>
      </c>
      <c r="E325" s="36">
        <v>59.433333333333344</v>
      </c>
      <c r="F325" s="36">
        <v>58.56666666666667</v>
      </c>
      <c r="G325" s="36">
        <v>57.233333333333341</v>
      </c>
      <c r="H325" s="36">
        <v>61.633333333333347</v>
      </c>
      <c r="I325" s="36">
        <v>62.966666666666676</v>
      </c>
      <c r="J325" s="36">
        <v>63.83333333333335</v>
      </c>
      <c r="K325" s="31">
        <v>62.1</v>
      </c>
      <c r="L325" s="31">
        <v>59.9</v>
      </c>
      <c r="M325" s="31">
        <v>66.943439999999995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1224.75</v>
      </c>
      <c r="D326" s="36">
        <v>1238.3166666666666</v>
      </c>
      <c r="E326" s="36">
        <v>1190.4833333333331</v>
      </c>
      <c r="F326" s="36">
        <v>1156.2166666666665</v>
      </c>
      <c r="G326" s="36">
        <v>1108.383333333333</v>
      </c>
      <c r="H326" s="36">
        <v>1272.5833333333333</v>
      </c>
      <c r="I326" s="36">
        <v>1320.4166666666667</v>
      </c>
      <c r="J326" s="36">
        <v>1354.6833333333334</v>
      </c>
      <c r="K326" s="31">
        <v>1286.1500000000001</v>
      </c>
      <c r="L326" s="31">
        <v>1204.05</v>
      </c>
      <c r="M326" s="31">
        <v>6.6465800000000002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2425.65</v>
      </c>
      <c r="D327" s="36">
        <v>2418.5166666666669</v>
      </c>
      <c r="E327" s="36">
        <v>2391.1333333333337</v>
      </c>
      <c r="F327" s="36">
        <v>2356.6166666666668</v>
      </c>
      <c r="G327" s="36">
        <v>2329.2333333333336</v>
      </c>
      <c r="H327" s="36">
        <v>2453.0333333333338</v>
      </c>
      <c r="I327" s="36">
        <v>2480.416666666667</v>
      </c>
      <c r="J327" s="36">
        <v>2514.9333333333338</v>
      </c>
      <c r="K327" s="31">
        <v>2445.9</v>
      </c>
      <c r="L327" s="31">
        <v>2384</v>
      </c>
      <c r="M327" s="31">
        <v>2.9096000000000002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119785.25</v>
      </c>
      <c r="D328" s="36">
        <v>119666.40000000001</v>
      </c>
      <c r="E328" s="36">
        <v>119264.85000000002</v>
      </c>
      <c r="F328" s="36">
        <v>118744.45000000001</v>
      </c>
      <c r="G328" s="36">
        <v>118342.90000000002</v>
      </c>
      <c r="H328" s="36">
        <v>120186.80000000002</v>
      </c>
      <c r="I328" s="36">
        <v>120588.35</v>
      </c>
      <c r="J328" s="36">
        <v>121108.75000000001</v>
      </c>
      <c r="K328" s="31">
        <v>120067.95</v>
      </c>
      <c r="L328" s="31">
        <v>119146</v>
      </c>
      <c r="M328" s="31">
        <v>3.8620000000000002E-2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2254.4</v>
      </c>
      <c r="D329" s="36">
        <v>2258.4833333333331</v>
      </c>
      <c r="E329" s="36">
        <v>2230.7166666666662</v>
      </c>
      <c r="F329" s="36">
        <v>2207.0333333333333</v>
      </c>
      <c r="G329" s="36">
        <v>2179.2666666666664</v>
      </c>
      <c r="H329" s="36">
        <v>2282.1666666666661</v>
      </c>
      <c r="I329" s="36">
        <v>2309.9333333333334</v>
      </c>
      <c r="J329" s="36">
        <v>2333.6166666666659</v>
      </c>
      <c r="K329" s="31">
        <v>2286.25</v>
      </c>
      <c r="L329" s="31">
        <v>2234.8000000000002</v>
      </c>
      <c r="M329" s="31">
        <v>1.1506700000000001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3266.4</v>
      </c>
      <c r="D330" s="36">
        <v>3245.9666666666667</v>
      </c>
      <c r="E330" s="36">
        <v>3214.0333333333333</v>
      </c>
      <c r="F330" s="36">
        <v>3161.6666666666665</v>
      </c>
      <c r="G330" s="36">
        <v>3129.7333333333331</v>
      </c>
      <c r="H330" s="36">
        <v>3298.3333333333335</v>
      </c>
      <c r="I330" s="36">
        <v>3330.2666666666669</v>
      </c>
      <c r="J330" s="36">
        <v>3382.6333333333337</v>
      </c>
      <c r="K330" s="31">
        <v>3277.9</v>
      </c>
      <c r="L330" s="31">
        <v>3193.6</v>
      </c>
      <c r="M330" s="31">
        <v>6.1808800000000002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1467.1</v>
      </c>
      <c r="D331" s="36">
        <v>1458.8</v>
      </c>
      <c r="E331" s="36">
        <v>1446.6</v>
      </c>
      <c r="F331" s="36">
        <v>1426.1</v>
      </c>
      <c r="G331" s="36">
        <v>1413.8999999999999</v>
      </c>
      <c r="H331" s="36">
        <v>1479.3</v>
      </c>
      <c r="I331" s="36">
        <v>1491.5000000000002</v>
      </c>
      <c r="J331" s="36">
        <v>1512</v>
      </c>
      <c r="K331" s="31">
        <v>1471</v>
      </c>
      <c r="L331" s="31">
        <v>1438.3</v>
      </c>
      <c r="M331" s="31">
        <v>5.0934600000000003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1168.3</v>
      </c>
      <c r="D332" s="36">
        <v>1167.5166666666667</v>
      </c>
      <c r="E332" s="36">
        <v>1158.8333333333333</v>
      </c>
      <c r="F332" s="36">
        <v>1149.3666666666666</v>
      </c>
      <c r="G332" s="36">
        <v>1140.6833333333332</v>
      </c>
      <c r="H332" s="36">
        <v>1176.9833333333333</v>
      </c>
      <c r="I332" s="36">
        <v>1185.6666666666667</v>
      </c>
      <c r="J332" s="36">
        <v>1195.1333333333334</v>
      </c>
      <c r="K332" s="31">
        <v>1176.2</v>
      </c>
      <c r="L332" s="31">
        <v>1158.05</v>
      </c>
      <c r="M332" s="31">
        <v>2.21245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758.8</v>
      </c>
      <c r="D333" s="36">
        <v>760.11666666666667</v>
      </c>
      <c r="E333" s="36">
        <v>752.93333333333339</v>
      </c>
      <c r="F333" s="36">
        <v>747.06666666666672</v>
      </c>
      <c r="G333" s="36">
        <v>739.88333333333344</v>
      </c>
      <c r="H333" s="36">
        <v>765.98333333333335</v>
      </c>
      <c r="I333" s="36">
        <v>773.16666666666652</v>
      </c>
      <c r="J333" s="36">
        <v>779.0333333333333</v>
      </c>
      <c r="K333" s="31">
        <v>767.3</v>
      </c>
      <c r="L333" s="31">
        <v>754.25</v>
      </c>
      <c r="M333" s="31">
        <v>4.5418700000000003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98.95</v>
      </c>
      <c r="D334" s="36">
        <v>98.2</v>
      </c>
      <c r="E334" s="36">
        <v>97.15</v>
      </c>
      <c r="F334" s="36">
        <v>95.350000000000009</v>
      </c>
      <c r="G334" s="36">
        <v>94.300000000000011</v>
      </c>
      <c r="H334" s="36">
        <v>100</v>
      </c>
      <c r="I334" s="36">
        <v>101.04999999999998</v>
      </c>
      <c r="J334" s="36">
        <v>102.85</v>
      </c>
      <c r="K334" s="31">
        <v>99.25</v>
      </c>
      <c r="L334" s="31">
        <v>96.4</v>
      </c>
      <c r="M334" s="31">
        <v>96.174279999999996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3789.85</v>
      </c>
      <c r="D335" s="36">
        <v>3772.9499999999994</v>
      </c>
      <c r="E335" s="36">
        <v>3741.5999999999985</v>
      </c>
      <c r="F335" s="36">
        <v>3693.349999999999</v>
      </c>
      <c r="G335" s="36">
        <v>3661.9999999999982</v>
      </c>
      <c r="H335" s="36">
        <v>3821.1999999999989</v>
      </c>
      <c r="I335" s="36">
        <v>3852.55</v>
      </c>
      <c r="J335" s="36">
        <v>3900.7999999999993</v>
      </c>
      <c r="K335" s="31">
        <v>3804.3</v>
      </c>
      <c r="L335" s="31">
        <v>3724.7</v>
      </c>
      <c r="M335" s="31">
        <v>0.68325999999999998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855.6</v>
      </c>
      <c r="D336" s="36">
        <v>847.83333333333337</v>
      </c>
      <c r="E336" s="36">
        <v>820.66666666666674</v>
      </c>
      <c r="F336" s="36">
        <v>785.73333333333335</v>
      </c>
      <c r="G336" s="36">
        <v>758.56666666666672</v>
      </c>
      <c r="H336" s="36">
        <v>882.76666666666677</v>
      </c>
      <c r="I336" s="36">
        <v>909.93333333333351</v>
      </c>
      <c r="J336" s="36">
        <v>944.86666666666679</v>
      </c>
      <c r="K336" s="31">
        <v>875</v>
      </c>
      <c r="L336" s="31">
        <v>812.9</v>
      </c>
      <c r="M336" s="31">
        <v>40.780650000000001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80.2</v>
      </c>
      <c r="D337" s="36">
        <v>80.233333333333334</v>
      </c>
      <c r="E337" s="36">
        <v>79.516666666666666</v>
      </c>
      <c r="F337" s="36">
        <v>78.833333333333329</v>
      </c>
      <c r="G337" s="36">
        <v>78.11666666666666</v>
      </c>
      <c r="H337" s="36">
        <v>80.916666666666671</v>
      </c>
      <c r="I337" s="36">
        <v>81.63333333333334</v>
      </c>
      <c r="J337" s="36">
        <v>82.316666666666677</v>
      </c>
      <c r="K337" s="31">
        <v>80.95</v>
      </c>
      <c r="L337" s="31">
        <v>79.55</v>
      </c>
      <c r="M337" s="31">
        <v>111.35352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172.05</v>
      </c>
      <c r="D338" s="36">
        <v>172.85</v>
      </c>
      <c r="E338" s="36">
        <v>170.75</v>
      </c>
      <c r="F338" s="36">
        <v>169.45000000000002</v>
      </c>
      <c r="G338" s="36">
        <v>167.35000000000002</v>
      </c>
      <c r="H338" s="36">
        <v>174.14999999999998</v>
      </c>
      <c r="I338" s="36">
        <v>176.24999999999994</v>
      </c>
      <c r="J338" s="36">
        <v>177.54999999999995</v>
      </c>
      <c r="K338" s="31">
        <v>174.95</v>
      </c>
      <c r="L338" s="31">
        <v>171.55</v>
      </c>
      <c r="M338" s="31">
        <v>30.180620000000001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25044.400000000001</v>
      </c>
      <c r="D339" s="36">
        <v>24983.133333333331</v>
      </c>
      <c r="E339" s="36">
        <v>24886.266666666663</v>
      </c>
      <c r="F339" s="36">
        <v>24728.133333333331</v>
      </c>
      <c r="G339" s="36">
        <v>24631.266666666663</v>
      </c>
      <c r="H339" s="36">
        <v>25141.266666666663</v>
      </c>
      <c r="I339" s="36">
        <v>25238.133333333331</v>
      </c>
      <c r="J339" s="36">
        <v>25396.266666666663</v>
      </c>
      <c r="K339" s="31">
        <v>25080</v>
      </c>
      <c r="L339" s="31">
        <v>24825</v>
      </c>
      <c r="M339" s="31">
        <v>0.44572000000000001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86.7</v>
      </c>
      <c r="D340" s="36">
        <v>87.183333333333337</v>
      </c>
      <c r="E340" s="36">
        <v>86.01666666666668</v>
      </c>
      <c r="F340" s="36">
        <v>85.333333333333343</v>
      </c>
      <c r="G340" s="36">
        <v>84.166666666666686</v>
      </c>
      <c r="H340" s="36">
        <v>87.866666666666674</v>
      </c>
      <c r="I340" s="36">
        <v>89.033333333333331</v>
      </c>
      <c r="J340" s="36">
        <v>89.716666666666669</v>
      </c>
      <c r="K340" s="31">
        <v>88.35</v>
      </c>
      <c r="L340" s="31">
        <v>86.5</v>
      </c>
      <c r="M340" s="31">
        <v>40.157879999999999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64.25</v>
      </c>
      <c r="D341" s="36">
        <v>63.650000000000006</v>
      </c>
      <c r="E341" s="36">
        <v>62.500000000000014</v>
      </c>
      <c r="F341" s="36">
        <v>60.750000000000007</v>
      </c>
      <c r="G341" s="36">
        <v>59.600000000000016</v>
      </c>
      <c r="H341" s="36">
        <v>65.400000000000006</v>
      </c>
      <c r="I341" s="36">
        <v>66.549999999999983</v>
      </c>
      <c r="J341" s="36">
        <v>68.300000000000011</v>
      </c>
      <c r="K341" s="31">
        <v>64.8</v>
      </c>
      <c r="L341" s="31">
        <v>61.9</v>
      </c>
      <c r="M341" s="31">
        <v>482.87436000000002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459.65</v>
      </c>
      <c r="D342" s="36">
        <v>458.63333333333338</v>
      </c>
      <c r="E342" s="36">
        <v>444.51666666666677</v>
      </c>
      <c r="F342" s="36">
        <v>429.38333333333338</v>
      </c>
      <c r="G342" s="36">
        <v>415.26666666666677</v>
      </c>
      <c r="H342" s="36">
        <v>473.76666666666677</v>
      </c>
      <c r="I342" s="36">
        <v>487.88333333333344</v>
      </c>
      <c r="J342" s="36">
        <v>503.01666666666677</v>
      </c>
      <c r="K342" s="31">
        <v>472.75</v>
      </c>
      <c r="L342" s="31">
        <v>443.5</v>
      </c>
      <c r="M342" s="31">
        <v>22.440149999999999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207.2</v>
      </c>
      <c r="D343" s="36">
        <v>203.29999999999998</v>
      </c>
      <c r="E343" s="36">
        <v>193.99999999999997</v>
      </c>
      <c r="F343" s="36">
        <v>180.79999999999998</v>
      </c>
      <c r="G343" s="36">
        <v>171.49999999999997</v>
      </c>
      <c r="H343" s="36">
        <v>216.49999999999997</v>
      </c>
      <c r="I343" s="36">
        <v>225.79999999999998</v>
      </c>
      <c r="J343" s="36">
        <v>238.99999999999997</v>
      </c>
      <c r="K343" s="31">
        <v>212.6</v>
      </c>
      <c r="L343" s="31">
        <v>190.1</v>
      </c>
      <c r="M343" s="31">
        <v>162.34700000000001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191.65</v>
      </c>
      <c r="D344" s="36">
        <v>189.29999999999998</v>
      </c>
      <c r="E344" s="36">
        <v>186.69999999999996</v>
      </c>
      <c r="F344" s="36">
        <v>181.74999999999997</v>
      </c>
      <c r="G344" s="36">
        <v>179.14999999999995</v>
      </c>
      <c r="H344" s="36">
        <v>194.24999999999997</v>
      </c>
      <c r="I344" s="36">
        <v>196.85</v>
      </c>
      <c r="J344" s="36">
        <v>201.79999999999998</v>
      </c>
      <c r="K344" s="31">
        <v>191.9</v>
      </c>
      <c r="L344" s="31">
        <v>184.35</v>
      </c>
      <c r="M344" s="31">
        <v>219.32990000000001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47.05</v>
      </c>
      <c r="D345" s="36">
        <v>47.216666666666669</v>
      </c>
      <c r="E345" s="36">
        <v>46.583333333333336</v>
      </c>
      <c r="F345" s="36">
        <v>46.116666666666667</v>
      </c>
      <c r="G345" s="36">
        <v>45.483333333333334</v>
      </c>
      <c r="H345" s="36">
        <v>47.683333333333337</v>
      </c>
      <c r="I345" s="36">
        <v>48.316666666666663</v>
      </c>
      <c r="J345" s="36">
        <v>48.783333333333339</v>
      </c>
      <c r="K345" s="31">
        <v>47.85</v>
      </c>
      <c r="L345" s="31">
        <v>46.75</v>
      </c>
      <c r="M345" s="31">
        <v>52.448090000000001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261.89999999999998</v>
      </c>
      <c r="D346" s="36">
        <v>260.43333333333334</v>
      </c>
      <c r="E346" s="36">
        <v>256.66666666666669</v>
      </c>
      <c r="F346" s="36">
        <v>251.43333333333334</v>
      </c>
      <c r="G346" s="36">
        <v>247.66666666666669</v>
      </c>
      <c r="H346" s="36">
        <v>265.66666666666669</v>
      </c>
      <c r="I346" s="36">
        <v>269.43333333333334</v>
      </c>
      <c r="J346" s="36">
        <v>274.66666666666669</v>
      </c>
      <c r="K346" s="31">
        <v>264.2</v>
      </c>
      <c r="L346" s="31">
        <v>255.2</v>
      </c>
      <c r="M346" s="31">
        <v>11.504200000000001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294.05</v>
      </c>
      <c r="D347" s="36">
        <v>291.15000000000003</v>
      </c>
      <c r="E347" s="36">
        <v>287.40000000000009</v>
      </c>
      <c r="F347" s="36">
        <v>280.75000000000006</v>
      </c>
      <c r="G347" s="36">
        <v>277.00000000000011</v>
      </c>
      <c r="H347" s="36">
        <v>297.80000000000007</v>
      </c>
      <c r="I347" s="36">
        <v>301.54999999999995</v>
      </c>
      <c r="J347" s="36">
        <v>308.20000000000005</v>
      </c>
      <c r="K347" s="31">
        <v>294.89999999999998</v>
      </c>
      <c r="L347" s="31">
        <v>284.5</v>
      </c>
      <c r="M347" s="31">
        <v>236.29669999999999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371</v>
      </c>
      <c r="D348" s="36">
        <v>370.68333333333334</v>
      </c>
      <c r="E348" s="36">
        <v>367.36666666666667</v>
      </c>
      <c r="F348" s="36">
        <v>363.73333333333335</v>
      </c>
      <c r="G348" s="36">
        <v>360.41666666666669</v>
      </c>
      <c r="H348" s="36">
        <v>374.31666666666666</v>
      </c>
      <c r="I348" s="36">
        <v>377.63333333333338</v>
      </c>
      <c r="J348" s="36">
        <v>381.26666666666665</v>
      </c>
      <c r="K348" s="31">
        <v>374</v>
      </c>
      <c r="L348" s="31">
        <v>367.05</v>
      </c>
      <c r="M348" s="31">
        <v>1.1934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1437</v>
      </c>
      <c r="D349" s="36">
        <v>1431.1166666666668</v>
      </c>
      <c r="E349" s="36">
        <v>1417.3833333333337</v>
      </c>
      <c r="F349" s="36">
        <v>1397.7666666666669</v>
      </c>
      <c r="G349" s="36">
        <v>1384.0333333333338</v>
      </c>
      <c r="H349" s="36">
        <v>1450.7333333333336</v>
      </c>
      <c r="I349" s="36">
        <v>1464.4666666666667</v>
      </c>
      <c r="J349" s="36">
        <v>1484.0833333333335</v>
      </c>
      <c r="K349" s="31">
        <v>1444.85</v>
      </c>
      <c r="L349" s="31">
        <v>1411.5</v>
      </c>
      <c r="M349" s="31">
        <v>7.4384800000000002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193.15</v>
      </c>
      <c r="D350" s="36">
        <v>193.53333333333333</v>
      </c>
      <c r="E350" s="36">
        <v>191.66666666666666</v>
      </c>
      <c r="F350" s="36">
        <v>190.18333333333334</v>
      </c>
      <c r="G350" s="36">
        <v>188.31666666666666</v>
      </c>
      <c r="H350" s="36">
        <v>195.01666666666665</v>
      </c>
      <c r="I350" s="36">
        <v>196.88333333333333</v>
      </c>
      <c r="J350" s="36">
        <v>198.36666666666665</v>
      </c>
      <c r="K350" s="31">
        <v>195.4</v>
      </c>
      <c r="L350" s="31">
        <v>192.05</v>
      </c>
      <c r="M350" s="31">
        <v>108.92122000000001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310.14999999999998</v>
      </c>
      <c r="D351" s="36">
        <v>311.59999999999997</v>
      </c>
      <c r="E351" s="36">
        <v>307.24999999999994</v>
      </c>
      <c r="F351" s="36">
        <v>304.34999999999997</v>
      </c>
      <c r="G351" s="36">
        <v>299.99999999999994</v>
      </c>
      <c r="H351" s="36">
        <v>314.49999999999994</v>
      </c>
      <c r="I351" s="36">
        <v>318.84999999999997</v>
      </c>
      <c r="J351" s="36">
        <v>321.74999999999994</v>
      </c>
      <c r="K351" s="31">
        <v>315.95</v>
      </c>
      <c r="L351" s="31">
        <v>308.7</v>
      </c>
      <c r="M351" s="31">
        <v>16.22702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1259.55</v>
      </c>
      <c r="D352" s="36">
        <v>1251.5</v>
      </c>
      <c r="E352" s="36">
        <v>1221.2</v>
      </c>
      <c r="F352" s="36">
        <v>1182.8500000000001</v>
      </c>
      <c r="G352" s="36">
        <v>1152.5500000000002</v>
      </c>
      <c r="H352" s="36">
        <v>1289.8499999999999</v>
      </c>
      <c r="I352" s="36">
        <v>1320.15</v>
      </c>
      <c r="J352" s="36">
        <v>1358.4999999999998</v>
      </c>
      <c r="K352" s="31">
        <v>1281.8</v>
      </c>
      <c r="L352" s="31">
        <v>1213.1500000000001</v>
      </c>
      <c r="M352" s="31">
        <v>12.47179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600</v>
      </c>
      <c r="D353" s="36">
        <v>603.15</v>
      </c>
      <c r="E353" s="36">
        <v>589.54999999999995</v>
      </c>
      <c r="F353" s="36">
        <v>579.1</v>
      </c>
      <c r="G353" s="36">
        <v>565.5</v>
      </c>
      <c r="H353" s="36">
        <v>613.59999999999991</v>
      </c>
      <c r="I353" s="36">
        <v>627.20000000000005</v>
      </c>
      <c r="J353" s="36">
        <v>637.64999999999986</v>
      </c>
      <c r="K353" s="31">
        <v>616.75</v>
      </c>
      <c r="L353" s="31">
        <v>592.70000000000005</v>
      </c>
      <c r="M353" s="31">
        <v>148.13146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4069.95</v>
      </c>
      <c r="D354" s="36">
        <v>4083.1000000000004</v>
      </c>
      <c r="E354" s="36">
        <v>4031.2000000000007</v>
      </c>
      <c r="F354" s="36">
        <v>3992.4500000000003</v>
      </c>
      <c r="G354" s="36">
        <v>3940.5500000000006</v>
      </c>
      <c r="H354" s="36">
        <v>4121.8500000000004</v>
      </c>
      <c r="I354" s="36">
        <v>4173.75</v>
      </c>
      <c r="J354" s="36">
        <v>4212.5000000000009</v>
      </c>
      <c r="K354" s="31">
        <v>4135</v>
      </c>
      <c r="L354" s="31">
        <v>4044.35</v>
      </c>
      <c r="M354" s="31">
        <v>1.6217699999999999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216.9</v>
      </c>
      <c r="D355" s="36">
        <v>217.29999999999998</v>
      </c>
      <c r="E355" s="36">
        <v>215.59999999999997</v>
      </c>
      <c r="F355" s="36">
        <v>214.29999999999998</v>
      </c>
      <c r="G355" s="36">
        <v>212.59999999999997</v>
      </c>
      <c r="H355" s="36">
        <v>218.59999999999997</v>
      </c>
      <c r="I355" s="36">
        <v>220.29999999999995</v>
      </c>
      <c r="J355" s="36">
        <v>221.59999999999997</v>
      </c>
      <c r="K355" s="31">
        <v>219</v>
      </c>
      <c r="L355" s="31">
        <v>216</v>
      </c>
      <c r="M355" s="31">
        <v>1.3307800000000001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37607.75</v>
      </c>
      <c r="D356" s="36">
        <v>37486.416666666664</v>
      </c>
      <c r="E356" s="36">
        <v>37272.833333333328</v>
      </c>
      <c r="F356" s="36">
        <v>36937.916666666664</v>
      </c>
      <c r="G356" s="36">
        <v>36724.333333333328</v>
      </c>
      <c r="H356" s="36">
        <v>37821.333333333328</v>
      </c>
      <c r="I356" s="36">
        <v>38034.916666666657</v>
      </c>
      <c r="J356" s="36">
        <v>38369.833333333328</v>
      </c>
      <c r="K356" s="31">
        <v>37700</v>
      </c>
      <c r="L356" s="31">
        <v>37151.5</v>
      </c>
      <c r="M356" s="31">
        <v>0.25597999999999999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1559.55</v>
      </c>
      <c r="D357" s="36">
        <v>1542.1833333333334</v>
      </c>
      <c r="E357" s="36">
        <v>1517.3666666666668</v>
      </c>
      <c r="F357" s="36">
        <v>1475.1833333333334</v>
      </c>
      <c r="G357" s="36">
        <v>1450.3666666666668</v>
      </c>
      <c r="H357" s="36">
        <v>1584.3666666666668</v>
      </c>
      <c r="I357" s="36">
        <v>1609.1833333333334</v>
      </c>
      <c r="J357" s="36">
        <v>1651.3666666666668</v>
      </c>
      <c r="K357" s="31">
        <v>1567</v>
      </c>
      <c r="L357" s="31">
        <v>1500</v>
      </c>
      <c r="M357" s="31">
        <v>7.2855499999999997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795.15</v>
      </c>
      <c r="D358" s="36">
        <v>794.41666666666663</v>
      </c>
      <c r="E358" s="36">
        <v>786.83333333333326</v>
      </c>
      <c r="F358" s="36">
        <v>778.51666666666665</v>
      </c>
      <c r="G358" s="36">
        <v>770.93333333333328</v>
      </c>
      <c r="H358" s="36">
        <v>802.73333333333323</v>
      </c>
      <c r="I358" s="36">
        <v>810.31666666666649</v>
      </c>
      <c r="J358" s="36">
        <v>818.63333333333321</v>
      </c>
      <c r="K358" s="31">
        <v>802</v>
      </c>
      <c r="L358" s="31">
        <v>786.1</v>
      </c>
      <c r="M358" s="31">
        <v>7.5041000000000002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254.8</v>
      </c>
      <c r="D359" s="36">
        <v>253.88333333333335</v>
      </c>
      <c r="E359" s="36">
        <v>250.41666666666669</v>
      </c>
      <c r="F359" s="36">
        <v>246.03333333333333</v>
      </c>
      <c r="G359" s="36">
        <v>242.56666666666666</v>
      </c>
      <c r="H359" s="36">
        <v>258.26666666666671</v>
      </c>
      <c r="I359" s="36">
        <v>261.73333333333335</v>
      </c>
      <c r="J359" s="36">
        <v>266.11666666666673</v>
      </c>
      <c r="K359" s="31">
        <v>257.35000000000002</v>
      </c>
      <c r="L359" s="31">
        <v>249.5</v>
      </c>
      <c r="M359" s="31">
        <v>22.355550000000001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6521.7</v>
      </c>
      <c r="D360" s="36">
        <v>6505.833333333333</v>
      </c>
      <c r="E360" s="36">
        <v>6442.1166666666659</v>
      </c>
      <c r="F360" s="36">
        <v>6362.5333333333328</v>
      </c>
      <c r="G360" s="36">
        <v>6298.8166666666657</v>
      </c>
      <c r="H360" s="36">
        <v>6585.4166666666661</v>
      </c>
      <c r="I360" s="36">
        <v>6649.1333333333332</v>
      </c>
      <c r="J360" s="36">
        <v>6728.7166666666662</v>
      </c>
      <c r="K360" s="31">
        <v>6569.55</v>
      </c>
      <c r="L360" s="31">
        <v>6426.25</v>
      </c>
      <c r="M360" s="31">
        <v>1.6697200000000001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209.8</v>
      </c>
      <c r="D361" s="36">
        <v>209.31666666666669</v>
      </c>
      <c r="E361" s="36">
        <v>208.13333333333338</v>
      </c>
      <c r="F361" s="36">
        <v>206.4666666666667</v>
      </c>
      <c r="G361" s="36">
        <v>205.28333333333339</v>
      </c>
      <c r="H361" s="36">
        <v>210.98333333333338</v>
      </c>
      <c r="I361" s="36">
        <v>212.16666666666671</v>
      </c>
      <c r="J361" s="36">
        <v>213.83333333333337</v>
      </c>
      <c r="K361" s="31">
        <v>210.5</v>
      </c>
      <c r="L361" s="31">
        <v>207.65</v>
      </c>
      <c r="M361" s="31">
        <v>24.957909999999998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4097.6000000000004</v>
      </c>
      <c r="D362" s="36">
        <v>4089.8666666666672</v>
      </c>
      <c r="E362" s="36">
        <v>4058.4333333333343</v>
      </c>
      <c r="F362" s="36">
        <v>4019.2666666666669</v>
      </c>
      <c r="G362" s="36">
        <v>3987.8333333333339</v>
      </c>
      <c r="H362" s="36">
        <v>4129.0333333333347</v>
      </c>
      <c r="I362" s="36">
        <v>4160.4666666666681</v>
      </c>
      <c r="J362" s="36">
        <v>4199.633333333335</v>
      </c>
      <c r="K362" s="31">
        <v>4121.3</v>
      </c>
      <c r="L362" s="31">
        <v>4050.7</v>
      </c>
      <c r="M362" s="31">
        <v>0.11264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2281.9499999999998</v>
      </c>
      <c r="D363" s="36">
        <v>2279.3333333333335</v>
      </c>
      <c r="E363" s="36">
        <v>2246.7166666666672</v>
      </c>
      <c r="F363" s="36">
        <v>2211.4833333333336</v>
      </c>
      <c r="G363" s="36">
        <v>2178.8666666666672</v>
      </c>
      <c r="H363" s="36">
        <v>2314.5666666666671</v>
      </c>
      <c r="I363" s="36">
        <v>2347.1833333333329</v>
      </c>
      <c r="J363" s="36">
        <v>2382.416666666667</v>
      </c>
      <c r="K363" s="31">
        <v>2311.9499999999998</v>
      </c>
      <c r="L363" s="31">
        <v>2244.1</v>
      </c>
      <c r="M363" s="31">
        <v>3.16126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3426.85</v>
      </c>
      <c r="D364" s="36">
        <v>3449.65</v>
      </c>
      <c r="E364" s="36">
        <v>3324.3</v>
      </c>
      <c r="F364" s="36">
        <v>3221.75</v>
      </c>
      <c r="G364" s="36">
        <v>3096.4</v>
      </c>
      <c r="H364" s="36">
        <v>3552.2000000000003</v>
      </c>
      <c r="I364" s="36">
        <v>3677.5499999999997</v>
      </c>
      <c r="J364" s="36">
        <v>3780.1000000000004</v>
      </c>
      <c r="K364" s="31">
        <v>3575</v>
      </c>
      <c r="L364" s="31">
        <v>3347.1</v>
      </c>
      <c r="M364" s="31">
        <v>34.372509999999998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2623.25</v>
      </c>
      <c r="D365" s="36">
        <v>2616.0833333333335</v>
      </c>
      <c r="E365" s="36">
        <v>2583.166666666667</v>
      </c>
      <c r="F365" s="36">
        <v>2543.0833333333335</v>
      </c>
      <c r="G365" s="36">
        <v>2510.166666666667</v>
      </c>
      <c r="H365" s="36">
        <v>2656.166666666667</v>
      </c>
      <c r="I365" s="36">
        <v>2689.0833333333339</v>
      </c>
      <c r="J365" s="36">
        <v>2729.166666666667</v>
      </c>
      <c r="K365" s="31">
        <v>2649</v>
      </c>
      <c r="L365" s="31">
        <v>2576</v>
      </c>
      <c r="M365" s="31">
        <v>6.3117000000000001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913.35</v>
      </c>
      <c r="D366" s="36">
        <v>906.11666666666679</v>
      </c>
      <c r="E366" s="36">
        <v>897.28333333333353</v>
      </c>
      <c r="F366" s="36">
        <v>881.2166666666667</v>
      </c>
      <c r="G366" s="36">
        <v>872.38333333333344</v>
      </c>
      <c r="H366" s="36">
        <v>922.18333333333362</v>
      </c>
      <c r="I366" s="36">
        <v>931.01666666666688</v>
      </c>
      <c r="J366" s="36">
        <v>947.08333333333371</v>
      </c>
      <c r="K366" s="31">
        <v>914.95</v>
      </c>
      <c r="L366" s="31">
        <v>890.05</v>
      </c>
      <c r="M366" s="31">
        <v>11.13635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126.55</v>
      </c>
      <c r="D367" s="36">
        <v>126.76666666666667</v>
      </c>
      <c r="E367" s="36">
        <v>125.48333333333332</v>
      </c>
      <c r="F367" s="36">
        <v>124.41666666666666</v>
      </c>
      <c r="G367" s="36">
        <v>123.13333333333331</v>
      </c>
      <c r="H367" s="36">
        <v>127.83333333333333</v>
      </c>
      <c r="I367" s="36">
        <v>129.11666666666667</v>
      </c>
      <c r="J367" s="36">
        <v>130.18333333333334</v>
      </c>
      <c r="K367" s="31">
        <v>128.05000000000001</v>
      </c>
      <c r="L367" s="31">
        <v>125.7</v>
      </c>
      <c r="M367" s="31">
        <v>32.972940000000001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788.65</v>
      </c>
      <c r="D368" s="36">
        <v>785.65</v>
      </c>
      <c r="E368" s="36">
        <v>777.34999999999991</v>
      </c>
      <c r="F368" s="36">
        <v>766.05</v>
      </c>
      <c r="G368" s="36">
        <v>757.74999999999989</v>
      </c>
      <c r="H368" s="36">
        <v>796.94999999999993</v>
      </c>
      <c r="I368" s="36">
        <v>805.24999999999989</v>
      </c>
      <c r="J368" s="36">
        <v>816.55</v>
      </c>
      <c r="K368" s="31">
        <v>793.95</v>
      </c>
      <c r="L368" s="31">
        <v>774.35</v>
      </c>
      <c r="M368" s="31">
        <v>3.26559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339.35</v>
      </c>
      <c r="D369" s="36">
        <v>337.41666666666669</v>
      </c>
      <c r="E369" s="36">
        <v>331.93333333333339</v>
      </c>
      <c r="F369" s="36">
        <v>324.51666666666671</v>
      </c>
      <c r="G369" s="36">
        <v>319.03333333333342</v>
      </c>
      <c r="H369" s="36">
        <v>344.83333333333337</v>
      </c>
      <c r="I369" s="36">
        <v>350.31666666666661</v>
      </c>
      <c r="J369" s="36">
        <v>357.73333333333335</v>
      </c>
      <c r="K369" s="31">
        <v>342.9</v>
      </c>
      <c r="L369" s="31">
        <v>330</v>
      </c>
      <c r="M369" s="31">
        <v>7.2902100000000001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1603.4</v>
      </c>
      <c r="D370" s="36">
        <v>1598.7166666666669</v>
      </c>
      <c r="E370" s="36">
        <v>1582.7333333333338</v>
      </c>
      <c r="F370" s="36">
        <v>1562.0666666666668</v>
      </c>
      <c r="G370" s="36">
        <v>1546.0833333333337</v>
      </c>
      <c r="H370" s="36">
        <v>1619.3833333333339</v>
      </c>
      <c r="I370" s="36">
        <v>1635.366666666667</v>
      </c>
      <c r="J370" s="36">
        <v>1656.033333333334</v>
      </c>
      <c r="K370" s="31">
        <v>1614.7</v>
      </c>
      <c r="L370" s="31">
        <v>1578.05</v>
      </c>
      <c r="M370" s="31">
        <v>0.56333999999999995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5678.15</v>
      </c>
      <c r="D371" s="36">
        <v>5662.5</v>
      </c>
      <c r="E371" s="36">
        <v>5621.9</v>
      </c>
      <c r="F371" s="36">
        <v>5565.65</v>
      </c>
      <c r="G371" s="36">
        <v>5525.0499999999993</v>
      </c>
      <c r="H371" s="36">
        <v>5718.75</v>
      </c>
      <c r="I371" s="36">
        <v>5759.35</v>
      </c>
      <c r="J371" s="36">
        <v>5815.6</v>
      </c>
      <c r="K371" s="31">
        <v>5703.1</v>
      </c>
      <c r="L371" s="31">
        <v>5606.25</v>
      </c>
      <c r="M371" s="31">
        <v>3.2034500000000001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1020.55</v>
      </c>
      <c r="D372" s="36">
        <v>1023.7833333333334</v>
      </c>
      <c r="E372" s="36">
        <v>1011.0666666666668</v>
      </c>
      <c r="F372" s="36">
        <v>1001.5833333333334</v>
      </c>
      <c r="G372" s="36">
        <v>988.86666666666679</v>
      </c>
      <c r="H372" s="36">
        <v>1033.2666666666669</v>
      </c>
      <c r="I372" s="36">
        <v>1045.9833333333333</v>
      </c>
      <c r="J372" s="36">
        <v>1055.4666666666669</v>
      </c>
      <c r="K372" s="31">
        <v>1036.5</v>
      </c>
      <c r="L372" s="31">
        <v>1014.3</v>
      </c>
      <c r="M372" s="31">
        <v>1.25661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421.75</v>
      </c>
      <c r="D373" s="36">
        <v>419.08333333333331</v>
      </c>
      <c r="E373" s="36">
        <v>414.76666666666665</v>
      </c>
      <c r="F373" s="36">
        <v>407.78333333333336</v>
      </c>
      <c r="G373" s="36">
        <v>403.4666666666667</v>
      </c>
      <c r="H373" s="36">
        <v>426.06666666666661</v>
      </c>
      <c r="I373" s="36">
        <v>430.38333333333333</v>
      </c>
      <c r="J373" s="36">
        <v>437.36666666666656</v>
      </c>
      <c r="K373" s="31">
        <v>423.4</v>
      </c>
      <c r="L373" s="31">
        <v>412.1</v>
      </c>
      <c r="M373" s="31">
        <v>20.716629999999999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421.8</v>
      </c>
      <c r="D374" s="36">
        <v>412.36666666666662</v>
      </c>
      <c r="E374" s="36">
        <v>400.73333333333323</v>
      </c>
      <c r="F374" s="36">
        <v>379.66666666666663</v>
      </c>
      <c r="G374" s="36">
        <v>368.03333333333325</v>
      </c>
      <c r="H374" s="36">
        <v>433.43333333333322</v>
      </c>
      <c r="I374" s="36">
        <v>445.06666666666655</v>
      </c>
      <c r="J374" s="36">
        <v>466.13333333333321</v>
      </c>
      <c r="K374" s="31">
        <v>424</v>
      </c>
      <c r="L374" s="31">
        <v>391.3</v>
      </c>
      <c r="M374" s="31">
        <v>472.30396999999999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236.95</v>
      </c>
      <c r="D375" s="36">
        <v>235.01666666666665</v>
      </c>
      <c r="E375" s="36">
        <v>232.5333333333333</v>
      </c>
      <c r="F375" s="36">
        <v>228.11666666666665</v>
      </c>
      <c r="G375" s="36">
        <v>225.6333333333333</v>
      </c>
      <c r="H375" s="36">
        <v>239.43333333333331</v>
      </c>
      <c r="I375" s="36">
        <v>241.91666666666666</v>
      </c>
      <c r="J375" s="36">
        <v>246.33333333333331</v>
      </c>
      <c r="K375" s="31">
        <v>237.5</v>
      </c>
      <c r="L375" s="31">
        <v>230.6</v>
      </c>
      <c r="M375" s="31">
        <v>268.78280999999998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544.29999999999995</v>
      </c>
      <c r="D376" s="36">
        <v>546.0333333333333</v>
      </c>
      <c r="E376" s="36">
        <v>540.41666666666663</v>
      </c>
      <c r="F376" s="36">
        <v>536.5333333333333</v>
      </c>
      <c r="G376" s="36">
        <v>530.91666666666663</v>
      </c>
      <c r="H376" s="36">
        <v>549.91666666666663</v>
      </c>
      <c r="I376" s="36">
        <v>555.53333333333342</v>
      </c>
      <c r="J376" s="36">
        <v>559.41666666666663</v>
      </c>
      <c r="K376" s="31">
        <v>551.65</v>
      </c>
      <c r="L376" s="31">
        <v>542.15</v>
      </c>
      <c r="M376" s="31">
        <v>8.0900300000000005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1166.05</v>
      </c>
      <c r="D377" s="36">
        <v>1144.3833333333334</v>
      </c>
      <c r="E377" s="36">
        <v>1083.7666666666669</v>
      </c>
      <c r="F377" s="36">
        <v>1001.4833333333333</v>
      </c>
      <c r="G377" s="36">
        <v>940.86666666666679</v>
      </c>
      <c r="H377" s="36">
        <v>1226.666666666667</v>
      </c>
      <c r="I377" s="36">
        <v>1287.2833333333333</v>
      </c>
      <c r="J377" s="36">
        <v>1369.5666666666671</v>
      </c>
      <c r="K377" s="31">
        <v>1205</v>
      </c>
      <c r="L377" s="31">
        <v>1062.0999999999999</v>
      </c>
      <c r="M377" s="31">
        <v>31.40457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703.5</v>
      </c>
      <c r="D378" s="36">
        <v>705.58333333333337</v>
      </c>
      <c r="E378" s="36">
        <v>697.91666666666674</v>
      </c>
      <c r="F378" s="36">
        <v>692.33333333333337</v>
      </c>
      <c r="G378" s="36">
        <v>684.66666666666674</v>
      </c>
      <c r="H378" s="36">
        <v>711.16666666666674</v>
      </c>
      <c r="I378" s="36">
        <v>718.83333333333348</v>
      </c>
      <c r="J378" s="36">
        <v>724.41666666666674</v>
      </c>
      <c r="K378" s="31">
        <v>713.25</v>
      </c>
      <c r="L378" s="31">
        <v>700</v>
      </c>
      <c r="M378" s="31">
        <v>0.98580999999999996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182</v>
      </c>
      <c r="D379" s="36">
        <v>182.06666666666669</v>
      </c>
      <c r="E379" s="36">
        <v>180.88333333333338</v>
      </c>
      <c r="F379" s="36">
        <v>179.76666666666668</v>
      </c>
      <c r="G379" s="36">
        <v>178.58333333333337</v>
      </c>
      <c r="H379" s="36">
        <v>183.18333333333339</v>
      </c>
      <c r="I379" s="36">
        <v>184.36666666666673</v>
      </c>
      <c r="J379" s="36">
        <v>185.48333333333341</v>
      </c>
      <c r="K379" s="31">
        <v>183.25</v>
      </c>
      <c r="L379" s="31">
        <v>180.95</v>
      </c>
      <c r="M379" s="31">
        <v>2.7929400000000002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17176.650000000001</v>
      </c>
      <c r="D380" s="36">
        <v>17125.5</v>
      </c>
      <c r="E380" s="36">
        <v>17051.150000000001</v>
      </c>
      <c r="F380" s="36">
        <v>16925.650000000001</v>
      </c>
      <c r="G380" s="36">
        <v>16851.300000000003</v>
      </c>
      <c r="H380" s="36">
        <v>17251</v>
      </c>
      <c r="I380" s="36">
        <v>17325.349999999999</v>
      </c>
      <c r="J380" s="36">
        <v>17450.849999999999</v>
      </c>
      <c r="K380" s="31">
        <v>17199.849999999999</v>
      </c>
      <c r="L380" s="31">
        <v>17000</v>
      </c>
      <c r="M380" s="31">
        <v>1.532E-2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88.75</v>
      </c>
      <c r="D381" s="36">
        <v>88.633333333333326</v>
      </c>
      <c r="E381" s="36">
        <v>88.066666666666649</v>
      </c>
      <c r="F381" s="36">
        <v>87.383333333333326</v>
      </c>
      <c r="G381" s="36">
        <v>86.816666666666649</v>
      </c>
      <c r="H381" s="36">
        <v>89.316666666666649</v>
      </c>
      <c r="I381" s="36">
        <v>89.883333333333312</v>
      </c>
      <c r="J381" s="36">
        <v>90.566666666666649</v>
      </c>
      <c r="K381" s="31">
        <v>89.2</v>
      </c>
      <c r="L381" s="31">
        <v>87.95</v>
      </c>
      <c r="M381" s="31">
        <v>450.83954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1752.6</v>
      </c>
      <c r="D382" s="36">
        <v>1750.4666666666665</v>
      </c>
      <c r="E382" s="36">
        <v>1738.0333333333328</v>
      </c>
      <c r="F382" s="36">
        <v>1723.4666666666665</v>
      </c>
      <c r="G382" s="36">
        <v>1711.0333333333328</v>
      </c>
      <c r="H382" s="36">
        <v>1765.0333333333328</v>
      </c>
      <c r="I382" s="36">
        <v>1777.4666666666667</v>
      </c>
      <c r="J382" s="36">
        <v>1792.0333333333328</v>
      </c>
      <c r="K382" s="31">
        <v>1762.9</v>
      </c>
      <c r="L382" s="31">
        <v>1735.9</v>
      </c>
      <c r="M382" s="31">
        <v>3.0434399999999999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481.9</v>
      </c>
      <c r="D383" s="36">
        <v>482.86666666666662</v>
      </c>
      <c r="E383" s="36">
        <v>477.28333333333325</v>
      </c>
      <c r="F383" s="36">
        <v>472.66666666666663</v>
      </c>
      <c r="G383" s="36">
        <v>467.08333333333326</v>
      </c>
      <c r="H383" s="36">
        <v>487.48333333333323</v>
      </c>
      <c r="I383" s="36">
        <v>493.06666666666661</v>
      </c>
      <c r="J383" s="36">
        <v>497.68333333333322</v>
      </c>
      <c r="K383" s="31">
        <v>488.45</v>
      </c>
      <c r="L383" s="31">
        <v>478.25</v>
      </c>
      <c r="M383" s="31">
        <v>1.50854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1694.35</v>
      </c>
      <c r="D384" s="36">
        <v>1673.45</v>
      </c>
      <c r="E384" s="36">
        <v>1636.9</v>
      </c>
      <c r="F384" s="36">
        <v>1579.45</v>
      </c>
      <c r="G384" s="36">
        <v>1542.9</v>
      </c>
      <c r="H384" s="36">
        <v>1730.9</v>
      </c>
      <c r="I384" s="36">
        <v>1767.4499999999998</v>
      </c>
      <c r="J384" s="36">
        <v>1824.9</v>
      </c>
      <c r="K384" s="31">
        <v>1710</v>
      </c>
      <c r="L384" s="31">
        <v>1616</v>
      </c>
      <c r="M384" s="31">
        <v>4.8375599999999999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176.95</v>
      </c>
      <c r="D385" s="36">
        <v>177.19999999999996</v>
      </c>
      <c r="E385" s="36">
        <v>174.94999999999993</v>
      </c>
      <c r="F385" s="36">
        <v>172.94999999999996</v>
      </c>
      <c r="G385" s="36">
        <v>170.69999999999993</v>
      </c>
      <c r="H385" s="36">
        <v>179.19999999999993</v>
      </c>
      <c r="I385" s="36">
        <v>181.45</v>
      </c>
      <c r="J385" s="36">
        <v>183.44999999999993</v>
      </c>
      <c r="K385" s="31">
        <v>179.45</v>
      </c>
      <c r="L385" s="31">
        <v>175.2</v>
      </c>
      <c r="M385" s="31">
        <v>104.38818000000001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146.75</v>
      </c>
      <c r="D386" s="36">
        <v>147.30000000000001</v>
      </c>
      <c r="E386" s="36">
        <v>145.75000000000003</v>
      </c>
      <c r="F386" s="36">
        <v>144.75000000000003</v>
      </c>
      <c r="G386" s="36">
        <v>143.20000000000005</v>
      </c>
      <c r="H386" s="36">
        <v>148.30000000000001</v>
      </c>
      <c r="I386" s="36">
        <v>149.84999999999997</v>
      </c>
      <c r="J386" s="36">
        <v>150.85</v>
      </c>
      <c r="K386" s="31">
        <v>148.85</v>
      </c>
      <c r="L386" s="31">
        <v>146.30000000000001</v>
      </c>
      <c r="M386" s="31">
        <v>14.6472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1101.05</v>
      </c>
      <c r="D387" s="36">
        <v>1098.0333333333335</v>
      </c>
      <c r="E387" s="36">
        <v>1085.0666666666671</v>
      </c>
      <c r="F387" s="36">
        <v>1069.0833333333335</v>
      </c>
      <c r="G387" s="36">
        <v>1056.116666666667</v>
      </c>
      <c r="H387" s="36">
        <v>1114.0166666666671</v>
      </c>
      <c r="I387" s="36">
        <v>1126.9833333333338</v>
      </c>
      <c r="J387" s="36">
        <v>1142.9666666666672</v>
      </c>
      <c r="K387" s="31">
        <v>1111</v>
      </c>
      <c r="L387" s="31">
        <v>1082.05</v>
      </c>
      <c r="M387" s="31">
        <v>1.20177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351.8</v>
      </c>
      <c r="D388" s="36">
        <v>352.76666666666665</v>
      </c>
      <c r="E388" s="36">
        <v>347.5333333333333</v>
      </c>
      <c r="F388" s="36">
        <v>343.26666666666665</v>
      </c>
      <c r="G388" s="36">
        <v>338.0333333333333</v>
      </c>
      <c r="H388" s="36">
        <v>357.0333333333333</v>
      </c>
      <c r="I388" s="36">
        <v>362.26666666666665</v>
      </c>
      <c r="J388" s="36">
        <v>366.5333333333333</v>
      </c>
      <c r="K388" s="31">
        <v>358</v>
      </c>
      <c r="L388" s="31">
        <v>348.5</v>
      </c>
      <c r="M388" s="31">
        <v>5.8585599999999998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252.45</v>
      </c>
      <c r="D389" s="36">
        <v>253.35</v>
      </c>
      <c r="E389" s="36">
        <v>250.79999999999998</v>
      </c>
      <c r="F389" s="36">
        <v>249.14999999999998</v>
      </c>
      <c r="G389" s="36">
        <v>246.59999999999997</v>
      </c>
      <c r="H389" s="36">
        <v>255</v>
      </c>
      <c r="I389" s="36">
        <v>257.55</v>
      </c>
      <c r="J389" s="36">
        <v>259.20000000000005</v>
      </c>
      <c r="K389" s="31">
        <v>255.9</v>
      </c>
      <c r="L389" s="31">
        <v>251.7</v>
      </c>
      <c r="M389" s="31">
        <v>6.1233199999999997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159.35</v>
      </c>
      <c r="D390" s="36">
        <v>159</v>
      </c>
      <c r="E390" s="36">
        <v>156.35</v>
      </c>
      <c r="F390" s="36">
        <v>153.35</v>
      </c>
      <c r="G390" s="36">
        <v>150.69999999999999</v>
      </c>
      <c r="H390" s="36">
        <v>162</v>
      </c>
      <c r="I390" s="36">
        <v>164.64999999999998</v>
      </c>
      <c r="J390" s="36">
        <v>167.65</v>
      </c>
      <c r="K390" s="31">
        <v>161.65</v>
      </c>
      <c r="L390" s="31">
        <v>156</v>
      </c>
      <c r="M390" s="31">
        <v>118.90872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3439.15</v>
      </c>
      <c r="D391" s="36">
        <v>3476.8666666666668</v>
      </c>
      <c r="E391" s="36">
        <v>3392.2833333333338</v>
      </c>
      <c r="F391" s="36">
        <v>3345.416666666667</v>
      </c>
      <c r="G391" s="36">
        <v>3260.8333333333339</v>
      </c>
      <c r="H391" s="36">
        <v>3523.7333333333336</v>
      </c>
      <c r="I391" s="36">
        <v>3608.3166666666666</v>
      </c>
      <c r="J391" s="36">
        <v>3655.1833333333334</v>
      </c>
      <c r="K391" s="31">
        <v>3561.45</v>
      </c>
      <c r="L391" s="31">
        <v>3430</v>
      </c>
      <c r="M391" s="31">
        <v>0.49852000000000002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81.400000000000006</v>
      </c>
      <c r="D392" s="36">
        <v>80.733333333333334</v>
      </c>
      <c r="E392" s="36">
        <v>79.466666666666669</v>
      </c>
      <c r="F392" s="36">
        <v>77.533333333333331</v>
      </c>
      <c r="G392" s="36">
        <v>76.266666666666666</v>
      </c>
      <c r="H392" s="36">
        <v>82.666666666666671</v>
      </c>
      <c r="I392" s="36">
        <v>83.933333333333351</v>
      </c>
      <c r="J392" s="36">
        <v>85.866666666666674</v>
      </c>
      <c r="K392" s="31">
        <v>82</v>
      </c>
      <c r="L392" s="31">
        <v>78.8</v>
      </c>
      <c r="M392" s="31">
        <v>78.645529999999994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1755.35</v>
      </c>
      <c r="D393" s="36">
        <v>1752.5666666666666</v>
      </c>
      <c r="E393" s="36">
        <v>1732.6333333333332</v>
      </c>
      <c r="F393" s="36">
        <v>1709.9166666666665</v>
      </c>
      <c r="G393" s="36">
        <v>1689.9833333333331</v>
      </c>
      <c r="H393" s="36">
        <v>1775.2833333333333</v>
      </c>
      <c r="I393" s="36">
        <v>1795.2166666666667</v>
      </c>
      <c r="J393" s="36">
        <v>1817.9333333333334</v>
      </c>
      <c r="K393" s="31">
        <v>1772.5</v>
      </c>
      <c r="L393" s="31">
        <v>1729.85</v>
      </c>
      <c r="M393" s="31">
        <v>2.9742199999999999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278.5</v>
      </c>
      <c r="D394" s="36">
        <v>277.08333333333331</v>
      </c>
      <c r="E394" s="36">
        <v>271.71666666666664</v>
      </c>
      <c r="F394" s="36">
        <v>264.93333333333334</v>
      </c>
      <c r="G394" s="36">
        <v>259.56666666666666</v>
      </c>
      <c r="H394" s="36">
        <v>283.86666666666662</v>
      </c>
      <c r="I394" s="36">
        <v>289.23333333333329</v>
      </c>
      <c r="J394" s="36">
        <v>296.01666666666659</v>
      </c>
      <c r="K394" s="31">
        <v>282.45</v>
      </c>
      <c r="L394" s="31">
        <v>270.3</v>
      </c>
      <c r="M394" s="31">
        <v>100.89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444.8</v>
      </c>
      <c r="D395" s="36">
        <v>433.73333333333335</v>
      </c>
      <c r="E395" s="36">
        <v>420.66666666666669</v>
      </c>
      <c r="F395" s="36">
        <v>396.53333333333336</v>
      </c>
      <c r="G395" s="36">
        <v>383.4666666666667</v>
      </c>
      <c r="H395" s="36">
        <v>457.86666666666667</v>
      </c>
      <c r="I395" s="36">
        <v>470.93333333333328</v>
      </c>
      <c r="J395" s="36">
        <v>495.06666666666666</v>
      </c>
      <c r="K395" s="31">
        <v>446.8</v>
      </c>
      <c r="L395" s="31">
        <v>409.6</v>
      </c>
      <c r="M395" s="31">
        <v>434.70873999999998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173.6</v>
      </c>
      <c r="D396" s="36">
        <v>174.56666666666669</v>
      </c>
      <c r="E396" s="36">
        <v>171.78333333333339</v>
      </c>
      <c r="F396" s="36">
        <v>169.9666666666667</v>
      </c>
      <c r="G396" s="36">
        <v>167.18333333333339</v>
      </c>
      <c r="H396" s="36">
        <v>176.38333333333338</v>
      </c>
      <c r="I396" s="36">
        <v>179.16666666666669</v>
      </c>
      <c r="J396" s="36">
        <v>180.98333333333338</v>
      </c>
      <c r="K396" s="31">
        <v>177.35</v>
      </c>
      <c r="L396" s="31">
        <v>172.75</v>
      </c>
      <c r="M396" s="31">
        <v>21.018709999999999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921.3</v>
      </c>
      <c r="D397" s="36">
        <v>917.06666666666661</v>
      </c>
      <c r="E397" s="36">
        <v>909.23333333333323</v>
      </c>
      <c r="F397" s="36">
        <v>897.16666666666663</v>
      </c>
      <c r="G397" s="36">
        <v>889.33333333333326</v>
      </c>
      <c r="H397" s="36">
        <v>929.13333333333321</v>
      </c>
      <c r="I397" s="36">
        <v>936.9666666666667</v>
      </c>
      <c r="J397" s="36">
        <v>949.03333333333319</v>
      </c>
      <c r="K397" s="31">
        <v>924.9</v>
      </c>
      <c r="L397" s="31">
        <v>905</v>
      </c>
      <c r="M397" s="31">
        <v>0.89037999999999995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2433.9499999999998</v>
      </c>
      <c r="D398" s="36">
        <v>2426.1999999999998</v>
      </c>
      <c r="E398" s="36">
        <v>2414.0499999999997</v>
      </c>
      <c r="F398" s="36">
        <v>2394.15</v>
      </c>
      <c r="G398" s="36">
        <v>2382</v>
      </c>
      <c r="H398" s="36">
        <v>2446.0999999999995</v>
      </c>
      <c r="I398" s="36">
        <v>2458.2499999999991</v>
      </c>
      <c r="J398" s="36">
        <v>2478.1499999999992</v>
      </c>
      <c r="K398" s="31">
        <v>2438.35</v>
      </c>
      <c r="L398" s="31">
        <v>2406.3000000000002</v>
      </c>
      <c r="M398" s="31">
        <v>50.155909999999999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114.95</v>
      </c>
      <c r="D399" s="36">
        <v>114.86666666666667</v>
      </c>
      <c r="E399" s="36">
        <v>113.63333333333335</v>
      </c>
      <c r="F399" s="36">
        <v>112.31666666666668</v>
      </c>
      <c r="G399" s="36">
        <v>111.08333333333336</v>
      </c>
      <c r="H399" s="36">
        <v>116.18333333333335</v>
      </c>
      <c r="I399" s="36">
        <v>117.41666666666667</v>
      </c>
      <c r="J399" s="36">
        <v>118.73333333333335</v>
      </c>
      <c r="K399" s="31">
        <v>116.1</v>
      </c>
      <c r="L399" s="31">
        <v>113.55</v>
      </c>
      <c r="M399" s="31">
        <v>12.933009999999999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744.45</v>
      </c>
      <c r="D400" s="36">
        <v>743.51666666666677</v>
      </c>
      <c r="E400" s="36">
        <v>737.03333333333353</v>
      </c>
      <c r="F400" s="36">
        <v>729.61666666666679</v>
      </c>
      <c r="G400" s="36">
        <v>723.13333333333355</v>
      </c>
      <c r="H400" s="36">
        <v>750.93333333333351</v>
      </c>
      <c r="I400" s="36">
        <v>757.41666666666686</v>
      </c>
      <c r="J400" s="36">
        <v>764.83333333333348</v>
      </c>
      <c r="K400" s="31">
        <v>750</v>
      </c>
      <c r="L400" s="31">
        <v>736.1</v>
      </c>
      <c r="M400" s="31">
        <v>4.2412200000000002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502.8</v>
      </c>
      <c r="D401" s="36">
        <v>503.4666666666667</v>
      </c>
      <c r="E401" s="36">
        <v>498.38333333333338</v>
      </c>
      <c r="F401" s="36">
        <v>493.9666666666667</v>
      </c>
      <c r="G401" s="36">
        <v>488.88333333333338</v>
      </c>
      <c r="H401" s="36">
        <v>507.88333333333338</v>
      </c>
      <c r="I401" s="36">
        <v>512.9666666666667</v>
      </c>
      <c r="J401" s="36">
        <v>517.38333333333344</v>
      </c>
      <c r="K401" s="31">
        <v>508.55</v>
      </c>
      <c r="L401" s="31">
        <v>499.05</v>
      </c>
      <c r="M401" s="31">
        <v>6.9360299999999997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818.7</v>
      </c>
      <c r="D402" s="36">
        <v>817.7833333333333</v>
      </c>
      <c r="E402" s="36">
        <v>808.56666666666661</v>
      </c>
      <c r="F402" s="36">
        <v>798.43333333333328</v>
      </c>
      <c r="G402" s="36">
        <v>789.21666666666658</v>
      </c>
      <c r="H402" s="36">
        <v>827.91666666666663</v>
      </c>
      <c r="I402" s="36">
        <v>837.13333333333333</v>
      </c>
      <c r="J402" s="36">
        <v>847.26666666666665</v>
      </c>
      <c r="K402" s="31">
        <v>827</v>
      </c>
      <c r="L402" s="31">
        <v>807.65</v>
      </c>
      <c r="M402" s="31">
        <v>0.61031000000000002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1562.15</v>
      </c>
      <c r="D403" s="36">
        <v>1558.7333333333333</v>
      </c>
      <c r="E403" s="36">
        <v>1553.4666666666667</v>
      </c>
      <c r="F403" s="36">
        <v>1544.7833333333333</v>
      </c>
      <c r="G403" s="36">
        <v>1539.5166666666667</v>
      </c>
      <c r="H403" s="36">
        <v>1567.4166666666667</v>
      </c>
      <c r="I403" s="36">
        <v>1572.6833333333336</v>
      </c>
      <c r="J403" s="36">
        <v>1581.3666666666668</v>
      </c>
      <c r="K403" s="31">
        <v>1564</v>
      </c>
      <c r="L403" s="31">
        <v>1550.05</v>
      </c>
      <c r="M403" s="31">
        <v>1.0390699999999999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95.55</v>
      </c>
      <c r="D404" s="36">
        <v>95.566666666666677</v>
      </c>
      <c r="E404" s="36">
        <v>94.633333333333354</v>
      </c>
      <c r="F404" s="36">
        <v>93.716666666666683</v>
      </c>
      <c r="G404" s="36">
        <v>92.78333333333336</v>
      </c>
      <c r="H404" s="36">
        <v>96.483333333333348</v>
      </c>
      <c r="I404" s="36">
        <v>97.416666666666657</v>
      </c>
      <c r="J404" s="36">
        <v>98.333333333333343</v>
      </c>
      <c r="K404" s="31">
        <v>96.5</v>
      </c>
      <c r="L404" s="31">
        <v>94.65</v>
      </c>
      <c r="M404" s="31">
        <v>100.16271999999999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8178.4</v>
      </c>
      <c r="D405" s="36">
        <v>8156.4666666666672</v>
      </c>
      <c r="E405" s="36">
        <v>8113.9333333333343</v>
      </c>
      <c r="F405" s="36">
        <v>8049.4666666666672</v>
      </c>
      <c r="G405" s="36">
        <v>8006.9333333333343</v>
      </c>
      <c r="H405" s="36">
        <v>8220.9333333333343</v>
      </c>
      <c r="I405" s="36">
        <v>8263.4666666666672</v>
      </c>
      <c r="J405" s="36">
        <v>8327.9333333333343</v>
      </c>
      <c r="K405" s="31">
        <v>8199</v>
      </c>
      <c r="L405" s="31">
        <v>8092</v>
      </c>
      <c r="M405" s="31">
        <v>0.40171000000000001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1413.05</v>
      </c>
      <c r="D406" s="36">
        <v>1409.3333333333333</v>
      </c>
      <c r="E406" s="36">
        <v>1393.7166666666665</v>
      </c>
      <c r="F406" s="36">
        <v>1374.3833333333332</v>
      </c>
      <c r="G406" s="36">
        <v>1358.7666666666664</v>
      </c>
      <c r="H406" s="36">
        <v>1428.6666666666665</v>
      </c>
      <c r="I406" s="36">
        <v>1444.2833333333333</v>
      </c>
      <c r="J406" s="36">
        <v>1463.6166666666666</v>
      </c>
      <c r="K406" s="31">
        <v>1424.95</v>
      </c>
      <c r="L406" s="31">
        <v>1390</v>
      </c>
      <c r="M406" s="31">
        <v>0.21787999999999999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749.95</v>
      </c>
      <c r="D407" s="36">
        <v>752.65</v>
      </c>
      <c r="E407" s="36">
        <v>743.3</v>
      </c>
      <c r="F407" s="36">
        <v>736.65</v>
      </c>
      <c r="G407" s="36">
        <v>727.3</v>
      </c>
      <c r="H407" s="36">
        <v>759.3</v>
      </c>
      <c r="I407" s="36">
        <v>768.65000000000009</v>
      </c>
      <c r="J407" s="36">
        <v>775.3</v>
      </c>
      <c r="K407" s="31">
        <v>762</v>
      </c>
      <c r="L407" s="31">
        <v>746</v>
      </c>
      <c r="M407" s="31">
        <v>14.76097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1466.8</v>
      </c>
      <c r="D408" s="36">
        <v>1469.9833333333333</v>
      </c>
      <c r="E408" s="36">
        <v>1456.8166666666666</v>
      </c>
      <c r="F408" s="36">
        <v>1446.8333333333333</v>
      </c>
      <c r="G408" s="36">
        <v>1433.6666666666665</v>
      </c>
      <c r="H408" s="36">
        <v>1479.9666666666667</v>
      </c>
      <c r="I408" s="36">
        <v>1493.1333333333332</v>
      </c>
      <c r="J408" s="36">
        <v>1503.1166666666668</v>
      </c>
      <c r="K408" s="31">
        <v>1483.15</v>
      </c>
      <c r="L408" s="31">
        <v>1460</v>
      </c>
      <c r="M408" s="31">
        <v>22.797280000000001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3034.4</v>
      </c>
      <c r="D409" s="36">
        <v>3019.8166666666671</v>
      </c>
      <c r="E409" s="36">
        <v>2974.5833333333339</v>
      </c>
      <c r="F409" s="36">
        <v>2914.7666666666669</v>
      </c>
      <c r="G409" s="36">
        <v>2869.5333333333338</v>
      </c>
      <c r="H409" s="36">
        <v>3079.6333333333341</v>
      </c>
      <c r="I409" s="36">
        <v>3124.8666666666668</v>
      </c>
      <c r="J409" s="36">
        <v>3184.6833333333343</v>
      </c>
      <c r="K409" s="31">
        <v>3065.05</v>
      </c>
      <c r="L409" s="31">
        <v>2960</v>
      </c>
      <c r="M409" s="31">
        <v>0.43367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428.3</v>
      </c>
      <c r="D410" s="36">
        <v>431.38333333333338</v>
      </c>
      <c r="E410" s="36">
        <v>422.91666666666674</v>
      </c>
      <c r="F410" s="36">
        <v>417.53333333333336</v>
      </c>
      <c r="G410" s="36">
        <v>409.06666666666672</v>
      </c>
      <c r="H410" s="36">
        <v>436.76666666666677</v>
      </c>
      <c r="I410" s="36">
        <v>445.23333333333335</v>
      </c>
      <c r="J410" s="36">
        <v>450.61666666666679</v>
      </c>
      <c r="K410" s="31">
        <v>439.85</v>
      </c>
      <c r="L410" s="31">
        <v>426</v>
      </c>
      <c r="M410" s="31">
        <v>0.82564000000000004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710.2</v>
      </c>
      <c r="D411" s="36">
        <v>704.31666666666661</v>
      </c>
      <c r="E411" s="36">
        <v>696.38333333333321</v>
      </c>
      <c r="F411" s="36">
        <v>682.56666666666661</v>
      </c>
      <c r="G411" s="36">
        <v>674.63333333333321</v>
      </c>
      <c r="H411" s="36">
        <v>718.13333333333321</v>
      </c>
      <c r="I411" s="36">
        <v>726.06666666666661</v>
      </c>
      <c r="J411" s="36">
        <v>739.88333333333321</v>
      </c>
      <c r="K411" s="31">
        <v>712.25</v>
      </c>
      <c r="L411" s="31">
        <v>690.5</v>
      </c>
      <c r="M411" s="31">
        <v>0.38479999999999998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28536.85</v>
      </c>
      <c r="D412" s="36">
        <v>28563.116666666669</v>
      </c>
      <c r="E412" s="36">
        <v>28193.783333333336</v>
      </c>
      <c r="F412" s="36">
        <v>27850.716666666667</v>
      </c>
      <c r="G412" s="36">
        <v>27481.383333333335</v>
      </c>
      <c r="H412" s="36">
        <v>28906.183333333338</v>
      </c>
      <c r="I412" s="36">
        <v>29275.516666666666</v>
      </c>
      <c r="J412" s="36">
        <v>29618.583333333339</v>
      </c>
      <c r="K412" s="31">
        <v>28932.45</v>
      </c>
      <c r="L412" s="31">
        <v>28220.05</v>
      </c>
      <c r="M412" s="31">
        <v>0.1686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46.75</v>
      </c>
      <c r="D413" s="36">
        <v>46.949999999999996</v>
      </c>
      <c r="E413" s="36">
        <v>46.349999999999994</v>
      </c>
      <c r="F413" s="36">
        <v>45.949999999999996</v>
      </c>
      <c r="G413" s="36">
        <v>45.349999999999994</v>
      </c>
      <c r="H413" s="36">
        <v>47.349999999999994</v>
      </c>
      <c r="I413" s="36">
        <v>47.95</v>
      </c>
      <c r="J413" s="36">
        <v>48.349999999999994</v>
      </c>
      <c r="K413" s="31">
        <v>47.55</v>
      </c>
      <c r="L413" s="31">
        <v>46.55</v>
      </c>
      <c r="M413" s="31">
        <v>77.044420000000002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1995.3</v>
      </c>
      <c r="D414" s="36">
        <v>1994.3500000000001</v>
      </c>
      <c r="E414" s="36">
        <v>1977.0000000000002</v>
      </c>
      <c r="F414" s="36">
        <v>1958.7</v>
      </c>
      <c r="G414" s="36">
        <v>1941.3500000000001</v>
      </c>
      <c r="H414" s="36">
        <v>2012.6500000000003</v>
      </c>
      <c r="I414" s="36">
        <v>2030.0000000000002</v>
      </c>
      <c r="J414" s="36">
        <v>2048.3000000000002</v>
      </c>
      <c r="K414" s="31">
        <v>2011.7</v>
      </c>
      <c r="L414" s="31">
        <v>1976.05</v>
      </c>
      <c r="M414" s="31">
        <v>15.946540000000001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514.6</v>
      </c>
      <c r="D415" s="36">
        <v>513.75000000000011</v>
      </c>
      <c r="E415" s="36">
        <v>508.55000000000018</v>
      </c>
      <c r="F415" s="36">
        <v>502.50000000000006</v>
      </c>
      <c r="G415" s="36">
        <v>497.30000000000013</v>
      </c>
      <c r="H415" s="36">
        <v>519.80000000000018</v>
      </c>
      <c r="I415" s="36">
        <v>525.00000000000023</v>
      </c>
      <c r="J415" s="36">
        <v>531.0500000000003</v>
      </c>
      <c r="K415" s="31">
        <v>518.95000000000005</v>
      </c>
      <c r="L415" s="31">
        <v>507.7</v>
      </c>
      <c r="M415" s="31">
        <v>3.5685199999999999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3934.4</v>
      </c>
      <c r="D416" s="36">
        <v>3913.1833333333329</v>
      </c>
      <c r="E416" s="36">
        <v>3879.3666666666659</v>
      </c>
      <c r="F416" s="36">
        <v>3824.333333333333</v>
      </c>
      <c r="G416" s="36">
        <v>3790.516666666666</v>
      </c>
      <c r="H416" s="36">
        <v>3968.2166666666658</v>
      </c>
      <c r="I416" s="36">
        <v>4002.0333333333324</v>
      </c>
      <c r="J416" s="36">
        <v>4057.0666666666657</v>
      </c>
      <c r="K416" s="31">
        <v>3947</v>
      </c>
      <c r="L416" s="31">
        <v>3858.15</v>
      </c>
      <c r="M416" s="31">
        <v>2.6017399999999999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92.55</v>
      </c>
      <c r="D417" s="36">
        <v>91.833333333333329</v>
      </c>
      <c r="E417" s="36">
        <v>90.716666666666654</v>
      </c>
      <c r="F417" s="36">
        <v>88.883333333333326</v>
      </c>
      <c r="G417" s="36">
        <v>87.766666666666652</v>
      </c>
      <c r="H417" s="36">
        <v>93.666666666666657</v>
      </c>
      <c r="I417" s="36">
        <v>94.783333333333331</v>
      </c>
      <c r="J417" s="36">
        <v>96.61666666666666</v>
      </c>
      <c r="K417" s="31">
        <v>92.95</v>
      </c>
      <c r="L417" s="31">
        <v>90</v>
      </c>
      <c r="M417" s="31">
        <v>273.03712000000002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4449.8</v>
      </c>
      <c r="D418" s="36">
        <v>4471.6833333333334</v>
      </c>
      <c r="E418" s="36">
        <v>4423.1166666666668</v>
      </c>
      <c r="F418" s="36">
        <v>4396.4333333333334</v>
      </c>
      <c r="G418" s="36">
        <v>4347.8666666666668</v>
      </c>
      <c r="H418" s="36">
        <v>4498.3666666666668</v>
      </c>
      <c r="I418" s="36">
        <v>4546.9333333333343</v>
      </c>
      <c r="J418" s="36">
        <v>4573.6166666666668</v>
      </c>
      <c r="K418" s="31">
        <v>4520.25</v>
      </c>
      <c r="L418" s="31">
        <v>4445</v>
      </c>
      <c r="M418" s="31">
        <v>0.17391000000000001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974.2</v>
      </c>
      <c r="D419" s="36">
        <v>987.26666666666677</v>
      </c>
      <c r="E419" s="36">
        <v>948.38333333333344</v>
      </c>
      <c r="F419" s="36">
        <v>922.56666666666672</v>
      </c>
      <c r="G419" s="36">
        <v>883.68333333333339</v>
      </c>
      <c r="H419" s="36">
        <v>1013.0833333333335</v>
      </c>
      <c r="I419" s="36">
        <v>1051.9666666666669</v>
      </c>
      <c r="J419" s="36">
        <v>1077.7833333333335</v>
      </c>
      <c r="K419" s="31">
        <v>1026.1500000000001</v>
      </c>
      <c r="L419" s="31">
        <v>961.45</v>
      </c>
      <c r="M419" s="31">
        <v>10.88062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6490.7</v>
      </c>
      <c r="D420" s="36">
        <v>6516.1833333333334</v>
      </c>
      <c r="E420" s="36">
        <v>6427.2166666666672</v>
      </c>
      <c r="F420" s="36">
        <v>6363.7333333333336</v>
      </c>
      <c r="G420" s="36">
        <v>6274.7666666666673</v>
      </c>
      <c r="H420" s="36">
        <v>6579.666666666667</v>
      </c>
      <c r="I420" s="36">
        <v>6668.6333333333323</v>
      </c>
      <c r="J420" s="36">
        <v>6732.1166666666668</v>
      </c>
      <c r="K420" s="31">
        <v>6605.15</v>
      </c>
      <c r="L420" s="31">
        <v>6452.7</v>
      </c>
      <c r="M420" s="31">
        <v>0.42854999999999999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555.95000000000005</v>
      </c>
      <c r="D421" s="36">
        <v>557.05000000000007</v>
      </c>
      <c r="E421" s="36">
        <v>551.50000000000011</v>
      </c>
      <c r="F421" s="36">
        <v>547.05000000000007</v>
      </c>
      <c r="G421" s="36">
        <v>541.50000000000011</v>
      </c>
      <c r="H421" s="36">
        <v>561.50000000000011</v>
      </c>
      <c r="I421" s="36">
        <v>567.05000000000007</v>
      </c>
      <c r="J421" s="36">
        <v>571.50000000000011</v>
      </c>
      <c r="K421" s="31">
        <v>562.6</v>
      </c>
      <c r="L421" s="31">
        <v>552.6</v>
      </c>
      <c r="M421" s="31">
        <v>8.0736000000000008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723.5</v>
      </c>
      <c r="D422" s="36">
        <v>730.16666666666663</v>
      </c>
      <c r="E422" s="36">
        <v>708.33333333333326</v>
      </c>
      <c r="F422" s="36">
        <v>693.16666666666663</v>
      </c>
      <c r="G422" s="36">
        <v>671.33333333333326</v>
      </c>
      <c r="H422" s="36">
        <v>745.33333333333326</v>
      </c>
      <c r="I422" s="36">
        <v>767.16666666666652</v>
      </c>
      <c r="J422" s="36">
        <v>782.33333333333326</v>
      </c>
      <c r="K422" s="31">
        <v>752</v>
      </c>
      <c r="L422" s="31">
        <v>715</v>
      </c>
      <c r="M422" s="31">
        <v>14.19882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2411.5500000000002</v>
      </c>
      <c r="D423" s="36">
        <v>2401.85</v>
      </c>
      <c r="E423" s="36">
        <v>2387.6999999999998</v>
      </c>
      <c r="F423" s="36">
        <v>2363.85</v>
      </c>
      <c r="G423" s="36">
        <v>2349.6999999999998</v>
      </c>
      <c r="H423" s="36">
        <v>2425.6999999999998</v>
      </c>
      <c r="I423" s="36">
        <v>2439.8500000000004</v>
      </c>
      <c r="J423" s="36">
        <v>2463.6999999999998</v>
      </c>
      <c r="K423" s="31">
        <v>2416</v>
      </c>
      <c r="L423" s="31">
        <v>2378</v>
      </c>
      <c r="M423" s="31">
        <v>5.0163099999999998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548.95000000000005</v>
      </c>
      <c r="D424" s="36">
        <v>551.20000000000005</v>
      </c>
      <c r="E424" s="36">
        <v>544.95000000000005</v>
      </c>
      <c r="F424" s="36">
        <v>540.95000000000005</v>
      </c>
      <c r="G424" s="36">
        <v>534.70000000000005</v>
      </c>
      <c r="H424" s="36">
        <v>555.20000000000005</v>
      </c>
      <c r="I424" s="36">
        <v>561.45000000000005</v>
      </c>
      <c r="J424" s="36">
        <v>565.45000000000005</v>
      </c>
      <c r="K424" s="31">
        <v>557.45000000000005</v>
      </c>
      <c r="L424" s="31">
        <v>547.20000000000005</v>
      </c>
      <c r="M424" s="31">
        <v>9.6359499999999993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619.85</v>
      </c>
      <c r="D425" s="36">
        <v>617.33333333333337</v>
      </c>
      <c r="E425" s="36">
        <v>614.16666666666674</v>
      </c>
      <c r="F425" s="36">
        <v>608.48333333333335</v>
      </c>
      <c r="G425" s="36">
        <v>605.31666666666672</v>
      </c>
      <c r="H425" s="36">
        <v>623.01666666666677</v>
      </c>
      <c r="I425" s="36">
        <v>626.18333333333351</v>
      </c>
      <c r="J425" s="36">
        <v>631.86666666666679</v>
      </c>
      <c r="K425" s="31">
        <v>620.5</v>
      </c>
      <c r="L425" s="31">
        <v>611.65</v>
      </c>
      <c r="M425" s="31">
        <v>139.77914000000001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103.25</v>
      </c>
      <c r="D426" s="36">
        <v>102.48333333333333</v>
      </c>
      <c r="E426" s="36">
        <v>101.31666666666666</v>
      </c>
      <c r="F426" s="36">
        <v>99.383333333333326</v>
      </c>
      <c r="G426" s="36">
        <v>98.216666666666654</v>
      </c>
      <c r="H426" s="36">
        <v>104.41666666666667</v>
      </c>
      <c r="I426" s="36">
        <v>105.58333333333333</v>
      </c>
      <c r="J426" s="36">
        <v>107.51666666666668</v>
      </c>
      <c r="K426" s="31">
        <v>103.65</v>
      </c>
      <c r="L426" s="31">
        <v>100.55</v>
      </c>
      <c r="M426" s="31">
        <v>427.97593999999998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424.4</v>
      </c>
      <c r="D427" s="36">
        <v>429.84999999999997</v>
      </c>
      <c r="E427" s="36">
        <v>414.54999999999995</v>
      </c>
      <c r="F427" s="36">
        <v>404.7</v>
      </c>
      <c r="G427" s="36">
        <v>389.4</v>
      </c>
      <c r="H427" s="36">
        <v>439.69999999999993</v>
      </c>
      <c r="I427" s="36">
        <v>455</v>
      </c>
      <c r="J427" s="36">
        <v>464.84999999999991</v>
      </c>
      <c r="K427" s="31">
        <v>445.15</v>
      </c>
      <c r="L427" s="31">
        <v>420</v>
      </c>
      <c r="M427" s="31">
        <v>18.759270000000001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144.19999999999999</v>
      </c>
      <c r="D428" s="36">
        <v>144.76666666666665</v>
      </c>
      <c r="E428" s="36">
        <v>143.18333333333331</v>
      </c>
      <c r="F428" s="36">
        <v>142.16666666666666</v>
      </c>
      <c r="G428" s="36">
        <v>140.58333333333331</v>
      </c>
      <c r="H428" s="36">
        <v>145.7833333333333</v>
      </c>
      <c r="I428" s="36">
        <v>147.36666666666667</v>
      </c>
      <c r="J428" s="36">
        <v>148.3833333333333</v>
      </c>
      <c r="K428" s="31">
        <v>146.35</v>
      </c>
      <c r="L428" s="31">
        <v>143.75</v>
      </c>
      <c r="M428" s="31">
        <v>9.9245800000000006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407.9</v>
      </c>
      <c r="D429" s="36">
        <v>406.40000000000003</v>
      </c>
      <c r="E429" s="36">
        <v>402.00000000000006</v>
      </c>
      <c r="F429" s="36">
        <v>396.1</v>
      </c>
      <c r="G429" s="36">
        <v>391.70000000000005</v>
      </c>
      <c r="H429" s="36">
        <v>412.30000000000007</v>
      </c>
      <c r="I429" s="36">
        <v>416.70000000000005</v>
      </c>
      <c r="J429" s="36">
        <v>422.60000000000008</v>
      </c>
      <c r="K429" s="31">
        <v>410.8</v>
      </c>
      <c r="L429" s="31">
        <v>400.5</v>
      </c>
      <c r="M429" s="31">
        <v>1.4083000000000001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268.5</v>
      </c>
      <c r="D430" s="36">
        <v>268.45</v>
      </c>
      <c r="E430" s="36">
        <v>264.45</v>
      </c>
      <c r="F430" s="36">
        <v>260.39999999999998</v>
      </c>
      <c r="G430" s="36">
        <v>256.39999999999998</v>
      </c>
      <c r="H430" s="36">
        <v>272.5</v>
      </c>
      <c r="I430" s="36">
        <v>276.5</v>
      </c>
      <c r="J430" s="36">
        <v>280.55</v>
      </c>
      <c r="K430" s="31">
        <v>272.45</v>
      </c>
      <c r="L430" s="31">
        <v>264.39999999999998</v>
      </c>
      <c r="M430" s="31">
        <v>8.7995599999999996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1233.0999999999999</v>
      </c>
      <c r="D431" s="36">
        <v>1228.45</v>
      </c>
      <c r="E431" s="36">
        <v>1217.3000000000002</v>
      </c>
      <c r="F431" s="36">
        <v>1201.5000000000002</v>
      </c>
      <c r="G431" s="36">
        <v>1190.3500000000004</v>
      </c>
      <c r="H431" s="36">
        <v>1244.25</v>
      </c>
      <c r="I431" s="36">
        <v>1255.4000000000001</v>
      </c>
      <c r="J431" s="36">
        <v>1271.1999999999998</v>
      </c>
      <c r="K431" s="31">
        <v>1239.5999999999999</v>
      </c>
      <c r="L431" s="31">
        <v>1212.6500000000001</v>
      </c>
      <c r="M431" s="31">
        <v>24.481780000000001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684.1</v>
      </c>
      <c r="D432" s="36">
        <v>681.1</v>
      </c>
      <c r="E432" s="36">
        <v>676.30000000000007</v>
      </c>
      <c r="F432" s="36">
        <v>668.5</v>
      </c>
      <c r="G432" s="36">
        <v>663.7</v>
      </c>
      <c r="H432" s="36">
        <v>688.90000000000009</v>
      </c>
      <c r="I432" s="36">
        <v>693.7</v>
      </c>
      <c r="J432" s="36">
        <v>701.50000000000011</v>
      </c>
      <c r="K432" s="31">
        <v>685.9</v>
      </c>
      <c r="L432" s="31">
        <v>673.3</v>
      </c>
      <c r="M432" s="31">
        <v>6.2621099999999998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3496.25</v>
      </c>
      <c r="D433" s="36">
        <v>3440.8666666666668</v>
      </c>
      <c r="E433" s="36">
        <v>3346.7333333333336</v>
      </c>
      <c r="F433" s="36">
        <v>3197.2166666666667</v>
      </c>
      <c r="G433" s="36">
        <v>3103.0833333333335</v>
      </c>
      <c r="H433" s="36">
        <v>3590.3833333333337</v>
      </c>
      <c r="I433" s="36">
        <v>3684.5166666666669</v>
      </c>
      <c r="J433" s="36">
        <v>3834.0333333333338</v>
      </c>
      <c r="K433" s="31">
        <v>3535</v>
      </c>
      <c r="L433" s="31">
        <v>3291.35</v>
      </c>
      <c r="M433" s="31">
        <v>1.20482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1239.6500000000001</v>
      </c>
      <c r="D434" s="36">
        <v>1243.9666666666665</v>
      </c>
      <c r="E434" s="36">
        <v>1217.883333333333</v>
      </c>
      <c r="F434" s="36">
        <v>1196.1166666666666</v>
      </c>
      <c r="G434" s="36">
        <v>1170.0333333333331</v>
      </c>
      <c r="H434" s="36">
        <v>1265.7333333333329</v>
      </c>
      <c r="I434" s="36">
        <v>1291.8166666666664</v>
      </c>
      <c r="J434" s="36">
        <v>1313.5833333333328</v>
      </c>
      <c r="K434" s="31">
        <v>1270.05</v>
      </c>
      <c r="L434" s="31">
        <v>1222.2</v>
      </c>
      <c r="M434" s="31">
        <v>1.5891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476.95</v>
      </c>
      <c r="D435" s="36">
        <v>474.66666666666669</v>
      </c>
      <c r="E435" s="36">
        <v>459.83333333333337</v>
      </c>
      <c r="F435" s="36">
        <v>442.7166666666667</v>
      </c>
      <c r="G435" s="36">
        <v>427.88333333333338</v>
      </c>
      <c r="H435" s="36">
        <v>491.78333333333336</v>
      </c>
      <c r="I435" s="36">
        <v>506.61666666666673</v>
      </c>
      <c r="J435" s="36">
        <v>523.73333333333335</v>
      </c>
      <c r="K435" s="31">
        <v>489.5</v>
      </c>
      <c r="L435" s="31">
        <v>457.55</v>
      </c>
      <c r="M435" s="31">
        <v>100.08502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380.2</v>
      </c>
      <c r="D436" s="36">
        <v>377.86666666666662</v>
      </c>
      <c r="E436" s="36">
        <v>371.58333333333326</v>
      </c>
      <c r="F436" s="36">
        <v>362.96666666666664</v>
      </c>
      <c r="G436" s="36">
        <v>356.68333333333328</v>
      </c>
      <c r="H436" s="36">
        <v>386.48333333333323</v>
      </c>
      <c r="I436" s="36">
        <v>392.76666666666665</v>
      </c>
      <c r="J436" s="36">
        <v>401.38333333333321</v>
      </c>
      <c r="K436" s="31">
        <v>384.15</v>
      </c>
      <c r="L436" s="31">
        <v>369.25</v>
      </c>
      <c r="M436" s="31">
        <v>1.86259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4431.3500000000004</v>
      </c>
      <c r="D437" s="36">
        <v>4425.7666666666664</v>
      </c>
      <c r="E437" s="36">
        <v>4393.583333333333</v>
      </c>
      <c r="F437" s="36">
        <v>4355.8166666666666</v>
      </c>
      <c r="G437" s="36">
        <v>4323.6333333333332</v>
      </c>
      <c r="H437" s="36">
        <v>4463.5333333333328</v>
      </c>
      <c r="I437" s="36">
        <v>4495.7166666666672</v>
      </c>
      <c r="J437" s="36">
        <v>4533.4833333333327</v>
      </c>
      <c r="K437" s="31">
        <v>4457.95</v>
      </c>
      <c r="L437" s="31">
        <v>4388</v>
      </c>
      <c r="M437" s="31">
        <v>0.72369000000000006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688.1</v>
      </c>
      <c r="D438" s="36">
        <v>689.01666666666677</v>
      </c>
      <c r="E438" s="36">
        <v>679.23333333333358</v>
      </c>
      <c r="F438" s="36">
        <v>670.36666666666679</v>
      </c>
      <c r="G438" s="36">
        <v>660.5833333333336</v>
      </c>
      <c r="H438" s="36">
        <v>697.88333333333355</v>
      </c>
      <c r="I438" s="36">
        <v>707.66666666666663</v>
      </c>
      <c r="J438" s="36">
        <v>716.53333333333353</v>
      </c>
      <c r="K438" s="31">
        <v>698.8</v>
      </c>
      <c r="L438" s="31">
        <v>680.15</v>
      </c>
      <c r="M438" s="31">
        <v>1.4537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38.200000000000003</v>
      </c>
      <c r="D439" s="36">
        <v>38.15</v>
      </c>
      <c r="E439" s="36">
        <v>37.549999999999997</v>
      </c>
      <c r="F439" s="36">
        <v>36.9</v>
      </c>
      <c r="G439" s="36">
        <v>36.299999999999997</v>
      </c>
      <c r="H439" s="36">
        <v>38.799999999999997</v>
      </c>
      <c r="I439" s="36">
        <v>39.400000000000006</v>
      </c>
      <c r="J439" s="36">
        <v>40.049999999999997</v>
      </c>
      <c r="K439" s="31">
        <v>38.75</v>
      </c>
      <c r="L439" s="31">
        <v>37.5</v>
      </c>
      <c r="M439" s="31">
        <v>380.10746999999998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464.65</v>
      </c>
      <c r="D440" s="36">
        <v>466.2</v>
      </c>
      <c r="E440" s="36">
        <v>458.59999999999997</v>
      </c>
      <c r="F440" s="36">
        <v>452.54999999999995</v>
      </c>
      <c r="G440" s="36">
        <v>444.94999999999993</v>
      </c>
      <c r="H440" s="36">
        <v>472.25</v>
      </c>
      <c r="I440" s="36">
        <v>479.85</v>
      </c>
      <c r="J440" s="36">
        <v>485.90000000000003</v>
      </c>
      <c r="K440" s="31">
        <v>473.8</v>
      </c>
      <c r="L440" s="31">
        <v>460.15</v>
      </c>
      <c r="M440" s="31">
        <v>28.965489999999999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698.65</v>
      </c>
      <c r="D441" s="36">
        <v>695.2166666666667</v>
      </c>
      <c r="E441" s="36">
        <v>684.43333333333339</v>
      </c>
      <c r="F441" s="36">
        <v>670.2166666666667</v>
      </c>
      <c r="G441" s="36">
        <v>659.43333333333339</v>
      </c>
      <c r="H441" s="36">
        <v>709.43333333333339</v>
      </c>
      <c r="I441" s="36">
        <v>720.2166666666667</v>
      </c>
      <c r="J441" s="36">
        <v>734.43333333333339</v>
      </c>
      <c r="K441" s="31">
        <v>706</v>
      </c>
      <c r="L441" s="31">
        <v>681</v>
      </c>
      <c r="M441" s="31">
        <v>14.411250000000001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502.1</v>
      </c>
      <c r="D442" s="36">
        <v>500.5333333333333</v>
      </c>
      <c r="E442" s="36">
        <v>496.56666666666661</v>
      </c>
      <c r="F442" s="36">
        <v>491.0333333333333</v>
      </c>
      <c r="G442" s="36">
        <v>487.06666666666661</v>
      </c>
      <c r="H442" s="36">
        <v>506.06666666666661</v>
      </c>
      <c r="I442" s="36">
        <v>510.0333333333333</v>
      </c>
      <c r="J442" s="36">
        <v>515.56666666666661</v>
      </c>
      <c r="K442" s="31">
        <v>504.5</v>
      </c>
      <c r="L442" s="31">
        <v>495</v>
      </c>
      <c r="M442" s="31">
        <v>0.77773000000000003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1090.9000000000001</v>
      </c>
      <c r="D443" s="36">
        <v>1043.3333333333333</v>
      </c>
      <c r="E443" s="36">
        <v>976.56666666666661</v>
      </c>
      <c r="F443" s="36">
        <v>862.23333333333335</v>
      </c>
      <c r="G443" s="36">
        <v>795.4666666666667</v>
      </c>
      <c r="H443" s="36">
        <v>1157.6666666666665</v>
      </c>
      <c r="I443" s="36">
        <v>1224.4333333333334</v>
      </c>
      <c r="J443" s="36">
        <v>1338.7666666666664</v>
      </c>
      <c r="K443" s="31">
        <v>1110.0999999999999</v>
      </c>
      <c r="L443" s="31">
        <v>929</v>
      </c>
      <c r="M443" s="31">
        <v>173.20689999999999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1006.75</v>
      </c>
      <c r="D444" s="36">
        <v>1007.65</v>
      </c>
      <c r="E444" s="36">
        <v>1000.3</v>
      </c>
      <c r="F444" s="36">
        <v>993.85</v>
      </c>
      <c r="G444" s="36">
        <v>986.5</v>
      </c>
      <c r="H444" s="36">
        <v>1014.0999999999999</v>
      </c>
      <c r="I444" s="36">
        <v>1021.45</v>
      </c>
      <c r="J444" s="36">
        <v>1027.8999999999999</v>
      </c>
      <c r="K444" s="31">
        <v>1015</v>
      </c>
      <c r="L444" s="31">
        <v>1001.2</v>
      </c>
      <c r="M444" s="31">
        <v>5.9212699999999998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1719.8</v>
      </c>
      <c r="D445" s="36">
        <v>1729.1833333333334</v>
      </c>
      <c r="E445" s="36">
        <v>1706.3666666666668</v>
      </c>
      <c r="F445" s="36">
        <v>1692.9333333333334</v>
      </c>
      <c r="G445" s="36">
        <v>1670.1166666666668</v>
      </c>
      <c r="H445" s="36">
        <v>1742.6166666666668</v>
      </c>
      <c r="I445" s="36">
        <v>1765.4333333333334</v>
      </c>
      <c r="J445" s="36">
        <v>1778.8666666666668</v>
      </c>
      <c r="K445" s="31">
        <v>1752</v>
      </c>
      <c r="L445" s="31">
        <v>1715.75</v>
      </c>
      <c r="M445" s="31">
        <v>5.0042200000000001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3593.55</v>
      </c>
      <c r="D446" s="36">
        <v>3602.1833333333329</v>
      </c>
      <c r="E446" s="36">
        <v>3554.3666666666659</v>
      </c>
      <c r="F446" s="36">
        <v>3515.1833333333329</v>
      </c>
      <c r="G446" s="36">
        <v>3467.3666666666659</v>
      </c>
      <c r="H446" s="36">
        <v>3641.3666666666659</v>
      </c>
      <c r="I446" s="36">
        <v>3689.1833333333325</v>
      </c>
      <c r="J446" s="36">
        <v>3728.3666666666659</v>
      </c>
      <c r="K446" s="31">
        <v>3650</v>
      </c>
      <c r="L446" s="31">
        <v>3563</v>
      </c>
      <c r="M446" s="31">
        <v>38.509680000000003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957.3</v>
      </c>
      <c r="D447" s="36">
        <v>954.5</v>
      </c>
      <c r="E447" s="36">
        <v>949.3</v>
      </c>
      <c r="F447" s="36">
        <v>941.3</v>
      </c>
      <c r="G447" s="36">
        <v>936.09999999999991</v>
      </c>
      <c r="H447" s="36">
        <v>962.5</v>
      </c>
      <c r="I447" s="36">
        <v>967.7</v>
      </c>
      <c r="J447" s="36">
        <v>975.7</v>
      </c>
      <c r="K447" s="31">
        <v>959.7</v>
      </c>
      <c r="L447" s="31">
        <v>946.5</v>
      </c>
      <c r="M447" s="31">
        <v>8.9982000000000006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8858.75</v>
      </c>
      <c r="D448" s="36">
        <v>8837.6999999999989</v>
      </c>
      <c r="E448" s="36">
        <v>8735.3999999999978</v>
      </c>
      <c r="F448" s="36">
        <v>8612.0499999999993</v>
      </c>
      <c r="G448" s="36">
        <v>8509.7499999999982</v>
      </c>
      <c r="H448" s="36">
        <v>8961.0499999999975</v>
      </c>
      <c r="I448" s="36">
        <v>9063.3499999999967</v>
      </c>
      <c r="J448" s="36">
        <v>9186.6999999999971</v>
      </c>
      <c r="K448" s="31">
        <v>8940</v>
      </c>
      <c r="L448" s="31">
        <v>8714.35</v>
      </c>
      <c r="M448" s="31">
        <v>1.8909400000000001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4250.1499999999996</v>
      </c>
      <c r="D449" s="36">
        <v>4271.0166666666664</v>
      </c>
      <c r="E449" s="36">
        <v>4213.0333333333328</v>
      </c>
      <c r="F449" s="36">
        <v>4175.9166666666661</v>
      </c>
      <c r="G449" s="36">
        <v>4117.9333333333325</v>
      </c>
      <c r="H449" s="36">
        <v>4308.1333333333332</v>
      </c>
      <c r="I449" s="36">
        <v>4366.1166666666668</v>
      </c>
      <c r="J449" s="36">
        <v>4403.2333333333336</v>
      </c>
      <c r="K449" s="31">
        <v>4329</v>
      </c>
      <c r="L449" s="31">
        <v>4233.8999999999996</v>
      </c>
      <c r="M449" s="31">
        <v>1.9697100000000001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484.85</v>
      </c>
      <c r="D450" s="36">
        <v>482.2166666666667</v>
      </c>
      <c r="E450" s="36">
        <v>478.63333333333338</v>
      </c>
      <c r="F450" s="36">
        <v>472.41666666666669</v>
      </c>
      <c r="G450" s="36">
        <v>468.83333333333337</v>
      </c>
      <c r="H450" s="36">
        <v>488.43333333333339</v>
      </c>
      <c r="I450" s="36">
        <v>492.01666666666665</v>
      </c>
      <c r="J450" s="36">
        <v>498.23333333333341</v>
      </c>
      <c r="K450" s="31">
        <v>485.8</v>
      </c>
      <c r="L450" s="31">
        <v>476</v>
      </c>
      <c r="M450" s="31">
        <v>42.741590000000002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720.3</v>
      </c>
      <c r="D451" s="36">
        <v>718.41666666666663</v>
      </c>
      <c r="E451" s="36">
        <v>715.38333333333321</v>
      </c>
      <c r="F451" s="36">
        <v>710.46666666666658</v>
      </c>
      <c r="G451" s="36">
        <v>707.43333333333317</v>
      </c>
      <c r="H451" s="36">
        <v>723.33333333333326</v>
      </c>
      <c r="I451" s="36">
        <v>726.36666666666679</v>
      </c>
      <c r="J451" s="36">
        <v>731.2833333333333</v>
      </c>
      <c r="K451" s="31">
        <v>721.45</v>
      </c>
      <c r="L451" s="31">
        <v>713.5</v>
      </c>
      <c r="M451" s="31">
        <v>58.077359999999999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338.15</v>
      </c>
      <c r="D452" s="36">
        <v>336.13333333333333</v>
      </c>
      <c r="E452" s="36">
        <v>331.76666666666665</v>
      </c>
      <c r="F452" s="36">
        <v>325.38333333333333</v>
      </c>
      <c r="G452" s="36">
        <v>321.01666666666665</v>
      </c>
      <c r="H452" s="36">
        <v>342.51666666666665</v>
      </c>
      <c r="I452" s="36">
        <v>346.88333333333333</v>
      </c>
      <c r="J452" s="36">
        <v>353.26666666666665</v>
      </c>
      <c r="K452" s="31">
        <v>340.5</v>
      </c>
      <c r="L452" s="31">
        <v>329.75</v>
      </c>
      <c r="M452" s="31">
        <v>336.32037000000003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131.4</v>
      </c>
      <c r="D453" s="36">
        <v>130.68333333333331</v>
      </c>
      <c r="E453" s="36">
        <v>129.86666666666662</v>
      </c>
      <c r="F453" s="36">
        <v>128.33333333333331</v>
      </c>
      <c r="G453" s="36">
        <v>127.51666666666662</v>
      </c>
      <c r="H453" s="36">
        <v>132.21666666666661</v>
      </c>
      <c r="I453" s="36">
        <v>133.03333333333327</v>
      </c>
      <c r="J453" s="36">
        <v>134.56666666666661</v>
      </c>
      <c r="K453" s="31">
        <v>131.5</v>
      </c>
      <c r="L453" s="31">
        <v>129.15</v>
      </c>
      <c r="M453" s="31">
        <v>227.67972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90</v>
      </c>
      <c r="D454" s="36">
        <v>90.416666666666671</v>
      </c>
      <c r="E454" s="36">
        <v>89.033333333333346</v>
      </c>
      <c r="F454" s="36">
        <v>88.066666666666677</v>
      </c>
      <c r="G454" s="36">
        <v>86.683333333333351</v>
      </c>
      <c r="H454" s="36">
        <v>91.38333333333334</v>
      </c>
      <c r="I454" s="36">
        <v>92.766666666666666</v>
      </c>
      <c r="J454" s="36">
        <v>93.733333333333334</v>
      </c>
      <c r="K454" s="31">
        <v>91.8</v>
      </c>
      <c r="L454" s="31">
        <v>89.45</v>
      </c>
      <c r="M454" s="31">
        <v>28.23856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1405.45</v>
      </c>
      <c r="D455" s="36">
        <v>1405.7166666666665</v>
      </c>
      <c r="E455" s="36">
        <v>1399.4833333333329</v>
      </c>
      <c r="F455" s="36">
        <v>1393.5166666666664</v>
      </c>
      <c r="G455" s="36">
        <v>1387.2833333333328</v>
      </c>
      <c r="H455" s="36">
        <v>1411.6833333333329</v>
      </c>
      <c r="I455" s="36">
        <v>1417.9166666666665</v>
      </c>
      <c r="J455" s="36">
        <v>1423.883333333333</v>
      </c>
      <c r="K455" s="31">
        <v>1411.95</v>
      </c>
      <c r="L455" s="31">
        <v>1399.75</v>
      </c>
      <c r="M455" s="31">
        <v>0.19708999999999999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376.4</v>
      </c>
      <c r="D456" s="36">
        <v>377.76666666666665</v>
      </c>
      <c r="E456" s="36">
        <v>373.0333333333333</v>
      </c>
      <c r="F456" s="36">
        <v>369.66666666666663</v>
      </c>
      <c r="G456" s="36">
        <v>364.93333333333328</v>
      </c>
      <c r="H456" s="36">
        <v>381.13333333333333</v>
      </c>
      <c r="I456" s="36">
        <v>385.86666666666667</v>
      </c>
      <c r="J456" s="36">
        <v>389.23333333333335</v>
      </c>
      <c r="K456" s="31">
        <v>382.5</v>
      </c>
      <c r="L456" s="31">
        <v>374.4</v>
      </c>
      <c r="M456" s="31">
        <v>0.67273000000000005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2477.3000000000002</v>
      </c>
      <c r="D457" s="36">
        <v>2475.4500000000003</v>
      </c>
      <c r="E457" s="36">
        <v>2424.7000000000007</v>
      </c>
      <c r="F457" s="36">
        <v>2372.1000000000004</v>
      </c>
      <c r="G457" s="36">
        <v>2321.3500000000008</v>
      </c>
      <c r="H457" s="36">
        <v>2528.0500000000006</v>
      </c>
      <c r="I457" s="36">
        <v>2578.7999999999997</v>
      </c>
      <c r="J457" s="36">
        <v>2631.4000000000005</v>
      </c>
      <c r="K457" s="31">
        <v>2526.1999999999998</v>
      </c>
      <c r="L457" s="31">
        <v>2422.85</v>
      </c>
      <c r="M457" s="31">
        <v>0.38040000000000002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1216.0999999999999</v>
      </c>
      <c r="D458" s="36">
        <v>1215.7</v>
      </c>
      <c r="E458" s="36">
        <v>1197.45</v>
      </c>
      <c r="F458" s="36">
        <v>1178.8</v>
      </c>
      <c r="G458" s="36">
        <v>1160.55</v>
      </c>
      <c r="H458" s="36">
        <v>1234.3500000000001</v>
      </c>
      <c r="I458" s="36">
        <v>1252.6000000000001</v>
      </c>
      <c r="J458" s="36">
        <v>1271.2500000000002</v>
      </c>
      <c r="K458" s="31">
        <v>1233.95</v>
      </c>
      <c r="L458" s="31">
        <v>1197.05</v>
      </c>
      <c r="M458" s="31">
        <v>30.257059999999999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820.25</v>
      </c>
      <c r="D459" s="36">
        <v>821.63333333333333</v>
      </c>
      <c r="E459" s="36">
        <v>813.36666666666667</v>
      </c>
      <c r="F459" s="36">
        <v>806.48333333333335</v>
      </c>
      <c r="G459" s="36">
        <v>798.2166666666667</v>
      </c>
      <c r="H459" s="36">
        <v>828.51666666666665</v>
      </c>
      <c r="I459" s="36">
        <v>836.7833333333333</v>
      </c>
      <c r="J459" s="36">
        <v>843.66666666666663</v>
      </c>
      <c r="K459" s="31">
        <v>829.9</v>
      </c>
      <c r="L459" s="31">
        <v>814.75</v>
      </c>
      <c r="M459" s="31">
        <v>2.4847399999999999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235</v>
      </c>
      <c r="D460" s="36">
        <v>235.16666666666666</v>
      </c>
      <c r="E460" s="36">
        <v>231.73333333333332</v>
      </c>
      <c r="F460" s="36">
        <v>228.46666666666667</v>
      </c>
      <c r="G460" s="36">
        <v>225.03333333333333</v>
      </c>
      <c r="H460" s="36">
        <v>238.43333333333331</v>
      </c>
      <c r="I460" s="36">
        <v>241.86666666666665</v>
      </c>
      <c r="J460" s="36">
        <v>245.1333333333333</v>
      </c>
      <c r="K460" s="31">
        <v>238.6</v>
      </c>
      <c r="L460" s="31">
        <v>231.9</v>
      </c>
      <c r="M460" s="31">
        <v>10.06148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1048.75</v>
      </c>
      <c r="D461" s="36">
        <v>1046.6833333333332</v>
      </c>
      <c r="E461" s="36">
        <v>1037.1666666666663</v>
      </c>
      <c r="F461" s="36">
        <v>1025.583333333333</v>
      </c>
      <c r="G461" s="36">
        <v>1016.0666666666662</v>
      </c>
      <c r="H461" s="36">
        <v>1058.2666666666664</v>
      </c>
      <c r="I461" s="36">
        <v>1067.7833333333333</v>
      </c>
      <c r="J461" s="36">
        <v>1079.3666666666666</v>
      </c>
      <c r="K461" s="31">
        <v>1056.2</v>
      </c>
      <c r="L461" s="31">
        <v>1035.0999999999999</v>
      </c>
      <c r="M461" s="31">
        <v>6.4603900000000003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2713.95</v>
      </c>
      <c r="D462" s="36">
        <v>2721.6</v>
      </c>
      <c r="E462" s="36">
        <v>2683.2</v>
      </c>
      <c r="F462" s="36">
        <v>2652.45</v>
      </c>
      <c r="G462" s="36">
        <v>2614.0499999999997</v>
      </c>
      <c r="H462" s="36">
        <v>2752.35</v>
      </c>
      <c r="I462" s="36">
        <v>2790.7500000000005</v>
      </c>
      <c r="J462" s="36">
        <v>2821.5</v>
      </c>
      <c r="K462" s="31">
        <v>2760</v>
      </c>
      <c r="L462" s="31">
        <v>2690.85</v>
      </c>
      <c r="M462" s="31">
        <v>1.3035000000000001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3186.65</v>
      </c>
      <c r="D463" s="36">
        <v>3195.2333333333336</v>
      </c>
      <c r="E463" s="36">
        <v>3165.4666666666672</v>
      </c>
      <c r="F463" s="36">
        <v>3144.2833333333338</v>
      </c>
      <c r="G463" s="36">
        <v>3114.5166666666673</v>
      </c>
      <c r="H463" s="36">
        <v>3216.416666666667</v>
      </c>
      <c r="I463" s="36">
        <v>3246.1833333333334</v>
      </c>
      <c r="J463" s="36">
        <v>3267.3666666666668</v>
      </c>
      <c r="K463" s="31">
        <v>3225</v>
      </c>
      <c r="L463" s="31">
        <v>3174.05</v>
      </c>
      <c r="M463" s="31">
        <v>0.19184999999999999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3602.35</v>
      </c>
      <c r="D464" s="36">
        <v>3588.2833333333333</v>
      </c>
      <c r="E464" s="36">
        <v>3566.8166666666666</v>
      </c>
      <c r="F464" s="36">
        <v>3531.2833333333333</v>
      </c>
      <c r="G464" s="36">
        <v>3509.8166666666666</v>
      </c>
      <c r="H464" s="36">
        <v>3623.8166666666666</v>
      </c>
      <c r="I464" s="36">
        <v>3645.2833333333328</v>
      </c>
      <c r="J464" s="36">
        <v>3680.8166666666666</v>
      </c>
      <c r="K464" s="31">
        <v>3609.75</v>
      </c>
      <c r="L464" s="31">
        <v>3552.75</v>
      </c>
      <c r="M464" s="31">
        <v>7.1761799999999996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2079.1</v>
      </c>
      <c r="D465" s="36">
        <v>2063.7833333333333</v>
      </c>
      <c r="E465" s="36">
        <v>2041.0166666666664</v>
      </c>
      <c r="F465" s="36">
        <v>2002.9333333333332</v>
      </c>
      <c r="G465" s="36">
        <v>1980.1666666666663</v>
      </c>
      <c r="H465" s="36">
        <v>2101.8666666666668</v>
      </c>
      <c r="I465" s="36">
        <v>2124.6333333333341</v>
      </c>
      <c r="J465" s="36">
        <v>2162.7166666666667</v>
      </c>
      <c r="K465" s="31">
        <v>2086.5500000000002</v>
      </c>
      <c r="L465" s="31">
        <v>2025.7</v>
      </c>
      <c r="M465" s="31">
        <v>2.6713399999999998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912.05</v>
      </c>
      <c r="D466" s="36">
        <v>919.7166666666667</v>
      </c>
      <c r="E466" s="36">
        <v>895.43333333333339</v>
      </c>
      <c r="F466" s="36">
        <v>878.81666666666672</v>
      </c>
      <c r="G466" s="36">
        <v>854.53333333333342</v>
      </c>
      <c r="H466" s="36">
        <v>936.33333333333337</v>
      </c>
      <c r="I466" s="36">
        <v>960.61666666666667</v>
      </c>
      <c r="J466" s="36">
        <v>977.23333333333335</v>
      </c>
      <c r="K466" s="31">
        <v>944</v>
      </c>
      <c r="L466" s="31">
        <v>903.1</v>
      </c>
      <c r="M466" s="31">
        <v>5.5078199999999997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819.75</v>
      </c>
      <c r="D467" s="36">
        <v>822.91666666666663</v>
      </c>
      <c r="E467" s="36">
        <v>811.98333333333323</v>
      </c>
      <c r="F467" s="36">
        <v>804.21666666666658</v>
      </c>
      <c r="G467" s="36">
        <v>793.28333333333319</v>
      </c>
      <c r="H467" s="36">
        <v>830.68333333333328</v>
      </c>
      <c r="I467" s="36">
        <v>841.61666666666667</v>
      </c>
      <c r="J467" s="36">
        <v>849.38333333333333</v>
      </c>
      <c r="K467" s="31">
        <v>833.85</v>
      </c>
      <c r="L467" s="31">
        <v>815.15</v>
      </c>
      <c r="M467" s="31">
        <v>0.29287999999999997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2963.45</v>
      </c>
      <c r="D468" s="36">
        <v>2941.4833333333336</v>
      </c>
      <c r="E468" s="36">
        <v>2909.0166666666673</v>
      </c>
      <c r="F468" s="36">
        <v>2854.5833333333339</v>
      </c>
      <c r="G468" s="36">
        <v>2822.1166666666677</v>
      </c>
      <c r="H468" s="36">
        <v>2995.916666666667</v>
      </c>
      <c r="I468" s="36">
        <v>3028.3833333333332</v>
      </c>
      <c r="J468" s="36">
        <v>3082.8166666666666</v>
      </c>
      <c r="K468" s="31">
        <v>2973.95</v>
      </c>
      <c r="L468" s="31">
        <v>2887.05</v>
      </c>
      <c r="M468" s="31">
        <v>8.8724299999999996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37.049999999999997</v>
      </c>
      <c r="D469" s="36">
        <v>37.133333333333333</v>
      </c>
      <c r="E469" s="36">
        <v>36.816666666666663</v>
      </c>
      <c r="F469" s="36">
        <v>36.583333333333329</v>
      </c>
      <c r="G469" s="36">
        <v>36.266666666666659</v>
      </c>
      <c r="H469" s="36">
        <v>37.366666666666667</v>
      </c>
      <c r="I469" s="36">
        <v>37.683333333333344</v>
      </c>
      <c r="J469" s="36">
        <v>37.916666666666671</v>
      </c>
      <c r="K469" s="31">
        <v>37.450000000000003</v>
      </c>
      <c r="L469" s="31">
        <v>36.9</v>
      </c>
      <c r="M469" s="31">
        <v>72.392449999999997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346.35</v>
      </c>
      <c r="D470" s="36">
        <v>343.51666666666665</v>
      </c>
      <c r="E470" s="36">
        <v>339.0333333333333</v>
      </c>
      <c r="F470" s="36">
        <v>331.71666666666664</v>
      </c>
      <c r="G470" s="36">
        <v>327.23333333333329</v>
      </c>
      <c r="H470" s="36">
        <v>350.83333333333331</v>
      </c>
      <c r="I470" s="36">
        <v>355.31666666666666</v>
      </c>
      <c r="J470" s="36">
        <v>362.63333333333333</v>
      </c>
      <c r="K470" s="31">
        <v>348</v>
      </c>
      <c r="L470" s="31">
        <v>336.2</v>
      </c>
      <c r="M470" s="31">
        <v>9.6444700000000001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405.25</v>
      </c>
      <c r="D471" s="36">
        <v>405.45</v>
      </c>
      <c r="E471" s="36">
        <v>398.9</v>
      </c>
      <c r="F471" s="36">
        <v>392.55</v>
      </c>
      <c r="G471" s="36">
        <v>386</v>
      </c>
      <c r="H471" s="36">
        <v>411.79999999999995</v>
      </c>
      <c r="I471" s="36">
        <v>418.35</v>
      </c>
      <c r="J471" s="36">
        <v>424.69999999999993</v>
      </c>
      <c r="K471" s="31">
        <v>412</v>
      </c>
      <c r="L471" s="31">
        <v>399.1</v>
      </c>
      <c r="M471" s="31">
        <v>3.9186100000000001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759.85</v>
      </c>
      <c r="D472" s="36">
        <v>762.93333333333339</v>
      </c>
      <c r="E472" s="36">
        <v>755.66666666666674</v>
      </c>
      <c r="F472" s="36">
        <v>751.48333333333335</v>
      </c>
      <c r="G472" s="36">
        <v>744.2166666666667</v>
      </c>
      <c r="H472" s="36">
        <v>767.11666666666679</v>
      </c>
      <c r="I472" s="36">
        <v>774.38333333333344</v>
      </c>
      <c r="J472" s="36">
        <v>778.56666666666683</v>
      </c>
      <c r="K472" s="31">
        <v>770.2</v>
      </c>
      <c r="L472" s="31">
        <v>758.75</v>
      </c>
      <c r="M472" s="31">
        <v>0.50297000000000003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3763.7</v>
      </c>
      <c r="D473" s="36">
        <v>3787.2333333333336</v>
      </c>
      <c r="E473" s="36">
        <v>3685.4666666666672</v>
      </c>
      <c r="F473" s="36">
        <v>3607.2333333333336</v>
      </c>
      <c r="G473" s="36">
        <v>3505.4666666666672</v>
      </c>
      <c r="H473" s="36">
        <v>3865.4666666666672</v>
      </c>
      <c r="I473" s="36">
        <v>3967.2333333333336</v>
      </c>
      <c r="J473" s="36">
        <v>4045.4666666666672</v>
      </c>
      <c r="K473" s="31">
        <v>3889</v>
      </c>
      <c r="L473" s="31">
        <v>3709</v>
      </c>
      <c r="M473" s="31">
        <v>3.6305800000000001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50.4</v>
      </c>
      <c r="D474" s="36">
        <v>50.666666666666664</v>
      </c>
      <c r="E474" s="36">
        <v>49.733333333333327</v>
      </c>
      <c r="F474" s="36">
        <v>49.066666666666663</v>
      </c>
      <c r="G474" s="36">
        <v>48.133333333333326</v>
      </c>
      <c r="H474" s="36">
        <v>51.333333333333329</v>
      </c>
      <c r="I474" s="36">
        <v>52.266666666666666</v>
      </c>
      <c r="J474" s="36">
        <v>52.93333333333333</v>
      </c>
      <c r="K474" s="31">
        <v>51.6</v>
      </c>
      <c r="L474" s="31">
        <v>50</v>
      </c>
      <c r="M474" s="31">
        <v>82.352469999999997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2022.3</v>
      </c>
      <c r="D475" s="36">
        <v>1993.7833333333335</v>
      </c>
      <c r="E475" s="36">
        <v>1960.5666666666671</v>
      </c>
      <c r="F475" s="36">
        <v>1898.8333333333335</v>
      </c>
      <c r="G475" s="36">
        <v>1865.616666666667</v>
      </c>
      <c r="H475" s="36">
        <v>2055.5166666666673</v>
      </c>
      <c r="I475" s="36">
        <v>2088.7333333333336</v>
      </c>
      <c r="J475" s="36">
        <v>2150.4666666666672</v>
      </c>
      <c r="K475" s="31">
        <v>2027</v>
      </c>
      <c r="L475" s="31">
        <v>1932.05</v>
      </c>
      <c r="M475" s="31">
        <v>22.245329999999999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40.049999999999997</v>
      </c>
      <c r="D476" s="36">
        <v>40.033333333333331</v>
      </c>
      <c r="E476" s="36">
        <v>39.766666666666666</v>
      </c>
      <c r="F476" s="36">
        <v>39.483333333333334</v>
      </c>
      <c r="G476" s="36">
        <v>39.216666666666669</v>
      </c>
      <c r="H476" s="36">
        <v>40.316666666666663</v>
      </c>
      <c r="I476" s="36">
        <v>40.583333333333329</v>
      </c>
      <c r="J476" s="36">
        <v>40.86666666666666</v>
      </c>
      <c r="K476" s="31">
        <v>40.299999999999997</v>
      </c>
      <c r="L476" s="31">
        <v>39.75</v>
      </c>
      <c r="M476" s="31">
        <v>96.791070000000005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470.15</v>
      </c>
      <c r="D477" s="36">
        <v>472.31666666666666</v>
      </c>
      <c r="E477" s="36">
        <v>462.83333333333331</v>
      </c>
      <c r="F477" s="36">
        <v>455.51666666666665</v>
      </c>
      <c r="G477" s="36">
        <v>446.0333333333333</v>
      </c>
      <c r="H477" s="36">
        <v>479.63333333333333</v>
      </c>
      <c r="I477" s="36">
        <v>489.11666666666667</v>
      </c>
      <c r="J477" s="36">
        <v>496.43333333333334</v>
      </c>
      <c r="K477" s="31">
        <v>481.8</v>
      </c>
      <c r="L477" s="31">
        <v>465</v>
      </c>
      <c r="M477" s="31">
        <v>4.1453199999999999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9739.15</v>
      </c>
      <c r="D478" s="36">
        <v>9819.6333333333332</v>
      </c>
      <c r="E478" s="36">
        <v>9596.3166666666657</v>
      </c>
      <c r="F478" s="36">
        <v>9453.4833333333318</v>
      </c>
      <c r="G478" s="36">
        <v>9230.1666666666642</v>
      </c>
      <c r="H478" s="36">
        <v>9962.4666666666672</v>
      </c>
      <c r="I478" s="36">
        <v>10185.783333333336</v>
      </c>
      <c r="J478" s="36">
        <v>10328.616666666669</v>
      </c>
      <c r="K478" s="31">
        <v>10042.950000000001</v>
      </c>
      <c r="L478" s="31">
        <v>9676.7999999999993</v>
      </c>
      <c r="M478" s="31">
        <v>15.019310000000001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121.8</v>
      </c>
      <c r="D479" s="36">
        <v>121.5</v>
      </c>
      <c r="E479" s="36">
        <v>119.7</v>
      </c>
      <c r="F479" s="36">
        <v>117.60000000000001</v>
      </c>
      <c r="G479" s="36">
        <v>115.80000000000001</v>
      </c>
      <c r="H479" s="36">
        <v>123.6</v>
      </c>
      <c r="I479" s="36">
        <v>125.4</v>
      </c>
      <c r="J479" s="36">
        <v>127.49999999999999</v>
      </c>
      <c r="K479" s="31">
        <v>123.3</v>
      </c>
      <c r="L479" s="31">
        <v>119.4</v>
      </c>
      <c r="M479" s="31">
        <v>217.72174999999999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1710</v>
      </c>
      <c r="D480" s="36">
        <v>1704.9333333333334</v>
      </c>
      <c r="E480" s="36">
        <v>1686.5166666666669</v>
      </c>
      <c r="F480" s="36">
        <v>1663.0333333333335</v>
      </c>
      <c r="G480" s="36">
        <v>1644.616666666667</v>
      </c>
      <c r="H480" s="36">
        <v>1728.4166666666667</v>
      </c>
      <c r="I480" s="36">
        <v>1746.8333333333333</v>
      </c>
      <c r="J480" s="36">
        <v>1770.3166666666666</v>
      </c>
      <c r="K480" s="31">
        <v>1723.35</v>
      </c>
      <c r="L480" s="31">
        <v>1681.45</v>
      </c>
      <c r="M480" s="31">
        <v>3.2977799999999999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1072.5999999999999</v>
      </c>
      <c r="D481" s="36">
        <v>1065.0833333333333</v>
      </c>
      <c r="E481" s="36">
        <v>1055.7666666666664</v>
      </c>
      <c r="F481" s="36">
        <v>1038.9333333333332</v>
      </c>
      <c r="G481" s="36">
        <v>1029.6166666666663</v>
      </c>
      <c r="H481" s="36">
        <v>1081.9166666666665</v>
      </c>
      <c r="I481" s="36">
        <v>1091.2333333333336</v>
      </c>
      <c r="J481" s="31">
        <v>1108.0666666666666</v>
      </c>
      <c r="K481" s="31">
        <v>1074.4000000000001</v>
      </c>
      <c r="L481" s="31">
        <v>1048.25</v>
      </c>
      <c r="M481" s="53">
        <v>14.73906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660.5</v>
      </c>
      <c r="D482" s="36">
        <v>653.94999999999993</v>
      </c>
      <c r="E482" s="36">
        <v>642.89999999999986</v>
      </c>
      <c r="F482" s="36">
        <v>625.29999999999995</v>
      </c>
      <c r="G482" s="36">
        <v>614.24999999999989</v>
      </c>
      <c r="H482" s="36">
        <v>671.54999999999984</v>
      </c>
      <c r="I482" s="36">
        <v>682.5999999999998</v>
      </c>
      <c r="J482" s="31">
        <v>700.19999999999982</v>
      </c>
      <c r="K482" s="31">
        <v>665</v>
      </c>
      <c r="L482" s="31">
        <v>636.35</v>
      </c>
      <c r="M482" s="53">
        <v>10.20426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599.35</v>
      </c>
      <c r="D483" s="36">
        <v>598.28333333333342</v>
      </c>
      <c r="E483" s="36">
        <v>593.86666666666679</v>
      </c>
      <c r="F483" s="36">
        <v>588.38333333333333</v>
      </c>
      <c r="G483" s="36">
        <v>583.9666666666667</v>
      </c>
      <c r="H483" s="36">
        <v>603.76666666666688</v>
      </c>
      <c r="I483" s="36">
        <v>608.18333333333362</v>
      </c>
      <c r="J483" s="36">
        <v>613.66666666666697</v>
      </c>
      <c r="K483" s="31">
        <v>602.70000000000005</v>
      </c>
      <c r="L483" s="31">
        <v>592.79999999999995</v>
      </c>
      <c r="M483" s="31">
        <v>21.10586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821.15</v>
      </c>
      <c r="D484" s="36">
        <v>821.16666666666663</v>
      </c>
      <c r="E484" s="36">
        <v>815.0333333333333</v>
      </c>
      <c r="F484" s="36">
        <v>808.91666666666663</v>
      </c>
      <c r="G484" s="36">
        <v>802.7833333333333</v>
      </c>
      <c r="H484" s="36">
        <v>827.2833333333333</v>
      </c>
      <c r="I484" s="36">
        <v>833.41666666666674</v>
      </c>
      <c r="J484" s="31">
        <v>839.5333333333333</v>
      </c>
      <c r="K484" s="31">
        <v>827.3</v>
      </c>
      <c r="L484" s="31">
        <v>815.05</v>
      </c>
      <c r="M484" s="53">
        <v>0.98616999999999999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653.15</v>
      </c>
      <c r="D485" s="36">
        <v>641.63333333333333</v>
      </c>
      <c r="E485" s="36">
        <v>624.36666666666667</v>
      </c>
      <c r="F485" s="36">
        <v>595.58333333333337</v>
      </c>
      <c r="G485" s="36">
        <v>578.31666666666672</v>
      </c>
      <c r="H485" s="36">
        <v>670.41666666666663</v>
      </c>
      <c r="I485" s="36">
        <v>687.68333333333328</v>
      </c>
      <c r="J485" s="36">
        <v>716.46666666666658</v>
      </c>
      <c r="K485" s="31">
        <v>658.9</v>
      </c>
      <c r="L485" s="31">
        <v>612.85</v>
      </c>
      <c r="M485" s="31">
        <v>34.561190000000003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404.15</v>
      </c>
      <c r="D486" s="36">
        <v>408.43333333333334</v>
      </c>
      <c r="E486" s="36">
        <v>390.26666666666665</v>
      </c>
      <c r="F486" s="36">
        <v>376.38333333333333</v>
      </c>
      <c r="G486" s="36">
        <v>358.21666666666664</v>
      </c>
      <c r="H486" s="36">
        <v>422.31666666666666</v>
      </c>
      <c r="I486" s="36">
        <v>440.48333333333329</v>
      </c>
      <c r="J486" s="36">
        <v>454.36666666666667</v>
      </c>
      <c r="K486" s="31">
        <v>426.6</v>
      </c>
      <c r="L486" s="31">
        <v>394.55</v>
      </c>
      <c r="M486" s="31">
        <v>34.669519999999999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398.65</v>
      </c>
      <c r="D487" s="36">
        <v>395.68333333333334</v>
      </c>
      <c r="E487" s="36">
        <v>390.9666666666667</v>
      </c>
      <c r="F487" s="36">
        <v>383.28333333333336</v>
      </c>
      <c r="G487" s="36">
        <v>378.56666666666672</v>
      </c>
      <c r="H487" s="36">
        <v>403.36666666666667</v>
      </c>
      <c r="I487" s="36">
        <v>408.08333333333326</v>
      </c>
      <c r="J487" s="36">
        <v>415.76666666666665</v>
      </c>
      <c r="K487" s="31">
        <v>400.4</v>
      </c>
      <c r="L487" s="31">
        <v>388</v>
      </c>
      <c r="M487" s="31">
        <v>2.1458300000000001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529.25</v>
      </c>
      <c r="D488" s="36">
        <v>532.26666666666665</v>
      </c>
      <c r="E488" s="36">
        <v>518.98333333333335</v>
      </c>
      <c r="F488" s="36">
        <v>508.7166666666667</v>
      </c>
      <c r="G488" s="36">
        <v>495.43333333333339</v>
      </c>
      <c r="H488" s="36">
        <v>542.5333333333333</v>
      </c>
      <c r="I488" s="36">
        <v>555.81666666666661</v>
      </c>
      <c r="J488" s="36">
        <v>566.08333333333326</v>
      </c>
      <c r="K488" s="31">
        <v>545.54999999999995</v>
      </c>
      <c r="L488" s="31">
        <v>522</v>
      </c>
      <c r="M488" s="31">
        <v>5.2569100000000004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1092.75</v>
      </c>
      <c r="D489" s="36">
        <v>1086.8166666666666</v>
      </c>
      <c r="E489" s="36">
        <v>1078.6333333333332</v>
      </c>
      <c r="F489" s="36">
        <v>1064.5166666666667</v>
      </c>
      <c r="G489" s="36">
        <v>1056.3333333333333</v>
      </c>
      <c r="H489" s="36">
        <v>1100.9333333333332</v>
      </c>
      <c r="I489" s="36">
        <v>1109.1166666666666</v>
      </c>
      <c r="J489" s="36">
        <v>1123.2333333333331</v>
      </c>
      <c r="K489" s="31">
        <v>1095</v>
      </c>
      <c r="L489" s="31">
        <v>1072.7</v>
      </c>
      <c r="M489" s="31">
        <v>11.558199999999999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1376.25</v>
      </c>
      <c r="D490" s="36">
        <v>1376.3</v>
      </c>
      <c r="E490" s="36">
        <v>1345.8999999999999</v>
      </c>
      <c r="F490" s="36">
        <v>1315.55</v>
      </c>
      <c r="G490" s="36">
        <v>1285.1499999999999</v>
      </c>
      <c r="H490" s="36">
        <v>1406.6499999999999</v>
      </c>
      <c r="I490" s="36">
        <v>1437.05</v>
      </c>
      <c r="J490" s="36">
        <v>1467.3999999999999</v>
      </c>
      <c r="K490" s="31">
        <v>1406.7</v>
      </c>
      <c r="L490" s="31">
        <v>1345.95</v>
      </c>
      <c r="M490" s="31">
        <v>5.9074200000000001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253.35</v>
      </c>
      <c r="D491" s="36">
        <v>250.93333333333331</v>
      </c>
      <c r="E491" s="36">
        <v>246.06666666666661</v>
      </c>
      <c r="F491" s="36">
        <v>238.7833333333333</v>
      </c>
      <c r="G491" s="36">
        <v>233.9166666666666</v>
      </c>
      <c r="H491" s="36">
        <v>258.21666666666658</v>
      </c>
      <c r="I491" s="36">
        <v>263.08333333333337</v>
      </c>
      <c r="J491" s="36">
        <v>270.36666666666662</v>
      </c>
      <c r="K491" s="31">
        <v>255.8</v>
      </c>
      <c r="L491" s="31">
        <v>243.65</v>
      </c>
      <c r="M491" s="31">
        <v>155.5719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293.8</v>
      </c>
      <c r="D492" s="36">
        <v>294.78333333333336</v>
      </c>
      <c r="E492" s="36">
        <v>292.01666666666671</v>
      </c>
      <c r="F492" s="36">
        <v>290.23333333333335</v>
      </c>
      <c r="G492" s="36">
        <v>287.4666666666667</v>
      </c>
      <c r="H492" s="36">
        <v>296.56666666666672</v>
      </c>
      <c r="I492" s="36">
        <v>299.33333333333337</v>
      </c>
      <c r="J492" s="36">
        <v>301.11666666666673</v>
      </c>
      <c r="K492" s="31">
        <v>297.55</v>
      </c>
      <c r="L492" s="31">
        <v>293</v>
      </c>
      <c r="M492" s="31">
        <v>1.4356199999999999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617.25</v>
      </c>
      <c r="D493" s="36">
        <v>617.1</v>
      </c>
      <c r="E493" s="36">
        <v>608.20000000000005</v>
      </c>
      <c r="F493" s="36">
        <v>599.15</v>
      </c>
      <c r="G493" s="36">
        <v>590.25</v>
      </c>
      <c r="H493" s="36">
        <v>626.15000000000009</v>
      </c>
      <c r="I493" s="36">
        <v>635.04999999999995</v>
      </c>
      <c r="J493" s="36">
        <v>644.10000000000014</v>
      </c>
      <c r="K493" s="31">
        <v>626</v>
      </c>
      <c r="L493" s="31">
        <v>608.04999999999995</v>
      </c>
      <c r="M493" s="31">
        <v>0.69433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1704.9</v>
      </c>
      <c r="D494" s="36">
        <v>1708.95</v>
      </c>
      <c r="E494" s="36">
        <v>1697.95</v>
      </c>
      <c r="F494" s="36">
        <v>1691</v>
      </c>
      <c r="G494" s="36">
        <v>1680</v>
      </c>
      <c r="H494" s="36">
        <v>1715.9</v>
      </c>
      <c r="I494" s="36">
        <v>1726.9</v>
      </c>
      <c r="J494" s="36">
        <v>1733.8500000000001</v>
      </c>
      <c r="K494" s="31">
        <v>1719.95</v>
      </c>
      <c r="L494" s="31">
        <v>1702</v>
      </c>
      <c r="M494" s="31">
        <v>0.37918000000000002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1753.1</v>
      </c>
      <c r="D495" s="36">
        <v>1758.3333333333333</v>
      </c>
      <c r="E495" s="36">
        <v>1736.4666666666665</v>
      </c>
      <c r="F495" s="36">
        <v>1719.8333333333333</v>
      </c>
      <c r="G495" s="36">
        <v>1697.9666666666665</v>
      </c>
      <c r="H495" s="36">
        <v>1774.9666666666665</v>
      </c>
      <c r="I495" s="36">
        <v>1796.8333333333333</v>
      </c>
      <c r="J495" s="36">
        <v>1813.4666666666665</v>
      </c>
      <c r="K495" s="31">
        <v>1780.2</v>
      </c>
      <c r="L495" s="31">
        <v>1741.7</v>
      </c>
      <c r="M495" s="31">
        <v>0.46836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13.2</v>
      </c>
      <c r="D496" s="36">
        <v>13.299999999999999</v>
      </c>
      <c r="E496" s="36">
        <v>12.999999999999998</v>
      </c>
      <c r="F496" s="36">
        <v>12.799999999999999</v>
      </c>
      <c r="G496" s="36">
        <v>12.499999999999998</v>
      </c>
      <c r="H496" s="36">
        <v>13.499999999999998</v>
      </c>
      <c r="I496" s="36">
        <v>13.799999999999999</v>
      </c>
      <c r="J496" s="36">
        <v>13.999999999999998</v>
      </c>
      <c r="K496" s="31">
        <v>13.6</v>
      </c>
      <c r="L496" s="31">
        <v>13.1</v>
      </c>
      <c r="M496" s="31">
        <v>3693.0954200000001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852.4</v>
      </c>
      <c r="D497" s="36">
        <v>850.2166666666667</v>
      </c>
      <c r="E497" s="36">
        <v>843.68333333333339</v>
      </c>
      <c r="F497" s="36">
        <v>834.9666666666667</v>
      </c>
      <c r="G497" s="36">
        <v>828.43333333333339</v>
      </c>
      <c r="H497" s="36">
        <v>858.93333333333339</v>
      </c>
      <c r="I497" s="36">
        <v>865.4666666666667</v>
      </c>
      <c r="J497" s="36">
        <v>874.18333333333339</v>
      </c>
      <c r="K497" s="31">
        <v>856.75</v>
      </c>
      <c r="L497" s="31">
        <v>841.5</v>
      </c>
      <c r="M497" s="31">
        <v>12.08554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535.79999999999995</v>
      </c>
      <c r="D498" s="36">
        <v>540.26666666666665</v>
      </c>
      <c r="E498" s="36">
        <v>530.5333333333333</v>
      </c>
      <c r="F498" s="36">
        <v>525.26666666666665</v>
      </c>
      <c r="G498" s="36">
        <v>515.5333333333333</v>
      </c>
      <c r="H498" s="36">
        <v>545.5333333333333</v>
      </c>
      <c r="I498" s="36">
        <v>555.26666666666665</v>
      </c>
      <c r="J498" s="36">
        <v>560.5333333333333</v>
      </c>
      <c r="K498" s="31">
        <v>550</v>
      </c>
      <c r="L498" s="31">
        <v>535</v>
      </c>
      <c r="M498" s="31">
        <v>3.1446700000000001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158.94999999999999</v>
      </c>
      <c r="D499" s="36">
        <v>158.15</v>
      </c>
      <c r="E499" s="36">
        <v>156</v>
      </c>
      <c r="F499" s="36">
        <v>153.04999999999998</v>
      </c>
      <c r="G499" s="36">
        <v>150.89999999999998</v>
      </c>
      <c r="H499" s="36">
        <v>161.10000000000002</v>
      </c>
      <c r="I499" s="36">
        <v>163.25000000000006</v>
      </c>
      <c r="J499" s="36">
        <v>166.20000000000005</v>
      </c>
      <c r="K499" s="31">
        <v>160.30000000000001</v>
      </c>
      <c r="L499" s="31">
        <v>155.19999999999999</v>
      </c>
      <c r="M499" s="31">
        <v>19.33248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852.4</v>
      </c>
      <c r="D500" s="36">
        <v>853.41666666666663</v>
      </c>
      <c r="E500" s="36">
        <v>842.0333333333333</v>
      </c>
      <c r="F500" s="36">
        <v>831.66666666666663</v>
      </c>
      <c r="G500" s="36">
        <v>820.2833333333333</v>
      </c>
      <c r="H500" s="36">
        <v>863.7833333333333</v>
      </c>
      <c r="I500" s="36">
        <v>875.16666666666674</v>
      </c>
      <c r="J500" s="36">
        <v>885.5333333333333</v>
      </c>
      <c r="K500" s="31">
        <v>864.8</v>
      </c>
      <c r="L500" s="31">
        <v>843.05</v>
      </c>
      <c r="M500" s="31">
        <v>3.97071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1331.5</v>
      </c>
      <c r="D501" s="36">
        <v>1334.8166666666666</v>
      </c>
      <c r="E501" s="36">
        <v>1316.6833333333332</v>
      </c>
      <c r="F501" s="36">
        <v>1301.8666666666666</v>
      </c>
      <c r="G501" s="36">
        <v>1283.7333333333331</v>
      </c>
      <c r="H501" s="36">
        <v>1349.6333333333332</v>
      </c>
      <c r="I501" s="36">
        <v>1367.7666666666664</v>
      </c>
      <c r="J501" s="36">
        <v>1382.5833333333333</v>
      </c>
      <c r="K501" s="31">
        <v>1352.95</v>
      </c>
      <c r="L501" s="31">
        <v>1320</v>
      </c>
      <c r="M501" s="31">
        <v>2.9607199999999998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419.65</v>
      </c>
      <c r="D502" s="36">
        <v>419.65000000000003</v>
      </c>
      <c r="E502" s="36">
        <v>415.00000000000006</v>
      </c>
      <c r="F502" s="36">
        <v>410.35</v>
      </c>
      <c r="G502" s="36">
        <v>405.70000000000005</v>
      </c>
      <c r="H502" s="36">
        <v>424.30000000000007</v>
      </c>
      <c r="I502" s="36">
        <v>428.95000000000005</v>
      </c>
      <c r="J502" s="36">
        <v>433.60000000000008</v>
      </c>
      <c r="K502" s="31">
        <v>424.3</v>
      </c>
      <c r="L502" s="31">
        <v>415</v>
      </c>
      <c r="M502" s="31">
        <v>48.484079999999999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21.2</v>
      </c>
      <c r="D503" s="36">
        <v>21.266666666666666</v>
      </c>
      <c r="E503" s="36">
        <v>20.833333333333332</v>
      </c>
      <c r="F503" s="36">
        <v>20.466666666666665</v>
      </c>
      <c r="G503" s="36">
        <v>20.033333333333331</v>
      </c>
      <c r="H503" s="36">
        <v>21.633333333333333</v>
      </c>
      <c r="I503" s="36">
        <v>22.06666666666667</v>
      </c>
      <c r="J503" s="31">
        <v>22.433333333333334</v>
      </c>
      <c r="K503" s="31">
        <v>21.7</v>
      </c>
      <c r="L503" s="31">
        <v>20.9</v>
      </c>
      <c r="M503" s="53">
        <v>3428.4607700000001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284.55</v>
      </c>
      <c r="D504" s="36">
        <v>286.51666666666671</v>
      </c>
      <c r="E504" s="36">
        <v>280.63333333333344</v>
      </c>
      <c r="F504" s="36">
        <v>276.71666666666675</v>
      </c>
      <c r="G504" s="36">
        <v>270.83333333333348</v>
      </c>
      <c r="H504" s="36">
        <v>290.43333333333339</v>
      </c>
      <c r="I504" s="36">
        <v>296.31666666666672</v>
      </c>
      <c r="J504" s="31">
        <v>300.23333333333335</v>
      </c>
      <c r="K504" s="31">
        <v>292.39999999999998</v>
      </c>
      <c r="L504" s="31">
        <v>282.60000000000002</v>
      </c>
      <c r="M504" s="53">
        <v>141.87798000000001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520.65</v>
      </c>
      <c r="D505" s="36">
        <v>520.88333333333333</v>
      </c>
      <c r="E505" s="36">
        <v>515.76666666666665</v>
      </c>
      <c r="F505" s="36">
        <v>510.88333333333333</v>
      </c>
      <c r="G505" s="36">
        <v>505.76666666666665</v>
      </c>
      <c r="H505" s="36">
        <v>525.76666666666665</v>
      </c>
      <c r="I505" s="36">
        <v>530.88333333333321</v>
      </c>
      <c r="J505" s="36">
        <v>535.76666666666665</v>
      </c>
      <c r="K505" s="31">
        <v>526</v>
      </c>
      <c r="L505" s="31">
        <v>516</v>
      </c>
      <c r="M505" s="31">
        <v>4.5878399999999999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15604.55</v>
      </c>
      <c r="D506" s="36">
        <v>15528.533333333333</v>
      </c>
      <c r="E506" s="36">
        <v>15396.066666666666</v>
      </c>
      <c r="F506" s="36">
        <v>15187.583333333332</v>
      </c>
      <c r="G506" s="36">
        <v>15055.116666666665</v>
      </c>
      <c r="H506" s="36">
        <v>15737.016666666666</v>
      </c>
      <c r="I506" s="36">
        <v>15869.483333333334</v>
      </c>
      <c r="J506" s="36">
        <v>16077.966666666667</v>
      </c>
      <c r="K506" s="31">
        <v>15661</v>
      </c>
      <c r="L506" s="31">
        <v>15320.05</v>
      </c>
      <c r="M506" s="31">
        <v>4.4600000000000001E-2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120</v>
      </c>
      <c r="D507" s="36">
        <v>118.88333333333333</v>
      </c>
      <c r="E507" s="36">
        <v>117.26666666666665</v>
      </c>
      <c r="F507" s="36">
        <v>114.53333333333333</v>
      </c>
      <c r="G507" s="36">
        <v>112.91666666666666</v>
      </c>
      <c r="H507" s="36">
        <v>121.61666666666665</v>
      </c>
      <c r="I507" s="36">
        <v>123.23333333333332</v>
      </c>
      <c r="J507" s="31">
        <v>125.96666666666664</v>
      </c>
      <c r="K507" s="31">
        <v>120.5</v>
      </c>
      <c r="L507" s="31">
        <v>116.15</v>
      </c>
      <c r="M507" s="53">
        <v>480.92329000000001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642.4</v>
      </c>
      <c r="D508" s="36">
        <v>641.43333333333328</v>
      </c>
      <c r="E508" s="36">
        <v>634.26666666666654</v>
      </c>
      <c r="F508" s="36">
        <v>626.13333333333321</v>
      </c>
      <c r="G508" s="36">
        <v>618.96666666666647</v>
      </c>
      <c r="H508" s="36">
        <v>649.56666666666661</v>
      </c>
      <c r="I508" s="36">
        <v>656.73333333333335</v>
      </c>
      <c r="J508" s="36">
        <v>664.86666666666667</v>
      </c>
      <c r="K508" s="31">
        <v>648.6</v>
      </c>
      <c r="L508" s="31">
        <v>633.29999999999995</v>
      </c>
      <c r="M508" s="31">
        <v>14.159190000000001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1530.45</v>
      </c>
      <c r="D509" s="245">
        <v>1531.8500000000001</v>
      </c>
      <c r="E509" s="245">
        <v>1516.7500000000002</v>
      </c>
      <c r="F509" s="245">
        <v>1503.0500000000002</v>
      </c>
      <c r="G509" s="245">
        <v>1487.9500000000003</v>
      </c>
      <c r="H509" s="245">
        <v>1545.5500000000002</v>
      </c>
      <c r="I509" s="245">
        <v>1560.65</v>
      </c>
      <c r="J509" s="245">
        <v>1574.3500000000001</v>
      </c>
      <c r="K509" s="246">
        <v>1546.95</v>
      </c>
      <c r="L509" s="246">
        <v>1518.15</v>
      </c>
      <c r="M509" s="246">
        <v>0.19219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47"/>
  <sheetViews>
    <sheetView zoomScale="85" zoomScaleNormal="85" workbookViewId="0">
      <pane ySplit="9" topLeftCell="A10" activePane="bottomLeft" state="frozen"/>
      <selection pane="bottomLeft" activeCell="H104" sqref="H104:H292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4"/>
      <c r="B5" s="345"/>
      <c r="C5" s="344"/>
      <c r="D5" s="34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46" t="s">
        <v>565</v>
      </c>
      <c r="C7" s="345"/>
      <c r="D7" s="7">
        <f>Main!B10</f>
        <v>45274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45273</v>
      </c>
      <c r="B10" s="32">
        <v>539773</v>
      </c>
      <c r="C10" s="31" t="s">
        <v>995</v>
      </c>
      <c r="D10" s="31" t="s">
        <v>1022</v>
      </c>
      <c r="E10" s="31" t="s">
        <v>575</v>
      </c>
      <c r="F10" s="86">
        <v>17063266</v>
      </c>
      <c r="G10" s="32">
        <v>2.34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45273</v>
      </c>
      <c r="B11" s="32">
        <v>539773</v>
      </c>
      <c r="C11" s="31" t="s">
        <v>995</v>
      </c>
      <c r="D11" s="31" t="s">
        <v>1022</v>
      </c>
      <c r="E11" s="31" t="s">
        <v>574</v>
      </c>
      <c r="F11" s="86">
        <v>2043773</v>
      </c>
      <c r="G11" s="32">
        <v>2.39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45273</v>
      </c>
      <c r="B12" s="32">
        <v>543941</v>
      </c>
      <c r="C12" s="31" t="s">
        <v>1136</v>
      </c>
      <c r="D12" s="31" t="s">
        <v>1021</v>
      </c>
      <c r="E12" s="31" t="s">
        <v>575</v>
      </c>
      <c r="F12" s="86">
        <v>24800</v>
      </c>
      <c r="G12" s="32">
        <v>368.47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45273</v>
      </c>
      <c r="B13" s="32">
        <v>543941</v>
      </c>
      <c r="C13" s="31" t="s">
        <v>1136</v>
      </c>
      <c r="D13" s="31" t="s">
        <v>1021</v>
      </c>
      <c r="E13" s="31" t="s">
        <v>574</v>
      </c>
      <c r="F13" s="86">
        <v>19600</v>
      </c>
      <c r="G13" s="32">
        <v>375.5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45273</v>
      </c>
      <c r="B14" s="32">
        <v>543941</v>
      </c>
      <c r="C14" s="31" t="s">
        <v>1136</v>
      </c>
      <c r="D14" s="31" t="s">
        <v>1137</v>
      </c>
      <c r="E14" s="31" t="s">
        <v>575</v>
      </c>
      <c r="F14" s="86">
        <v>18800</v>
      </c>
      <c r="G14" s="32">
        <v>363.6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45273</v>
      </c>
      <c r="B15" s="32">
        <v>543941</v>
      </c>
      <c r="C15" s="31" t="s">
        <v>1136</v>
      </c>
      <c r="D15" s="31" t="s">
        <v>1137</v>
      </c>
      <c r="E15" s="31" t="s">
        <v>574</v>
      </c>
      <c r="F15" s="86">
        <v>18800</v>
      </c>
      <c r="G15" s="32">
        <v>363.7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45273</v>
      </c>
      <c r="B16" s="32">
        <v>511463</v>
      </c>
      <c r="C16" s="31" t="s">
        <v>963</v>
      </c>
      <c r="D16" s="31" t="s">
        <v>964</v>
      </c>
      <c r="E16" s="31" t="s">
        <v>575</v>
      </c>
      <c r="F16" s="86">
        <v>131918</v>
      </c>
      <c r="G16" s="32">
        <v>18.75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45273</v>
      </c>
      <c r="B17" s="32">
        <v>511463</v>
      </c>
      <c r="C17" s="31" t="s">
        <v>963</v>
      </c>
      <c r="D17" s="31" t="s">
        <v>964</v>
      </c>
      <c r="E17" s="31" t="s">
        <v>574</v>
      </c>
      <c r="F17" s="86">
        <v>1000</v>
      </c>
      <c r="G17" s="32">
        <v>18.5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45273</v>
      </c>
      <c r="B18" s="32">
        <v>544037</v>
      </c>
      <c r="C18" s="31" t="s">
        <v>1005</v>
      </c>
      <c r="D18" s="31" t="s">
        <v>884</v>
      </c>
      <c r="E18" s="31" t="s">
        <v>575</v>
      </c>
      <c r="F18" s="86">
        <v>128000</v>
      </c>
      <c r="G18" s="32">
        <v>310.7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45273</v>
      </c>
      <c r="B19" s="32">
        <v>530187</v>
      </c>
      <c r="C19" s="31" t="s">
        <v>1138</v>
      </c>
      <c r="D19" s="31" t="s">
        <v>1139</v>
      </c>
      <c r="E19" s="31" t="s">
        <v>575</v>
      </c>
      <c r="F19" s="86">
        <v>100000</v>
      </c>
      <c r="G19" s="32">
        <v>2.7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45273</v>
      </c>
      <c r="B20" s="32">
        <v>530187</v>
      </c>
      <c r="C20" s="31" t="s">
        <v>1138</v>
      </c>
      <c r="D20" s="31" t="s">
        <v>1140</v>
      </c>
      <c r="E20" s="31" t="s">
        <v>574</v>
      </c>
      <c r="F20" s="86">
        <v>89500</v>
      </c>
      <c r="G20" s="32">
        <v>2.7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45273</v>
      </c>
      <c r="B21" s="32">
        <v>531977</v>
      </c>
      <c r="C21" s="31" t="s">
        <v>1141</v>
      </c>
      <c r="D21" s="31" t="s">
        <v>1142</v>
      </c>
      <c r="E21" s="31" t="s">
        <v>574</v>
      </c>
      <c r="F21" s="86">
        <v>715000</v>
      </c>
      <c r="G21" s="32">
        <v>8.17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45273</v>
      </c>
      <c r="B22" s="32">
        <v>531977</v>
      </c>
      <c r="C22" s="31" t="s">
        <v>1141</v>
      </c>
      <c r="D22" s="31" t="s">
        <v>1143</v>
      </c>
      <c r="E22" s="31" t="s">
        <v>574</v>
      </c>
      <c r="F22" s="86">
        <v>2375000</v>
      </c>
      <c r="G22" s="32">
        <v>8.1199999999999992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45273</v>
      </c>
      <c r="B23" s="32">
        <v>531977</v>
      </c>
      <c r="C23" s="31" t="s">
        <v>1141</v>
      </c>
      <c r="D23" s="31" t="s">
        <v>1142</v>
      </c>
      <c r="E23" s="31" t="s">
        <v>575</v>
      </c>
      <c r="F23" s="86">
        <v>200498</v>
      </c>
      <c r="G23" s="32">
        <v>8.08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45273</v>
      </c>
      <c r="B24" s="32">
        <v>531977</v>
      </c>
      <c r="C24" s="31" t="s">
        <v>1141</v>
      </c>
      <c r="D24" s="31" t="s">
        <v>1144</v>
      </c>
      <c r="E24" s="31" t="s">
        <v>575</v>
      </c>
      <c r="F24" s="86">
        <v>2375000</v>
      </c>
      <c r="G24" s="32">
        <v>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45273</v>
      </c>
      <c r="B25" s="32">
        <v>531977</v>
      </c>
      <c r="C25" s="31" t="s">
        <v>1141</v>
      </c>
      <c r="D25" s="31" t="s">
        <v>1145</v>
      </c>
      <c r="E25" s="31" t="s">
        <v>575</v>
      </c>
      <c r="F25" s="86">
        <v>1560000</v>
      </c>
      <c r="G25" s="32">
        <v>8.39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45273</v>
      </c>
      <c r="B26" s="32">
        <v>504340</v>
      </c>
      <c r="C26" s="31" t="s">
        <v>1081</v>
      </c>
      <c r="D26" s="31" t="s">
        <v>1082</v>
      </c>
      <c r="E26" s="31" t="s">
        <v>575</v>
      </c>
      <c r="F26" s="86">
        <v>100000</v>
      </c>
      <c r="G26" s="32">
        <v>8.49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45273</v>
      </c>
      <c r="B27" s="32">
        <v>504340</v>
      </c>
      <c r="C27" s="31" t="s">
        <v>1081</v>
      </c>
      <c r="D27" s="31" t="s">
        <v>1146</v>
      </c>
      <c r="E27" s="31" t="s">
        <v>574</v>
      </c>
      <c r="F27" s="86">
        <v>155000</v>
      </c>
      <c r="G27" s="32">
        <v>8.49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45273</v>
      </c>
      <c r="B28" s="32">
        <v>540361</v>
      </c>
      <c r="C28" s="31" t="s">
        <v>1147</v>
      </c>
      <c r="D28" s="31" t="s">
        <v>1148</v>
      </c>
      <c r="E28" s="31" t="s">
        <v>575</v>
      </c>
      <c r="F28" s="86">
        <v>736353</v>
      </c>
      <c r="G28" s="32">
        <v>8.43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45273</v>
      </c>
      <c r="B29" s="32">
        <v>539884</v>
      </c>
      <c r="C29" s="31" t="s">
        <v>1083</v>
      </c>
      <c r="D29" s="31" t="s">
        <v>1032</v>
      </c>
      <c r="E29" s="31" t="s">
        <v>575</v>
      </c>
      <c r="F29" s="86">
        <v>400000</v>
      </c>
      <c r="G29" s="32">
        <v>3.99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45273</v>
      </c>
      <c r="B30" s="32">
        <v>544036</v>
      </c>
      <c r="C30" s="31" t="s">
        <v>979</v>
      </c>
      <c r="D30" s="31" t="s">
        <v>884</v>
      </c>
      <c r="E30" s="31" t="s">
        <v>574</v>
      </c>
      <c r="F30" s="86">
        <v>62400</v>
      </c>
      <c r="G30" s="32">
        <v>123.94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45273</v>
      </c>
      <c r="B31" s="32">
        <v>544036</v>
      </c>
      <c r="C31" s="31" t="s">
        <v>979</v>
      </c>
      <c r="D31" s="31" t="s">
        <v>884</v>
      </c>
      <c r="E31" s="31" t="s">
        <v>575</v>
      </c>
      <c r="F31" s="86">
        <v>136000</v>
      </c>
      <c r="G31" s="32">
        <v>123.94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45273</v>
      </c>
      <c r="B32" s="32">
        <v>544036</v>
      </c>
      <c r="C32" s="31" t="s">
        <v>979</v>
      </c>
      <c r="D32" s="31" t="s">
        <v>1013</v>
      </c>
      <c r="E32" s="31" t="s">
        <v>575</v>
      </c>
      <c r="F32" s="86">
        <v>68800</v>
      </c>
      <c r="G32" s="32">
        <v>125.03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45273</v>
      </c>
      <c r="B33" s="32">
        <v>543516</v>
      </c>
      <c r="C33" s="31" t="s">
        <v>1025</v>
      </c>
      <c r="D33" s="31" t="s">
        <v>1079</v>
      </c>
      <c r="E33" s="31" t="s">
        <v>574</v>
      </c>
      <c r="F33" s="86">
        <v>8400</v>
      </c>
      <c r="G33" s="32">
        <v>37.72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45273</v>
      </c>
      <c r="B34" s="32">
        <v>543516</v>
      </c>
      <c r="C34" s="31" t="s">
        <v>1025</v>
      </c>
      <c r="D34" s="31" t="s">
        <v>1021</v>
      </c>
      <c r="E34" s="31" t="s">
        <v>575</v>
      </c>
      <c r="F34" s="86">
        <v>8400</v>
      </c>
      <c r="G34" s="32">
        <v>37.69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45273</v>
      </c>
      <c r="B35" s="32">
        <v>540006</v>
      </c>
      <c r="C35" s="31" t="s">
        <v>1149</v>
      </c>
      <c r="D35" s="31" t="s">
        <v>1150</v>
      </c>
      <c r="E35" s="31" t="s">
        <v>575</v>
      </c>
      <c r="F35" s="86">
        <v>968030</v>
      </c>
      <c r="G35" s="32">
        <v>8.01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45273</v>
      </c>
      <c r="B36" s="32">
        <v>514402</v>
      </c>
      <c r="C36" s="31" t="s">
        <v>1084</v>
      </c>
      <c r="D36" s="31" t="s">
        <v>1151</v>
      </c>
      <c r="E36" s="31" t="s">
        <v>575</v>
      </c>
      <c r="F36" s="86">
        <v>148022</v>
      </c>
      <c r="G36" s="32">
        <v>17.05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45273</v>
      </c>
      <c r="B37" s="32">
        <v>514402</v>
      </c>
      <c r="C37" s="31" t="s">
        <v>1084</v>
      </c>
      <c r="D37" s="31" t="s">
        <v>1085</v>
      </c>
      <c r="E37" s="31" t="s">
        <v>575</v>
      </c>
      <c r="F37" s="86">
        <v>114792</v>
      </c>
      <c r="G37" s="32">
        <v>17.05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45273</v>
      </c>
      <c r="B38" s="32">
        <v>535958</v>
      </c>
      <c r="C38" s="31" t="s">
        <v>1152</v>
      </c>
      <c r="D38" s="31" t="s">
        <v>1153</v>
      </c>
      <c r="E38" s="31" t="s">
        <v>574</v>
      </c>
      <c r="F38" s="86">
        <v>2355229</v>
      </c>
      <c r="G38" s="32">
        <v>5.84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45273</v>
      </c>
      <c r="B39" s="32">
        <v>535958</v>
      </c>
      <c r="C39" s="31" t="s">
        <v>1152</v>
      </c>
      <c r="D39" s="31" t="s">
        <v>1154</v>
      </c>
      <c r="E39" s="31" t="s">
        <v>574</v>
      </c>
      <c r="F39" s="86">
        <v>754037</v>
      </c>
      <c r="G39" s="32">
        <v>5.92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45273</v>
      </c>
      <c r="B40" s="32">
        <v>535958</v>
      </c>
      <c r="C40" s="31" t="s">
        <v>1152</v>
      </c>
      <c r="D40" s="31" t="s">
        <v>1154</v>
      </c>
      <c r="E40" s="31" t="s">
        <v>575</v>
      </c>
      <c r="F40" s="86">
        <v>3766654</v>
      </c>
      <c r="G40" s="32">
        <v>5.93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45273</v>
      </c>
      <c r="B41" s="32">
        <v>531911</v>
      </c>
      <c r="C41" s="31" t="s">
        <v>1086</v>
      </c>
      <c r="D41" s="31" t="s">
        <v>1087</v>
      </c>
      <c r="E41" s="31" t="s">
        <v>575</v>
      </c>
      <c r="F41" s="86">
        <v>15000</v>
      </c>
      <c r="G41" s="32">
        <v>34.5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45273</v>
      </c>
      <c r="B42" s="32">
        <v>539492</v>
      </c>
      <c r="C42" s="31" t="s">
        <v>1026</v>
      </c>
      <c r="D42" s="31" t="s">
        <v>1027</v>
      </c>
      <c r="E42" s="31" t="s">
        <v>575</v>
      </c>
      <c r="F42" s="86">
        <v>58690</v>
      </c>
      <c r="G42" s="32">
        <v>28.07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45273</v>
      </c>
      <c r="B43" s="32">
        <v>539228</v>
      </c>
      <c r="C43" s="31" t="s">
        <v>1028</v>
      </c>
      <c r="D43" s="31" t="s">
        <v>1029</v>
      </c>
      <c r="E43" s="31" t="s">
        <v>575</v>
      </c>
      <c r="F43" s="86">
        <v>1105502</v>
      </c>
      <c r="G43" s="32">
        <v>3.86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45273</v>
      </c>
      <c r="B44" s="32">
        <v>543490</v>
      </c>
      <c r="C44" s="31" t="s">
        <v>1111</v>
      </c>
      <c r="D44" s="31" t="s">
        <v>1155</v>
      </c>
      <c r="E44" s="31" t="s">
        <v>575</v>
      </c>
      <c r="F44" s="86">
        <v>7943310</v>
      </c>
      <c r="G44" s="32">
        <v>53.29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45273</v>
      </c>
      <c r="B45" s="32">
        <v>543490</v>
      </c>
      <c r="C45" s="31" t="s">
        <v>1111</v>
      </c>
      <c r="D45" s="31" t="s">
        <v>1156</v>
      </c>
      <c r="E45" s="31" t="s">
        <v>574</v>
      </c>
      <c r="F45" s="86">
        <v>7000000</v>
      </c>
      <c r="G45" s="32">
        <v>53.27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45273</v>
      </c>
      <c r="B46" s="32">
        <v>531913</v>
      </c>
      <c r="C46" s="31" t="s">
        <v>1006</v>
      </c>
      <c r="D46" s="31" t="s">
        <v>1009</v>
      </c>
      <c r="E46" s="31" t="s">
        <v>575</v>
      </c>
      <c r="F46" s="86">
        <v>44000</v>
      </c>
      <c r="G46" s="32">
        <v>7.03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45273</v>
      </c>
      <c r="B47" s="32">
        <v>531913</v>
      </c>
      <c r="C47" s="31" t="s">
        <v>1006</v>
      </c>
      <c r="D47" s="31" t="s">
        <v>1157</v>
      </c>
      <c r="E47" s="31" t="s">
        <v>574</v>
      </c>
      <c r="F47" s="86">
        <v>70500</v>
      </c>
      <c r="G47" s="32">
        <v>7.09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45273</v>
      </c>
      <c r="B48" s="32">
        <v>539697</v>
      </c>
      <c r="C48" s="31" t="s">
        <v>1088</v>
      </c>
      <c r="D48" s="31" t="s">
        <v>884</v>
      </c>
      <c r="E48" s="31" t="s">
        <v>575</v>
      </c>
      <c r="F48" s="86">
        <v>34145</v>
      </c>
      <c r="G48" s="32">
        <v>39.69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45273</v>
      </c>
      <c r="B49" s="32">
        <v>514010</v>
      </c>
      <c r="C49" s="31" t="s">
        <v>1089</v>
      </c>
      <c r="D49" s="31" t="s">
        <v>884</v>
      </c>
      <c r="E49" s="31" t="s">
        <v>575</v>
      </c>
      <c r="F49" s="86">
        <v>500000</v>
      </c>
      <c r="G49" s="32">
        <v>30.31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45273</v>
      </c>
      <c r="B50" s="32">
        <v>540377</v>
      </c>
      <c r="C50" s="31" t="s">
        <v>1007</v>
      </c>
      <c r="D50" s="31" t="s">
        <v>1023</v>
      </c>
      <c r="E50" s="31" t="s">
        <v>575</v>
      </c>
      <c r="F50" s="86">
        <v>5747894</v>
      </c>
      <c r="G50" s="32">
        <v>2.99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45273</v>
      </c>
      <c r="B51" s="32">
        <v>532825</v>
      </c>
      <c r="C51" s="31" t="s">
        <v>1158</v>
      </c>
      <c r="D51" s="31" t="s">
        <v>884</v>
      </c>
      <c r="E51" s="31" t="s">
        <v>575</v>
      </c>
      <c r="F51" s="86">
        <v>126849</v>
      </c>
      <c r="G51" s="32">
        <v>17.829999999999998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45273</v>
      </c>
      <c r="B52" s="32">
        <v>532825</v>
      </c>
      <c r="C52" s="31" t="s">
        <v>1158</v>
      </c>
      <c r="D52" s="31" t="s">
        <v>884</v>
      </c>
      <c r="E52" s="31" t="s">
        <v>574</v>
      </c>
      <c r="F52" s="86">
        <v>96677</v>
      </c>
      <c r="G52" s="32">
        <v>18.55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45273</v>
      </c>
      <c r="B53" s="32">
        <v>540850</v>
      </c>
      <c r="C53" s="31" t="s">
        <v>1090</v>
      </c>
      <c r="D53" s="31" t="s">
        <v>1159</v>
      </c>
      <c r="E53" s="31" t="s">
        <v>575</v>
      </c>
      <c r="F53" s="86">
        <v>300000</v>
      </c>
      <c r="G53" s="32">
        <v>19.920000000000002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45273</v>
      </c>
      <c r="B54" s="32">
        <v>506184</v>
      </c>
      <c r="C54" s="31" t="s">
        <v>1160</v>
      </c>
      <c r="D54" s="31" t="s">
        <v>965</v>
      </c>
      <c r="E54" s="31" t="s">
        <v>575</v>
      </c>
      <c r="F54" s="86">
        <v>1000000</v>
      </c>
      <c r="G54" s="32">
        <v>8.4700000000000006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45273</v>
      </c>
      <c r="B55" s="32">
        <v>506184</v>
      </c>
      <c r="C55" s="31" t="s">
        <v>1160</v>
      </c>
      <c r="D55" s="31" t="s">
        <v>965</v>
      </c>
      <c r="E55" s="31" t="s">
        <v>574</v>
      </c>
      <c r="F55" s="86">
        <v>300000</v>
      </c>
      <c r="G55" s="32">
        <v>8.5</v>
      </c>
      <c r="H55" s="32" t="s">
        <v>333</v>
      </c>
    </row>
    <row r="56" spans="1:28" ht="15" customHeight="1">
      <c r="A56" s="85">
        <v>45273</v>
      </c>
      <c r="B56" s="32">
        <v>506184</v>
      </c>
      <c r="C56" s="31" t="s">
        <v>1160</v>
      </c>
      <c r="D56" s="31" t="s">
        <v>1161</v>
      </c>
      <c r="E56" s="31" t="s">
        <v>575</v>
      </c>
      <c r="F56" s="86">
        <v>688300</v>
      </c>
      <c r="G56" s="32">
        <v>8.5</v>
      </c>
      <c r="H56" s="32" t="s">
        <v>333</v>
      </c>
    </row>
    <row r="57" spans="1:28" ht="15" customHeight="1">
      <c r="A57" s="85">
        <v>45273</v>
      </c>
      <c r="B57" s="32">
        <v>506184</v>
      </c>
      <c r="C57" s="31" t="s">
        <v>1160</v>
      </c>
      <c r="D57" s="31" t="s">
        <v>1101</v>
      </c>
      <c r="E57" s="31" t="s">
        <v>574</v>
      </c>
      <c r="F57" s="86">
        <v>842197</v>
      </c>
      <c r="G57" s="32">
        <v>8.5</v>
      </c>
      <c r="H57" s="32" t="s">
        <v>333</v>
      </c>
    </row>
    <row r="58" spans="1:28" ht="15" customHeight="1">
      <c r="A58" s="85">
        <v>45273</v>
      </c>
      <c r="B58" s="32">
        <v>506184</v>
      </c>
      <c r="C58" s="31" t="s">
        <v>1160</v>
      </c>
      <c r="D58" s="31" t="s">
        <v>1101</v>
      </c>
      <c r="E58" s="31" t="s">
        <v>575</v>
      </c>
      <c r="F58" s="86">
        <v>842197</v>
      </c>
      <c r="G58" s="32">
        <v>8.4700000000000006</v>
      </c>
      <c r="H58" s="32" t="s">
        <v>333</v>
      </c>
    </row>
    <row r="59" spans="1:28" ht="15" customHeight="1">
      <c r="A59" s="85">
        <v>45273</v>
      </c>
      <c r="B59" s="32">
        <v>506184</v>
      </c>
      <c r="C59" s="31" t="s">
        <v>1160</v>
      </c>
      <c r="D59" s="31" t="s">
        <v>1162</v>
      </c>
      <c r="E59" s="31" t="s">
        <v>575</v>
      </c>
      <c r="F59" s="86">
        <v>639100</v>
      </c>
      <c r="G59" s="32">
        <v>8.5</v>
      </c>
      <c r="H59" s="32" t="s">
        <v>333</v>
      </c>
    </row>
    <row r="60" spans="1:28" ht="15" customHeight="1">
      <c r="A60" s="85">
        <v>45273</v>
      </c>
      <c r="B60" s="32">
        <v>506184</v>
      </c>
      <c r="C60" s="31" t="s">
        <v>1160</v>
      </c>
      <c r="D60" s="31" t="s">
        <v>884</v>
      </c>
      <c r="E60" s="31" t="s">
        <v>575</v>
      </c>
      <c r="F60" s="86">
        <v>12556</v>
      </c>
      <c r="G60" s="32">
        <v>8.91</v>
      </c>
      <c r="H60" s="32" t="s">
        <v>333</v>
      </c>
    </row>
    <row r="61" spans="1:28" ht="15" customHeight="1">
      <c r="A61" s="85">
        <v>45273</v>
      </c>
      <c r="B61" s="32">
        <v>506184</v>
      </c>
      <c r="C61" s="31" t="s">
        <v>1160</v>
      </c>
      <c r="D61" s="31" t="s">
        <v>884</v>
      </c>
      <c r="E61" s="31" t="s">
        <v>574</v>
      </c>
      <c r="F61" s="86">
        <v>500000</v>
      </c>
      <c r="G61" s="32">
        <v>8.4700000000000006</v>
      </c>
      <c r="H61" s="32" t="s">
        <v>333</v>
      </c>
    </row>
    <row r="62" spans="1:28" ht="15" customHeight="1">
      <c r="A62" s="85">
        <v>45273</v>
      </c>
      <c r="B62" s="32">
        <v>506184</v>
      </c>
      <c r="C62" s="31" t="s">
        <v>1160</v>
      </c>
      <c r="D62" s="31" t="s">
        <v>1163</v>
      </c>
      <c r="E62" s="31" t="s">
        <v>575</v>
      </c>
      <c r="F62" s="86">
        <v>6333</v>
      </c>
      <c r="G62" s="32">
        <v>8.4700000000000006</v>
      </c>
      <c r="H62" s="32" t="s">
        <v>333</v>
      </c>
    </row>
    <row r="63" spans="1:28" ht="15" customHeight="1">
      <c r="A63" s="85">
        <v>45273</v>
      </c>
      <c r="B63" s="32">
        <v>506184</v>
      </c>
      <c r="C63" s="31" t="s">
        <v>1160</v>
      </c>
      <c r="D63" s="31" t="s">
        <v>1163</v>
      </c>
      <c r="E63" s="31" t="s">
        <v>574</v>
      </c>
      <c r="F63" s="86">
        <v>609832</v>
      </c>
      <c r="G63" s="32">
        <v>8.4700000000000006</v>
      </c>
      <c r="H63" s="32" t="s">
        <v>333</v>
      </c>
    </row>
    <row r="64" spans="1:28" ht="15" customHeight="1">
      <c r="A64" s="85">
        <v>45273</v>
      </c>
      <c r="B64" s="32">
        <v>530255</v>
      </c>
      <c r="C64" s="31" t="s">
        <v>1164</v>
      </c>
      <c r="D64" s="31" t="s">
        <v>884</v>
      </c>
      <c r="E64" s="31" t="s">
        <v>574</v>
      </c>
      <c r="F64" s="86">
        <v>6850</v>
      </c>
      <c r="G64" s="32">
        <v>18.78</v>
      </c>
      <c r="H64" s="32" t="s">
        <v>333</v>
      </c>
    </row>
    <row r="65" spans="1:8" ht="15" customHeight="1">
      <c r="A65" s="85">
        <v>45273</v>
      </c>
      <c r="B65" s="32">
        <v>530255</v>
      </c>
      <c r="C65" s="31" t="s">
        <v>1164</v>
      </c>
      <c r="D65" s="31" t="s">
        <v>884</v>
      </c>
      <c r="E65" s="31" t="s">
        <v>575</v>
      </c>
      <c r="F65" s="86">
        <v>81545</v>
      </c>
      <c r="G65" s="32">
        <v>18.77</v>
      </c>
      <c r="H65" s="32" t="s">
        <v>333</v>
      </c>
    </row>
    <row r="66" spans="1:8" ht="15" customHeight="1">
      <c r="A66" s="85">
        <v>45273</v>
      </c>
      <c r="B66" s="32">
        <v>539408</v>
      </c>
      <c r="C66" s="31" t="s">
        <v>1165</v>
      </c>
      <c r="D66" s="31" t="s">
        <v>1166</v>
      </c>
      <c r="E66" s="31" t="s">
        <v>574</v>
      </c>
      <c r="F66" s="86">
        <v>17200</v>
      </c>
      <c r="G66" s="32">
        <v>8.08</v>
      </c>
      <c r="H66" s="32" t="s">
        <v>333</v>
      </c>
    </row>
    <row r="67" spans="1:8" ht="15" customHeight="1">
      <c r="A67" s="85">
        <v>45273</v>
      </c>
      <c r="B67" s="32">
        <v>505523</v>
      </c>
      <c r="C67" s="31" t="s">
        <v>1008</v>
      </c>
      <c r="D67" s="31" t="s">
        <v>1004</v>
      </c>
      <c r="E67" s="31" t="s">
        <v>575</v>
      </c>
      <c r="F67" s="86">
        <v>1527788</v>
      </c>
      <c r="G67" s="32">
        <v>1.87</v>
      </c>
      <c r="H67" s="32" t="s">
        <v>333</v>
      </c>
    </row>
    <row r="68" spans="1:8" ht="15" customHeight="1">
      <c r="A68" s="85">
        <v>45273</v>
      </c>
      <c r="B68" s="32">
        <v>505523</v>
      </c>
      <c r="C68" s="31" t="s">
        <v>1008</v>
      </c>
      <c r="D68" s="31" t="s">
        <v>1004</v>
      </c>
      <c r="E68" s="31" t="s">
        <v>574</v>
      </c>
      <c r="F68" s="86">
        <v>1527788</v>
      </c>
      <c r="G68" s="32">
        <v>1.85</v>
      </c>
      <c r="H68" s="32" t="s">
        <v>333</v>
      </c>
    </row>
    <row r="69" spans="1:8" ht="15" customHeight="1">
      <c r="A69" s="85">
        <v>45273</v>
      </c>
      <c r="B69" s="32">
        <v>526622</v>
      </c>
      <c r="C69" s="31" t="s">
        <v>1167</v>
      </c>
      <c r="D69" s="31" t="s">
        <v>1168</v>
      </c>
      <c r="E69" s="31" t="s">
        <v>574</v>
      </c>
      <c r="F69" s="86">
        <v>3755900</v>
      </c>
      <c r="G69" s="32">
        <v>0.86</v>
      </c>
      <c r="H69" s="32" t="s">
        <v>333</v>
      </c>
    </row>
    <row r="70" spans="1:8" ht="15" customHeight="1">
      <c r="A70" s="85">
        <v>45273</v>
      </c>
      <c r="B70" s="32">
        <v>539767</v>
      </c>
      <c r="C70" s="31" t="s">
        <v>1091</v>
      </c>
      <c r="D70" s="31" t="s">
        <v>1169</v>
      </c>
      <c r="E70" s="31" t="s">
        <v>575</v>
      </c>
      <c r="F70" s="86">
        <v>18435</v>
      </c>
      <c r="G70" s="32">
        <v>20.75</v>
      </c>
      <c r="H70" s="32" t="s">
        <v>333</v>
      </c>
    </row>
    <row r="71" spans="1:8" ht="15" customHeight="1">
      <c r="A71" s="85">
        <v>45273</v>
      </c>
      <c r="B71" s="32">
        <v>530557</v>
      </c>
      <c r="C71" s="31" t="s">
        <v>1030</v>
      </c>
      <c r="D71" s="31" t="s">
        <v>1031</v>
      </c>
      <c r="E71" s="31" t="s">
        <v>574</v>
      </c>
      <c r="F71" s="86">
        <v>12575572</v>
      </c>
      <c r="G71" s="32">
        <v>0.65</v>
      </c>
      <c r="H71" s="32" t="s">
        <v>333</v>
      </c>
    </row>
    <row r="72" spans="1:8" ht="15" customHeight="1">
      <c r="A72" s="85">
        <v>45273</v>
      </c>
      <c r="B72" s="32">
        <v>530557</v>
      </c>
      <c r="C72" s="31" t="s">
        <v>1030</v>
      </c>
      <c r="D72" s="31" t="s">
        <v>1031</v>
      </c>
      <c r="E72" s="31" t="s">
        <v>575</v>
      </c>
      <c r="F72" s="86">
        <v>12394696</v>
      </c>
      <c r="G72" s="32">
        <v>0.65</v>
      </c>
      <c r="H72" s="32" t="s">
        <v>333</v>
      </c>
    </row>
    <row r="73" spans="1:8" ht="15" customHeight="1">
      <c r="A73" s="85">
        <v>45273</v>
      </c>
      <c r="B73" s="32">
        <v>506122</v>
      </c>
      <c r="C73" s="31" t="s">
        <v>1170</v>
      </c>
      <c r="D73" s="31" t="s">
        <v>1171</v>
      </c>
      <c r="E73" s="31" t="s">
        <v>575</v>
      </c>
      <c r="F73" s="86">
        <v>2434</v>
      </c>
      <c r="G73" s="32">
        <v>134.38</v>
      </c>
      <c r="H73" s="32" t="s">
        <v>333</v>
      </c>
    </row>
    <row r="74" spans="1:8" ht="15" customHeight="1">
      <c r="A74" s="85">
        <v>45273</v>
      </c>
      <c r="B74" s="32">
        <v>512217</v>
      </c>
      <c r="C74" s="31" t="s">
        <v>1172</v>
      </c>
      <c r="D74" s="31" t="s">
        <v>1173</v>
      </c>
      <c r="E74" s="31" t="s">
        <v>574</v>
      </c>
      <c r="F74" s="86">
        <v>32375</v>
      </c>
      <c r="G74" s="32">
        <v>24.45</v>
      </c>
      <c r="H74" s="32" t="s">
        <v>333</v>
      </c>
    </row>
    <row r="75" spans="1:8" ht="15" customHeight="1">
      <c r="A75" s="85">
        <v>45273</v>
      </c>
      <c r="B75" s="32">
        <v>512217</v>
      </c>
      <c r="C75" s="31" t="s">
        <v>1172</v>
      </c>
      <c r="D75" s="31" t="s">
        <v>1174</v>
      </c>
      <c r="E75" s="31" t="s">
        <v>575</v>
      </c>
      <c r="F75" s="86">
        <v>32668</v>
      </c>
      <c r="G75" s="32">
        <v>23.42</v>
      </c>
      <c r="H75" s="32" t="s">
        <v>333</v>
      </c>
    </row>
    <row r="76" spans="1:8" ht="15" customHeight="1">
      <c r="A76" s="85">
        <v>45273</v>
      </c>
      <c r="B76" s="32">
        <v>512217</v>
      </c>
      <c r="C76" s="31" t="s">
        <v>1172</v>
      </c>
      <c r="D76" s="31" t="s">
        <v>1175</v>
      </c>
      <c r="E76" s="31" t="s">
        <v>575</v>
      </c>
      <c r="F76" s="86">
        <v>38568</v>
      </c>
      <c r="G76" s="32">
        <v>24.4</v>
      </c>
      <c r="H76" s="32" t="s">
        <v>333</v>
      </c>
    </row>
    <row r="77" spans="1:8" ht="15" customHeight="1">
      <c r="A77" s="85">
        <v>45273</v>
      </c>
      <c r="B77" s="32">
        <v>539495</v>
      </c>
      <c r="C77" s="31" t="s">
        <v>1092</v>
      </c>
      <c r="D77" s="31" t="s">
        <v>1093</v>
      </c>
      <c r="E77" s="31" t="s">
        <v>575</v>
      </c>
      <c r="F77" s="86">
        <v>29092</v>
      </c>
      <c r="G77" s="32">
        <v>28.87</v>
      </c>
      <c r="H77" s="32" t="s">
        <v>333</v>
      </c>
    </row>
    <row r="78" spans="1:8" ht="15" customHeight="1">
      <c r="A78" s="85">
        <v>45273</v>
      </c>
      <c r="B78" s="32">
        <v>539495</v>
      </c>
      <c r="C78" s="31" t="s">
        <v>1092</v>
      </c>
      <c r="D78" s="31" t="s">
        <v>1166</v>
      </c>
      <c r="E78" s="31" t="s">
        <v>574</v>
      </c>
      <c r="F78" s="86">
        <v>25000</v>
      </c>
      <c r="G78" s="32">
        <v>28.87</v>
      </c>
      <c r="H78" s="32" t="s">
        <v>333</v>
      </c>
    </row>
    <row r="79" spans="1:8" ht="15" customHeight="1">
      <c r="A79" s="85">
        <v>45273</v>
      </c>
      <c r="B79" s="32">
        <v>539495</v>
      </c>
      <c r="C79" s="31" t="s">
        <v>1092</v>
      </c>
      <c r="D79" s="31" t="s">
        <v>1166</v>
      </c>
      <c r="E79" s="31" t="s">
        <v>575</v>
      </c>
      <c r="F79" s="86">
        <v>626</v>
      </c>
      <c r="G79" s="32">
        <v>31.84</v>
      </c>
      <c r="H79" s="32" t="s">
        <v>333</v>
      </c>
    </row>
    <row r="80" spans="1:8" ht="15" customHeight="1">
      <c r="A80" s="85">
        <v>45273</v>
      </c>
      <c r="B80" s="32">
        <v>519191</v>
      </c>
      <c r="C80" s="31" t="s">
        <v>1094</v>
      </c>
      <c r="D80" s="31" t="s">
        <v>1176</v>
      </c>
      <c r="E80" s="31" t="s">
        <v>574</v>
      </c>
      <c r="F80" s="86">
        <v>200000</v>
      </c>
      <c r="G80" s="32">
        <v>12.25</v>
      </c>
      <c r="H80" s="32" t="s">
        <v>333</v>
      </c>
    </row>
    <row r="81" spans="1:8" ht="15" customHeight="1">
      <c r="A81" s="85">
        <v>45273</v>
      </c>
      <c r="B81" s="32">
        <v>519191</v>
      </c>
      <c r="C81" s="31" t="s">
        <v>1094</v>
      </c>
      <c r="D81" s="31" t="s">
        <v>1095</v>
      </c>
      <c r="E81" s="31" t="s">
        <v>575</v>
      </c>
      <c r="F81" s="86">
        <v>187642</v>
      </c>
      <c r="G81" s="32">
        <v>12.25</v>
      </c>
      <c r="H81" s="32" t="s">
        <v>333</v>
      </c>
    </row>
    <row r="82" spans="1:8" ht="15" customHeight="1">
      <c r="A82" s="85">
        <v>45273</v>
      </c>
      <c r="B82" s="32">
        <v>538975</v>
      </c>
      <c r="C82" s="31" t="s">
        <v>1177</v>
      </c>
      <c r="D82" s="31" t="s">
        <v>1178</v>
      </c>
      <c r="E82" s="31" t="s">
        <v>575</v>
      </c>
      <c r="F82" s="86">
        <v>7843734</v>
      </c>
      <c r="G82" s="32">
        <v>0.44</v>
      </c>
      <c r="H82" s="32" t="s">
        <v>333</v>
      </c>
    </row>
    <row r="83" spans="1:8" ht="15" customHeight="1">
      <c r="A83" s="85">
        <v>45273</v>
      </c>
      <c r="B83" s="32">
        <v>530611</v>
      </c>
      <c r="C83" s="31" t="s">
        <v>1179</v>
      </c>
      <c r="D83" s="31" t="s">
        <v>1180</v>
      </c>
      <c r="E83" s="31" t="s">
        <v>575</v>
      </c>
      <c r="F83" s="86">
        <v>1100000</v>
      </c>
      <c r="G83" s="32">
        <v>0.67</v>
      </c>
      <c r="H83" s="32" t="s">
        <v>333</v>
      </c>
    </row>
    <row r="84" spans="1:8" ht="15" customHeight="1">
      <c r="A84" s="85">
        <v>45273</v>
      </c>
      <c r="B84" s="32">
        <v>512179</v>
      </c>
      <c r="C84" s="31" t="s">
        <v>522</v>
      </c>
      <c r="D84" s="31" t="s">
        <v>1024</v>
      </c>
      <c r="E84" s="31" t="s">
        <v>575</v>
      </c>
      <c r="F84" s="86">
        <v>215148</v>
      </c>
      <c r="G84" s="32">
        <v>477.12</v>
      </c>
      <c r="H84" s="32" t="s">
        <v>333</v>
      </c>
    </row>
    <row r="85" spans="1:8" ht="15" customHeight="1">
      <c r="A85" s="85">
        <v>45273</v>
      </c>
      <c r="B85" s="32">
        <v>512179</v>
      </c>
      <c r="C85" s="31" t="s">
        <v>522</v>
      </c>
      <c r="D85" s="31" t="s">
        <v>1024</v>
      </c>
      <c r="E85" s="31" t="s">
        <v>574</v>
      </c>
      <c r="F85" s="86">
        <v>1355153</v>
      </c>
      <c r="G85" s="32">
        <v>482.35</v>
      </c>
      <c r="H85" s="32" t="s">
        <v>333</v>
      </c>
    </row>
    <row r="86" spans="1:8" ht="15" customHeight="1">
      <c r="A86" s="85">
        <v>45273</v>
      </c>
      <c r="B86" s="32">
        <v>512179</v>
      </c>
      <c r="C86" s="31" t="s">
        <v>522</v>
      </c>
      <c r="D86" s="31" t="s">
        <v>1181</v>
      </c>
      <c r="E86" s="31" t="s">
        <v>575</v>
      </c>
      <c r="F86" s="86">
        <v>3000000</v>
      </c>
      <c r="G86" s="32">
        <v>479.47</v>
      </c>
      <c r="H86" s="32" t="s">
        <v>333</v>
      </c>
    </row>
    <row r="87" spans="1:8" ht="15" customHeight="1">
      <c r="A87" s="85">
        <v>45273</v>
      </c>
      <c r="B87" s="32">
        <v>512179</v>
      </c>
      <c r="C87" s="31" t="s">
        <v>522</v>
      </c>
      <c r="D87" s="31" t="s">
        <v>1182</v>
      </c>
      <c r="E87" s="31" t="s">
        <v>575</v>
      </c>
      <c r="F87" s="86">
        <v>3000000</v>
      </c>
      <c r="G87" s="32">
        <v>481.65</v>
      </c>
      <c r="H87" s="32" t="s">
        <v>333</v>
      </c>
    </row>
    <row r="88" spans="1:8" ht="15" customHeight="1">
      <c r="A88" s="85">
        <v>45273</v>
      </c>
      <c r="B88" s="32">
        <v>539406</v>
      </c>
      <c r="C88" s="31" t="s">
        <v>1183</v>
      </c>
      <c r="D88" s="31" t="s">
        <v>1184</v>
      </c>
      <c r="E88" s="31" t="s">
        <v>574</v>
      </c>
      <c r="F88" s="86">
        <v>40000</v>
      </c>
      <c r="G88" s="32">
        <v>59.75</v>
      </c>
      <c r="H88" s="32" t="s">
        <v>333</v>
      </c>
    </row>
    <row r="89" spans="1:8" ht="15" customHeight="1">
      <c r="A89" s="85">
        <v>45273</v>
      </c>
      <c r="B89" s="32">
        <v>539406</v>
      </c>
      <c r="C89" s="31" t="s">
        <v>1183</v>
      </c>
      <c r="D89" s="31" t="s">
        <v>1185</v>
      </c>
      <c r="E89" s="31" t="s">
        <v>575</v>
      </c>
      <c r="F89" s="86">
        <v>26834</v>
      </c>
      <c r="G89" s="32">
        <v>59.75</v>
      </c>
      <c r="H89" s="32" t="s">
        <v>333</v>
      </c>
    </row>
    <row r="90" spans="1:8" ht="15" customHeight="1">
      <c r="A90" s="85">
        <v>45273</v>
      </c>
      <c r="B90" s="32">
        <v>539406</v>
      </c>
      <c r="C90" s="31" t="s">
        <v>1183</v>
      </c>
      <c r="D90" s="31" t="s">
        <v>1186</v>
      </c>
      <c r="E90" s="31" t="s">
        <v>575</v>
      </c>
      <c r="F90" s="86">
        <v>13366</v>
      </c>
      <c r="G90" s="32">
        <v>59.75</v>
      </c>
      <c r="H90" s="32" t="s">
        <v>333</v>
      </c>
    </row>
    <row r="91" spans="1:8" ht="15" customHeight="1">
      <c r="A91" s="85">
        <v>45273</v>
      </c>
      <c r="B91" s="32">
        <v>533048</v>
      </c>
      <c r="C91" s="31" t="s">
        <v>1187</v>
      </c>
      <c r="D91" s="31" t="s">
        <v>1188</v>
      </c>
      <c r="E91" s="31" t="s">
        <v>575</v>
      </c>
      <c r="F91" s="86">
        <v>500000</v>
      </c>
      <c r="G91" s="32">
        <v>11.58</v>
      </c>
      <c r="H91" s="32" t="s">
        <v>333</v>
      </c>
    </row>
    <row r="92" spans="1:8" ht="15" customHeight="1">
      <c r="A92" s="85">
        <v>45273</v>
      </c>
      <c r="B92" s="32">
        <v>542765</v>
      </c>
      <c r="C92" s="31" t="s">
        <v>1033</v>
      </c>
      <c r="D92" s="31" t="s">
        <v>1034</v>
      </c>
      <c r="E92" s="31" t="s">
        <v>575</v>
      </c>
      <c r="F92" s="86">
        <v>26000</v>
      </c>
      <c r="G92" s="32">
        <v>320</v>
      </c>
      <c r="H92" s="32" t="s">
        <v>333</v>
      </c>
    </row>
    <row r="93" spans="1:8" ht="15" customHeight="1">
      <c r="A93" s="85">
        <v>45273</v>
      </c>
      <c r="B93" s="32">
        <v>542765</v>
      </c>
      <c r="C93" s="31" t="s">
        <v>1033</v>
      </c>
      <c r="D93" s="31" t="s">
        <v>1189</v>
      </c>
      <c r="E93" s="31" t="s">
        <v>574</v>
      </c>
      <c r="F93" s="86">
        <v>14000</v>
      </c>
      <c r="G93" s="32">
        <v>317.85000000000002</v>
      </c>
      <c r="H93" s="32" t="s">
        <v>333</v>
      </c>
    </row>
    <row r="94" spans="1:8" ht="15" customHeight="1">
      <c r="A94" s="85">
        <v>45273</v>
      </c>
      <c r="B94" s="32">
        <v>542765</v>
      </c>
      <c r="C94" s="31" t="s">
        <v>1033</v>
      </c>
      <c r="D94" s="31" t="s">
        <v>1190</v>
      </c>
      <c r="E94" s="31" t="s">
        <v>575</v>
      </c>
      <c r="F94" s="86">
        <v>2000</v>
      </c>
      <c r="G94" s="32">
        <v>310</v>
      </c>
      <c r="H94" s="32" t="s">
        <v>333</v>
      </c>
    </row>
    <row r="95" spans="1:8" ht="15" customHeight="1">
      <c r="A95" s="85">
        <v>45273</v>
      </c>
      <c r="B95" s="32">
        <v>542765</v>
      </c>
      <c r="C95" s="31" t="s">
        <v>1033</v>
      </c>
      <c r="D95" s="31" t="s">
        <v>1191</v>
      </c>
      <c r="E95" s="31" t="s">
        <v>574</v>
      </c>
      <c r="F95" s="86">
        <v>12000</v>
      </c>
      <c r="G95" s="32">
        <v>320</v>
      </c>
      <c r="H95" s="32" t="s">
        <v>333</v>
      </c>
    </row>
    <row r="96" spans="1:8" ht="15" customHeight="1">
      <c r="A96" s="85">
        <v>45273</v>
      </c>
      <c r="B96" s="32">
        <v>542765</v>
      </c>
      <c r="C96" s="31" t="s">
        <v>1033</v>
      </c>
      <c r="D96" s="31" t="s">
        <v>1035</v>
      </c>
      <c r="E96" s="31" t="s">
        <v>574</v>
      </c>
      <c r="F96" s="86">
        <v>8000</v>
      </c>
      <c r="G96" s="32">
        <v>318.69</v>
      </c>
      <c r="H96" s="32" t="s">
        <v>333</v>
      </c>
    </row>
    <row r="97" spans="1:8" ht="15" customHeight="1">
      <c r="A97" s="85">
        <v>45273</v>
      </c>
      <c r="B97" s="32">
        <v>526987</v>
      </c>
      <c r="C97" s="31" t="s">
        <v>1096</v>
      </c>
      <c r="D97" s="31" t="s">
        <v>889</v>
      </c>
      <c r="E97" s="31" t="s">
        <v>575</v>
      </c>
      <c r="F97" s="86">
        <v>2911928</v>
      </c>
      <c r="G97" s="32">
        <v>15.27</v>
      </c>
      <c r="H97" s="32" t="s">
        <v>333</v>
      </c>
    </row>
    <row r="98" spans="1:8" ht="15" customHeight="1">
      <c r="A98" s="85">
        <v>45273</v>
      </c>
      <c r="B98" s="32">
        <v>526987</v>
      </c>
      <c r="C98" s="31" t="s">
        <v>1096</v>
      </c>
      <c r="D98" s="31" t="s">
        <v>889</v>
      </c>
      <c r="E98" s="31" t="s">
        <v>574</v>
      </c>
      <c r="F98" s="86">
        <v>4068262</v>
      </c>
      <c r="G98" s="32">
        <v>15.2</v>
      </c>
      <c r="H98" s="32" t="s">
        <v>333</v>
      </c>
    </row>
    <row r="99" spans="1:8" ht="15" customHeight="1">
      <c r="A99" s="85">
        <v>45273</v>
      </c>
      <c r="B99" s="32">
        <v>526987</v>
      </c>
      <c r="C99" s="31" t="s">
        <v>1096</v>
      </c>
      <c r="D99" s="31" t="s">
        <v>890</v>
      </c>
      <c r="E99" s="31" t="s">
        <v>574</v>
      </c>
      <c r="F99" s="86">
        <v>4114314</v>
      </c>
      <c r="G99" s="32">
        <v>14.81</v>
      </c>
      <c r="H99" s="32" t="s">
        <v>333</v>
      </c>
    </row>
    <row r="100" spans="1:8" ht="15" customHeight="1">
      <c r="A100" s="85">
        <v>45273</v>
      </c>
      <c r="B100" s="32">
        <v>526987</v>
      </c>
      <c r="C100" s="31" t="s">
        <v>1096</v>
      </c>
      <c r="D100" s="31" t="s">
        <v>890</v>
      </c>
      <c r="E100" s="31" t="s">
        <v>575</v>
      </c>
      <c r="F100" s="86">
        <v>4009104</v>
      </c>
      <c r="G100" s="32">
        <v>15</v>
      </c>
      <c r="H100" s="32" t="s">
        <v>333</v>
      </c>
    </row>
    <row r="101" spans="1:8" ht="15" customHeight="1">
      <c r="A101" s="85">
        <v>45273</v>
      </c>
      <c r="B101" s="32">
        <v>538970</v>
      </c>
      <c r="C101" s="31" t="s">
        <v>1192</v>
      </c>
      <c r="D101" s="31" t="s">
        <v>1193</v>
      </c>
      <c r="E101" s="31" t="s">
        <v>574</v>
      </c>
      <c r="F101" s="86">
        <v>1592870</v>
      </c>
      <c r="G101" s="32">
        <v>56.48</v>
      </c>
      <c r="H101" s="32" t="s">
        <v>333</v>
      </c>
    </row>
    <row r="102" spans="1:8" ht="15" customHeight="1">
      <c r="A102" s="85">
        <v>45273</v>
      </c>
      <c r="B102" s="32">
        <v>538970</v>
      </c>
      <c r="C102" s="31" t="s">
        <v>1192</v>
      </c>
      <c r="D102" s="31" t="s">
        <v>1193</v>
      </c>
      <c r="E102" s="31" t="s">
        <v>575</v>
      </c>
      <c r="F102" s="86">
        <v>2197870</v>
      </c>
      <c r="G102" s="32">
        <v>56.08</v>
      </c>
      <c r="H102" s="32" t="s">
        <v>333</v>
      </c>
    </row>
    <row r="103" spans="1:8" ht="15" customHeight="1">
      <c r="A103" s="85">
        <v>45273</v>
      </c>
      <c r="B103" s="32">
        <v>538521</v>
      </c>
      <c r="C103" s="31" t="s">
        <v>1194</v>
      </c>
      <c r="D103" s="31" t="s">
        <v>1195</v>
      </c>
      <c r="E103" s="31" t="s">
        <v>574</v>
      </c>
      <c r="F103" s="86">
        <v>28922</v>
      </c>
      <c r="G103" s="32">
        <v>25.62</v>
      </c>
      <c r="H103" s="32" t="s">
        <v>333</v>
      </c>
    </row>
    <row r="104" spans="1:8" ht="15" customHeight="1">
      <c r="A104" s="85">
        <v>45273</v>
      </c>
      <c r="B104" s="32" t="s">
        <v>1196</v>
      </c>
      <c r="C104" s="31" t="s">
        <v>1197</v>
      </c>
      <c r="D104" s="31" t="s">
        <v>884</v>
      </c>
      <c r="E104" s="31" t="s">
        <v>574</v>
      </c>
      <c r="F104" s="86">
        <v>800001</v>
      </c>
      <c r="G104" s="32">
        <v>9.9499999999999993</v>
      </c>
      <c r="H104" s="32" t="s">
        <v>862</v>
      </c>
    </row>
    <row r="105" spans="1:8" ht="15" customHeight="1">
      <c r="A105" s="85">
        <v>45273</v>
      </c>
      <c r="B105" s="32" t="s">
        <v>1097</v>
      </c>
      <c r="C105" s="31" t="s">
        <v>1098</v>
      </c>
      <c r="D105" s="31" t="s">
        <v>1163</v>
      </c>
      <c r="E105" s="31" t="s">
        <v>574</v>
      </c>
      <c r="F105" s="86">
        <v>600499</v>
      </c>
      <c r="G105" s="32">
        <v>6.94</v>
      </c>
      <c r="H105" s="32" t="s">
        <v>862</v>
      </c>
    </row>
    <row r="106" spans="1:8" ht="15" customHeight="1">
      <c r="A106" s="85">
        <v>45273</v>
      </c>
      <c r="B106" s="32" t="s">
        <v>1036</v>
      </c>
      <c r="C106" s="31" t="s">
        <v>1037</v>
      </c>
      <c r="D106" s="31" t="s">
        <v>1038</v>
      </c>
      <c r="E106" s="31" t="s">
        <v>574</v>
      </c>
      <c r="F106" s="86">
        <v>587599</v>
      </c>
      <c r="G106" s="32">
        <v>64.239999999999995</v>
      </c>
      <c r="H106" s="32" t="s">
        <v>862</v>
      </c>
    </row>
    <row r="107" spans="1:8" ht="15" customHeight="1">
      <c r="A107" s="85">
        <v>45273</v>
      </c>
      <c r="B107" s="32" t="s">
        <v>1198</v>
      </c>
      <c r="C107" s="31" t="s">
        <v>1199</v>
      </c>
      <c r="D107" s="31" t="s">
        <v>1200</v>
      </c>
      <c r="E107" s="31" t="s">
        <v>574</v>
      </c>
      <c r="F107" s="86">
        <v>65600</v>
      </c>
      <c r="G107" s="32">
        <v>126.31</v>
      </c>
      <c r="H107" s="32" t="s">
        <v>862</v>
      </c>
    </row>
    <row r="108" spans="1:8" ht="15" customHeight="1">
      <c r="A108" s="85">
        <v>45273</v>
      </c>
      <c r="B108" s="32" t="s">
        <v>1080</v>
      </c>
      <c r="C108" s="31" t="s">
        <v>1100</v>
      </c>
      <c r="D108" s="31" t="s">
        <v>968</v>
      </c>
      <c r="E108" s="31" t="s">
        <v>574</v>
      </c>
      <c r="F108" s="86">
        <v>992031</v>
      </c>
      <c r="G108" s="32">
        <v>36.75</v>
      </c>
      <c r="H108" s="32" t="s">
        <v>862</v>
      </c>
    </row>
    <row r="109" spans="1:8" ht="15" customHeight="1">
      <c r="A109" s="85">
        <v>45273</v>
      </c>
      <c r="B109" s="32" t="s">
        <v>1080</v>
      </c>
      <c r="C109" s="31" t="s">
        <v>1100</v>
      </c>
      <c r="D109" s="31" t="s">
        <v>971</v>
      </c>
      <c r="E109" s="31" t="s">
        <v>574</v>
      </c>
      <c r="F109" s="86">
        <v>743633</v>
      </c>
      <c r="G109" s="32">
        <v>33.47</v>
      </c>
      <c r="H109" s="32" t="s">
        <v>862</v>
      </c>
    </row>
    <row r="110" spans="1:8" ht="15" customHeight="1">
      <c r="A110" s="85">
        <v>45273</v>
      </c>
      <c r="B110" s="32" t="s">
        <v>1201</v>
      </c>
      <c r="C110" s="31" t="s">
        <v>1202</v>
      </c>
      <c r="D110" s="31" t="s">
        <v>576</v>
      </c>
      <c r="E110" s="31" t="s">
        <v>574</v>
      </c>
      <c r="F110" s="86">
        <v>1493748</v>
      </c>
      <c r="G110" s="32">
        <v>101.52</v>
      </c>
      <c r="H110" s="32" t="s">
        <v>862</v>
      </c>
    </row>
    <row r="111" spans="1:8" ht="15" customHeight="1">
      <c r="A111" s="85">
        <v>45273</v>
      </c>
      <c r="B111" s="32" t="s">
        <v>1203</v>
      </c>
      <c r="C111" s="31" t="s">
        <v>1204</v>
      </c>
      <c r="D111" s="31" t="s">
        <v>1113</v>
      </c>
      <c r="E111" s="31" t="s">
        <v>574</v>
      </c>
      <c r="F111" s="86">
        <v>300000</v>
      </c>
      <c r="G111" s="32">
        <v>6.75</v>
      </c>
      <c r="H111" s="32" t="s">
        <v>862</v>
      </c>
    </row>
    <row r="112" spans="1:8" ht="15" customHeight="1">
      <c r="A112" s="85">
        <v>45273</v>
      </c>
      <c r="B112" s="32" t="s">
        <v>1205</v>
      </c>
      <c r="C112" s="31" t="s">
        <v>1206</v>
      </c>
      <c r="D112" s="31" t="s">
        <v>1207</v>
      </c>
      <c r="E112" s="31" t="s">
        <v>574</v>
      </c>
      <c r="F112" s="86">
        <v>240000</v>
      </c>
      <c r="G112" s="32">
        <v>35.22</v>
      </c>
      <c r="H112" s="32" t="s">
        <v>862</v>
      </c>
    </row>
    <row r="113" spans="1:8" ht="15" customHeight="1">
      <c r="A113" s="85">
        <v>45273</v>
      </c>
      <c r="B113" s="32" t="s">
        <v>1039</v>
      </c>
      <c r="C113" s="31" t="s">
        <v>1040</v>
      </c>
      <c r="D113" s="31" t="s">
        <v>576</v>
      </c>
      <c r="E113" s="31" t="s">
        <v>574</v>
      </c>
      <c r="F113" s="86">
        <v>1444602</v>
      </c>
      <c r="G113" s="32">
        <v>53.97</v>
      </c>
      <c r="H113" s="32" t="s">
        <v>862</v>
      </c>
    </row>
    <row r="114" spans="1:8" ht="15" customHeight="1">
      <c r="A114" s="85">
        <v>45273</v>
      </c>
      <c r="B114" s="32" t="s">
        <v>1039</v>
      </c>
      <c r="C114" s="31" t="s">
        <v>1040</v>
      </c>
      <c r="D114" s="31" t="s">
        <v>890</v>
      </c>
      <c r="E114" s="31" t="s">
        <v>574</v>
      </c>
      <c r="F114" s="86">
        <v>948240</v>
      </c>
      <c r="G114" s="32">
        <v>53.92</v>
      </c>
      <c r="H114" s="32" t="s">
        <v>862</v>
      </c>
    </row>
    <row r="115" spans="1:8" ht="15" customHeight="1">
      <c r="A115" s="85">
        <v>45273</v>
      </c>
      <c r="B115" s="32" t="s">
        <v>1208</v>
      </c>
      <c r="C115" s="31" t="s">
        <v>1209</v>
      </c>
      <c r="D115" s="31" t="s">
        <v>1127</v>
      </c>
      <c r="E115" s="31" t="s">
        <v>574</v>
      </c>
      <c r="F115" s="86">
        <v>100000</v>
      </c>
      <c r="G115" s="32">
        <v>24.05</v>
      </c>
      <c r="H115" s="32" t="s">
        <v>862</v>
      </c>
    </row>
    <row r="116" spans="1:8" ht="15" customHeight="1">
      <c r="A116" s="85">
        <v>45273</v>
      </c>
      <c r="B116" s="32" t="s">
        <v>1208</v>
      </c>
      <c r="C116" s="31" t="s">
        <v>1209</v>
      </c>
      <c r="D116" s="31" t="s">
        <v>1099</v>
      </c>
      <c r="E116" s="31" t="s">
        <v>574</v>
      </c>
      <c r="F116" s="86">
        <v>118536</v>
      </c>
      <c r="G116" s="32">
        <v>23.58</v>
      </c>
      <c r="H116" s="32" t="s">
        <v>862</v>
      </c>
    </row>
    <row r="117" spans="1:8" ht="15" customHeight="1">
      <c r="A117" s="85">
        <v>45273</v>
      </c>
      <c r="B117" s="32" t="s">
        <v>1103</v>
      </c>
      <c r="C117" s="31" t="s">
        <v>1104</v>
      </c>
      <c r="D117" s="31" t="s">
        <v>576</v>
      </c>
      <c r="E117" s="31" t="s">
        <v>574</v>
      </c>
      <c r="F117" s="86">
        <v>266910</v>
      </c>
      <c r="G117" s="32">
        <v>612.04999999999995</v>
      </c>
      <c r="H117" s="32" t="s">
        <v>862</v>
      </c>
    </row>
    <row r="118" spans="1:8" ht="15" customHeight="1">
      <c r="A118" s="85">
        <v>45273</v>
      </c>
      <c r="B118" s="32" t="s">
        <v>1210</v>
      </c>
      <c r="C118" s="31" t="s">
        <v>1211</v>
      </c>
      <c r="D118" s="31" t="s">
        <v>997</v>
      </c>
      <c r="E118" s="31" t="s">
        <v>574</v>
      </c>
      <c r="F118" s="86">
        <v>264275</v>
      </c>
      <c r="G118" s="32">
        <v>32.32</v>
      </c>
      <c r="H118" s="32" t="s">
        <v>862</v>
      </c>
    </row>
    <row r="119" spans="1:8" ht="15" customHeight="1">
      <c r="A119" s="85">
        <v>45273</v>
      </c>
      <c r="B119" s="32" t="s">
        <v>1152</v>
      </c>
      <c r="C119" s="31" t="s">
        <v>1212</v>
      </c>
      <c r="D119" s="31" t="s">
        <v>889</v>
      </c>
      <c r="E119" s="31" t="s">
        <v>574</v>
      </c>
      <c r="F119" s="86">
        <v>3962990</v>
      </c>
      <c r="G119" s="32">
        <v>5.99</v>
      </c>
      <c r="H119" s="32" t="s">
        <v>862</v>
      </c>
    </row>
    <row r="120" spans="1:8" ht="15" customHeight="1">
      <c r="A120" s="85">
        <v>45273</v>
      </c>
      <c r="B120" s="32" t="s">
        <v>1152</v>
      </c>
      <c r="C120" s="31" t="s">
        <v>1212</v>
      </c>
      <c r="D120" s="31" t="s">
        <v>1213</v>
      </c>
      <c r="E120" s="31" t="s">
        <v>574</v>
      </c>
      <c r="F120" s="86">
        <v>5209730</v>
      </c>
      <c r="G120" s="32">
        <v>5.92</v>
      </c>
      <c r="H120" s="32" t="s">
        <v>862</v>
      </c>
    </row>
    <row r="121" spans="1:8" ht="15" customHeight="1">
      <c r="A121" s="85">
        <v>45273</v>
      </c>
      <c r="B121" s="32" t="s">
        <v>1105</v>
      </c>
      <c r="C121" s="31" t="s">
        <v>1106</v>
      </c>
      <c r="D121" s="31" t="s">
        <v>996</v>
      </c>
      <c r="E121" s="31" t="s">
        <v>574</v>
      </c>
      <c r="F121" s="86">
        <v>14998887</v>
      </c>
      <c r="G121" s="32">
        <v>4.49</v>
      </c>
      <c r="H121" s="32" t="s">
        <v>862</v>
      </c>
    </row>
    <row r="122" spans="1:8" ht="15" customHeight="1">
      <c r="A122" s="85">
        <v>45273</v>
      </c>
      <c r="B122" s="32" t="s">
        <v>1041</v>
      </c>
      <c r="C122" s="31" t="s">
        <v>1042</v>
      </c>
      <c r="D122" s="31" t="s">
        <v>1110</v>
      </c>
      <c r="E122" s="31" t="s">
        <v>574</v>
      </c>
      <c r="F122" s="86">
        <v>1342806</v>
      </c>
      <c r="G122" s="32">
        <v>10.48</v>
      </c>
      <c r="H122" s="32" t="s">
        <v>862</v>
      </c>
    </row>
    <row r="123" spans="1:8" ht="15" customHeight="1">
      <c r="A123" s="85">
        <v>45273</v>
      </c>
      <c r="B123" s="32" t="s">
        <v>1111</v>
      </c>
      <c r="C123" s="31" t="s">
        <v>1112</v>
      </c>
      <c r="D123" s="31" t="s">
        <v>1012</v>
      </c>
      <c r="E123" s="31" t="s">
        <v>574</v>
      </c>
      <c r="F123" s="86">
        <v>6136232</v>
      </c>
      <c r="G123" s="32">
        <v>53</v>
      </c>
      <c r="H123" s="32" t="s">
        <v>862</v>
      </c>
    </row>
    <row r="124" spans="1:8" ht="15" customHeight="1">
      <c r="A124" s="85">
        <v>45273</v>
      </c>
      <c r="B124" s="32" t="s">
        <v>1214</v>
      </c>
      <c r="C124" s="31" t="s">
        <v>1215</v>
      </c>
      <c r="D124" s="31" t="s">
        <v>1004</v>
      </c>
      <c r="E124" s="31" t="s">
        <v>574</v>
      </c>
      <c r="F124" s="86">
        <v>120000</v>
      </c>
      <c r="G124" s="32">
        <v>111.5</v>
      </c>
      <c r="H124" s="32" t="s">
        <v>862</v>
      </c>
    </row>
    <row r="125" spans="1:8" ht="15" customHeight="1">
      <c r="A125" s="85">
        <v>45273</v>
      </c>
      <c r="B125" s="32" t="s">
        <v>1214</v>
      </c>
      <c r="C125" s="31" t="s">
        <v>1215</v>
      </c>
      <c r="D125" s="31" t="s">
        <v>965</v>
      </c>
      <c r="E125" s="31" t="s">
        <v>574</v>
      </c>
      <c r="F125" s="86">
        <v>309600</v>
      </c>
      <c r="G125" s="32">
        <v>111.5</v>
      </c>
      <c r="H125" s="32" t="s">
        <v>862</v>
      </c>
    </row>
    <row r="126" spans="1:8" ht="15" customHeight="1">
      <c r="A126" s="85">
        <v>45273</v>
      </c>
      <c r="B126" s="32" t="s">
        <v>966</v>
      </c>
      <c r="C126" s="31" t="s">
        <v>967</v>
      </c>
      <c r="D126" s="31" t="s">
        <v>968</v>
      </c>
      <c r="E126" s="31" t="s">
        <v>574</v>
      </c>
      <c r="F126" s="86">
        <v>63000</v>
      </c>
      <c r="G126" s="32">
        <v>90.45</v>
      </c>
      <c r="H126" s="32" t="s">
        <v>862</v>
      </c>
    </row>
    <row r="127" spans="1:8" ht="15" customHeight="1">
      <c r="A127" s="85">
        <v>45273</v>
      </c>
      <c r="B127" s="32" t="s">
        <v>1216</v>
      </c>
      <c r="C127" s="31" t="s">
        <v>1217</v>
      </c>
      <c r="D127" s="31" t="s">
        <v>1218</v>
      </c>
      <c r="E127" s="31" t="s">
        <v>574</v>
      </c>
      <c r="F127" s="86">
        <v>7970626</v>
      </c>
      <c r="G127" s="32">
        <v>32.97</v>
      </c>
      <c r="H127" s="32" t="s">
        <v>862</v>
      </c>
    </row>
    <row r="128" spans="1:8" ht="15" customHeight="1">
      <c r="A128" s="85">
        <v>45273</v>
      </c>
      <c r="B128" s="32" t="s">
        <v>1216</v>
      </c>
      <c r="C128" s="31" t="s">
        <v>1217</v>
      </c>
      <c r="D128" s="31" t="s">
        <v>890</v>
      </c>
      <c r="E128" s="31" t="s">
        <v>574</v>
      </c>
      <c r="F128" s="86">
        <v>7914983</v>
      </c>
      <c r="G128" s="32">
        <v>32.85</v>
      </c>
      <c r="H128" s="32" t="s">
        <v>862</v>
      </c>
    </row>
    <row r="129" spans="1:8" ht="15" customHeight="1">
      <c r="A129" s="85">
        <v>45273</v>
      </c>
      <c r="B129" s="32" t="s">
        <v>1216</v>
      </c>
      <c r="C129" s="31" t="s">
        <v>1217</v>
      </c>
      <c r="D129" s="31" t="s">
        <v>914</v>
      </c>
      <c r="E129" s="31" t="s">
        <v>574</v>
      </c>
      <c r="F129" s="86">
        <v>9618356</v>
      </c>
      <c r="G129" s="32">
        <v>32.979999999999997</v>
      </c>
      <c r="H129" s="32" t="s">
        <v>862</v>
      </c>
    </row>
    <row r="130" spans="1:8" ht="15" customHeight="1">
      <c r="A130" s="85">
        <v>45273</v>
      </c>
      <c r="B130" s="32" t="s">
        <v>1219</v>
      </c>
      <c r="C130" s="31" t="s">
        <v>1220</v>
      </c>
      <c r="D130" s="31" t="s">
        <v>1221</v>
      </c>
      <c r="E130" s="31" t="s">
        <v>574</v>
      </c>
      <c r="F130" s="86">
        <v>145184</v>
      </c>
      <c r="G130" s="32">
        <v>13.63</v>
      </c>
      <c r="H130" s="32" t="s">
        <v>862</v>
      </c>
    </row>
    <row r="131" spans="1:8" ht="15" customHeight="1">
      <c r="A131" s="85">
        <v>45273</v>
      </c>
      <c r="B131" s="32" t="s">
        <v>1222</v>
      </c>
      <c r="C131" s="31" t="s">
        <v>1223</v>
      </c>
      <c r="D131" s="31" t="s">
        <v>884</v>
      </c>
      <c r="E131" s="31" t="s">
        <v>574</v>
      </c>
      <c r="F131" s="86">
        <v>95246</v>
      </c>
      <c r="G131" s="32">
        <v>78.150000000000006</v>
      </c>
      <c r="H131" s="32" t="s">
        <v>862</v>
      </c>
    </row>
    <row r="132" spans="1:8" ht="15" customHeight="1">
      <c r="A132" s="85">
        <v>45273</v>
      </c>
      <c r="B132" s="32" t="s">
        <v>1222</v>
      </c>
      <c r="C132" s="31" t="s">
        <v>1223</v>
      </c>
      <c r="D132" s="31" t="s">
        <v>1127</v>
      </c>
      <c r="E132" s="31" t="s">
        <v>574</v>
      </c>
      <c r="F132" s="86">
        <v>73002</v>
      </c>
      <c r="G132" s="32">
        <v>75.510000000000005</v>
      </c>
      <c r="H132" s="32" t="s">
        <v>862</v>
      </c>
    </row>
    <row r="133" spans="1:8" ht="15" customHeight="1">
      <c r="A133" s="85">
        <v>45273</v>
      </c>
      <c r="B133" s="32" t="s">
        <v>1043</v>
      </c>
      <c r="C133" s="31" t="s">
        <v>1044</v>
      </c>
      <c r="D133" s="31" t="s">
        <v>576</v>
      </c>
      <c r="E133" s="31" t="s">
        <v>574</v>
      </c>
      <c r="F133" s="86">
        <v>4331880</v>
      </c>
      <c r="G133" s="32">
        <v>108.5</v>
      </c>
      <c r="H133" s="32" t="s">
        <v>862</v>
      </c>
    </row>
    <row r="134" spans="1:8" ht="15" customHeight="1">
      <c r="A134" s="85">
        <v>45273</v>
      </c>
      <c r="B134" s="32" t="s">
        <v>1045</v>
      </c>
      <c r="C134" s="31" t="s">
        <v>1046</v>
      </c>
      <c r="D134" s="31" t="s">
        <v>996</v>
      </c>
      <c r="E134" s="31" t="s">
        <v>574</v>
      </c>
      <c r="F134" s="86">
        <v>5547600</v>
      </c>
      <c r="G134" s="32">
        <v>2.79</v>
      </c>
      <c r="H134" s="32" t="s">
        <v>862</v>
      </c>
    </row>
    <row r="135" spans="1:8" ht="15" customHeight="1">
      <c r="A135" s="85">
        <v>45273</v>
      </c>
      <c r="B135" s="32" t="s">
        <v>1047</v>
      </c>
      <c r="C135" s="31" t="s">
        <v>1048</v>
      </c>
      <c r="D135" s="31" t="s">
        <v>1004</v>
      </c>
      <c r="E135" s="31" t="s">
        <v>574</v>
      </c>
      <c r="F135" s="86">
        <v>51200</v>
      </c>
      <c r="G135" s="32">
        <v>84.73</v>
      </c>
      <c r="H135" s="32" t="s">
        <v>862</v>
      </c>
    </row>
    <row r="136" spans="1:8" ht="15" customHeight="1">
      <c r="A136" s="85">
        <v>45273</v>
      </c>
      <c r="B136" s="32" t="s">
        <v>1047</v>
      </c>
      <c r="C136" s="31" t="s">
        <v>1048</v>
      </c>
      <c r="D136" s="31" t="s">
        <v>1224</v>
      </c>
      <c r="E136" s="31" t="s">
        <v>574</v>
      </c>
      <c r="F136" s="86">
        <v>64000</v>
      </c>
      <c r="G136" s="32">
        <v>84.1</v>
      </c>
      <c r="H136" s="32" t="s">
        <v>862</v>
      </c>
    </row>
    <row r="137" spans="1:8" ht="15" customHeight="1">
      <c r="A137" s="85">
        <v>45273</v>
      </c>
      <c r="B137" s="32" t="s">
        <v>1047</v>
      </c>
      <c r="C137" s="31" t="s">
        <v>1048</v>
      </c>
      <c r="D137" s="31" t="s">
        <v>965</v>
      </c>
      <c r="E137" s="31" t="s">
        <v>574</v>
      </c>
      <c r="F137" s="86">
        <v>40000</v>
      </c>
      <c r="G137" s="32">
        <v>85.57</v>
      </c>
      <c r="H137" s="32" t="s">
        <v>862</v>
      </c>
    </row>
    <row r="138" spans="1:8" ht="15" customHeight="1">
      <c r="A138" s="85">
        <v>45273</v>
      </c>
      <c r="B138" s="32" t="s">
        <v>1225</v>
      </c>
      <c r="C138" s="31" t="s">
        <v>1226</v>
      </c>
      <c r="D138" s="31" t="s">
        <v>1227</v>
      </c>
      <c r="E138" s="31" t="s">
        <v>574</v>
      </c>
      <c r="F138" s="86">
        <v>988211</v>
      </c>
      <c r="G138" s="32">
        <v>213.25</v>
      </c>
      <c r="H138" s="32" t="s">
        <v>862</v>
      </c>
    </row>
    <row r="139" spans="1:8" ht="15" customHeight="1">
      <c r="A139" s="85">
        <v>45273</v>
      </c>
      <c r="B139" s="32" t="s">
        <v>1160</v>
      </c>
      <c r="C139" s="31" t="s">
        <v>1228</v>
      </c>
      <c r="D139" s="31" t="s">
        <v>884</v>
      </c>
      <c r="E139" s="31" t="s">
        <v>574</v>
      </c>
      <c r="F139" s="86">
        <v>1000000</v>
      </c>
      <c r="G139" s="32">
        <v>8.4499999999999993</v>
      </c>
      <c r="H139" s="32" t="s">
        <v>862</v>
      </c>
    </row>
    <row r="140" spans="1:8" ht="15" customHeight="1">
      <c r="A140" s="85">
        <v>45273</v>
      </c>
      <c r="B140" s="32" t="s">
        <v>1160</v>
      </c>
      <c r="C140" s="31" t="s">
        <v>1228</v>
      </c>
      <c r="D140" s="31" t="s">
        <v>965</v>
      </c>
      <c r="E140" s="31" t="s">
        <v>574</v>
      </c>
      <c r="F140" s="86">
        <v>1710317</v>
      </c>
      <c r="G140" s="32">
        <v>8.5</v>
      </c>
      <c r="H140" s="32" t="s">
        <v>862</v>
      </c>
    </row>
    <row r="141" spans="1:8" ht="15" customHeight="1">
      <c r="A141" s="85">
        <v>45273</v>
      </c>
      <c r="B141" s="32" t="s">
        <v>1160</v>
      </c>
      <c r="C141" s="31" t="s">
        <v>1228</v>
      </c>
      <c r="D141" s="31" t="s">
        <v>1163</v>
      </c>
      <c r="E141" s="31" t="s">
        <v>574</v>
      </c>
      <c r="F141" s="86">
        <v>325000</v>
      </c>
      <c r="G141" s="32">
        <v>8.4700000000000006</v>
      </c>
      <c r="H141" s="32" t="s">
        <v>862</v>
      </c>
    </row>
    <row r="142" spans="1:8" ht="15" customHeight="1">
      <c r="A142" s="85">
        <v>45273</v>
      </c>
      <c r="B142" s="32" t="s">
        <v>1160</v>
      </c>
      <c r="C142" s="31" t="s">
        <v>1228</v>
      </c>
      <c r="D142" s="31" t="s">
        <v>1049</v>
      </c>
      <c r="E142" s="31" t="s">
        <v>574</v>
      </c>
      <c r="F142" s="86">
        <v>550003</v>
      </c>
      <c r="G142" s="32">
        <v>8.5</v>
      </c>
      <c r="H142" s="32" t="s">
        <v>862</v>
      </c>
    </row>
    <row r="143" spans="1:8" ht="15" customHeight="1">
      <c r="A143" s="85">
        <v>45273</v>
      </c>
      <c r="B143" s="32" t="s">
        <v>1115</v>
      </c>
      <c r="C143" s="31" t="s">
        <v>1116</v>
      </c>
      <c r="D143" s="31" t="s">
        <v>890</v>
      </c>
      <c r="E143" s="31" t="s">
        <v>574</v>
      </c>
      <c r="F143" s="86">
        <v>147173</v>
      </c>
      <c r="G143" s="32">
        <v>18.37</v>
      </c>
      <c r="H143" s="32" t="s">
        <v>862</v>
      </c>
    </row>
    <row r="144" spans="1:8" ht="15" customHeight="1">
      <c r="A144" s="85">
        <v>45273</v>
      </c>
      <c r="B144" s="32" t="s">
        <v>1115</v>
      </c>
      <c r="C144" s="31" t="s">
        <v>1116</v>
      </c>
      <c r="D144" s="31" t="s">
        <v>1229</v>
      </c>
      <c r="E144" s="31" t="s">
        <v>574</v>
      </c>
      <c r="F144" s="86">
        <v>211000</v>
      </c>
      <c r="G144" s="32">
        <v>18.38</v>
      </c>
      <c r="H144" s="32" t="s">
        <v>862</v>
      </c>
    </row>
    <row r="145" spans="1:8" ht="15" customHeight="1">
      <c r="A145" s="85">
        <v>45273</v>
      </c>
      <c r="B145" s="32" t="s">
        <v>1117</v>
      </c>
      <c r="C145" s="31" t="s">
        <v>1118</v>
      </c>
      <c r="D145" s="31" t="s">
        <v>576</v>
      </c>
      <c r="E145" s="31" t="s">
        <v>574</v>
      </c>
      <c r="F145" s="86">
        <v>788800</v>
      </c>
      <c r="G145" s="32">
        <v>509.66</v>
      </c>
      <c r="H145" s="32" t="s">
        <v>862</v>
      </c>
    </row>
    <row r="146" spans="1:8" ht="15" customHeight="1">
      <c r="A146" s="85">
        <v>45273</v>
      </c>
      <c r="B146" s="32" t="s">
        <v>1230</v>
      </c>
      <c r="C146" s="31" t="s">
        <v>1231</v>
      </c>
      <c r="D146" s="31" t="s">
        <v>890</v>
      </c>
      <c r="E146" s="31" t="s">
        <v>574</v>
      </c>
      <c r="F146" s="86">
        <v>1488103</v>
      </c>
      <c r="G146" s="32">
        <v>32.25</v>
      </c>
      <c r="H146" s="32" t="s">
        <v>862</v>
      </c>
    </row>
    <row r="147" spans="1:8" ht="15" customHeight="1">
      <c r="A147" s="85">
        <v>45273</v>
      </c>
      <c r="B147" s="32" t="s">
        <v>470</v>
      </c>
      <c r="C147" s="31" t="s">
        <v>1232</v>
      </c>
      <c r="D147" s="31" t="s">
        <v>576</v>
      </c>
      <c r="E147" s="31" t="s">
        <v>574</v>
      </c>
      <c r="F147" s="86">
        <v>551096</v>
      </c>
      <c r="G147" s="32">
        <v>852.49</v>
      </c>
      <c r="H147" s="32" t="s">
        <v>862</v>
      </c>
    </row>
    <row r="148" spans="1:8" ht="15" customHeight="1">
      <c r="A148" s="85">
        <v>45273</v>
      </c>
      <c r="B148" s="32" t="s">
        <v>1233</v>
      </c>
      <c r="C148" s="31" t="s">
        <v>1234</v>
      </c>
      <c r="D148" s="31" t="s">
        <v>576</v>
      </c>
      <c r="E148" s="31" t="s">
        <v>574</v>
      </c>
      <c r="F148" s="86">
        <v>3563636</v>
      </c>
      <c r="G148" s="32">
        <v>33.57</v>
      </c>
      <c r="H148" s="32" t="s">
        <v>862</v>
      </c>
    </row>
    <row r="149" spans="1:8" ht="15" customHeight="1">
      <c r="A149" s="85">
        <v>45273</v>
      </c>
      <c r="B149" s="32" t="s">
        <v>1235</v>
      </c>
      <c r="C149" s="31" t="s">
        <v>1236</v>
      </c>
      <c r="D149" s="31" t="s">
        <v>884</v>
      </c>
      <c r="E149" s="31" t="s">
        <v>574</v>
      </c>
      <c r="F149" s="86">
        <v>344287</v>
      </c>
      <c r="G149" s="32">
        <v>97.75</v>
      </c>
      <c r="H149" s="32" t="s">
        <v>862</v>
      </c>
    </row>
    <row r="150" spans="1:8" ht="15" customHeight="1">
      <c r="A150" s="85">
        <v>45273</v>
      </c>
      <c r="B150" s="32" t="s">
        <v>1237</v>
      </c>
      <c r="C150" s="31" t="s">
        <v>1238</v>
      </c>
      <c r="D150" s="31" t="s">
        <v>576</v>
      </c>
      <c r="E150" s="31" t="s">
        <v>574</v>
      </c>
      <c r="F150" s="86">
        <v>1666161</v>
      </c>
      <c r="G150" s="32">
        <v>187.07</v>
      </c>
      <c r="H150" s="32" t="s">
        <v>862</v>
      </c>
    </row>
    <row r="151" spans="1:8" ht="15" customHeight="1">
      <c r="A151" s="85">
        <v>45273</v>
      </c>
      <c r="B151" s="32" t="s">
        <v>1239</v>
      </c>
      <c r="C151" s="31" t="s">
        <v>1240</v>
      </c>
      <c r="D151" s="31" t="s">
        <v>884</v>
      </c>
      <c r="E151" s="31" t="s">
        <v>574</v>
      </c>
      <c r="F151" s="86">
        <v>3000000</v>
      </c>
      <c r="G151" s="32">
        <v>2.68</v>
      </c>
      <c r="H151" s="32" t="s">
        <v>862</v>
      </c>
    </row>
    <row r="152" spans="1:8" ht="15" customHeight="1">
      <c r="A152" s="85">
        <v>45273</v>
      </c>
      <c r="B152" s="32" t="s">
        <v>1241</v>
      </c>
      <c r="C152" s="31" t="s">
        <v>1242</v>
      </c>
      <c r="D152" s="31" t="s">
        <v>576</v>
      </c>
      <c r="E152" s="31" t="s">
        <v>574</v>
      </c>
      <c r="F152" s="86">
        <v>112381</v>
      </c>
      <c r="G152" s="32">
        <v>1182.0999999999999</v>
      </c>
      <c r="H152" s="32" t="s">
        <v>862</v>
      </c>
    </row>
    <row r="153" spans="1:8" ht="15" customHeight="1">
      <c r="A153" s="85">
        <v>45273</v>
      </c>
      <c r="B153" s="32" t="s">
        <v>969</v>
      </c>
      <c r="C153" s="31" t="s">
        <v>970</v>
      </c>
      <c r="D153" s="31" t="s">
        <v>890</v>
      </c>
      <c r="E153" s="31" t="s">
        <v>574</v>
      </c>
      <c r="F153" s="86">
        <v>23108129</v>
      </c>
      <c r="G153" s="32">
        <v>23.56</v>
      </c>
      <c r="H153" s="32" t="s">
        <v>862</v>
      </c>
    </row>
    <row r="154" spans="1:8" ht="15" customHeight="1">
      <c r="A154" s="85">
        <v>45273</v>
      </c>
      <c r="B154" s="32" t="s">
        <v>1050</v>
      </c>
      <c r="C154" s="31" t="s">
        <v>1051</v>
      </c>
      <c r="D154" s="31" t="s">
        <v>576</v>
      </c>
      <c r="E154" s="31" t="s">
        <v>574</v>
      </c>
      <c r="F154" s="86">
        <v>1643265</v>
      </c>
      <c r="G154" s="32">
        <v>145.13</v>
      </c>
      <c r="H154" s="32" t="s">
        <v>862</v>
      </c>
    </row>
    <row r="155" spans="1:8" ht="15" customHeight="1">
      <c r="A155" s="85">
        <v>45273</v>
      </c>
      <c r="B155" s="32" t="s">
        <v>1050</v>
      </c>
      <c r="C155" s="31" t="s">
        <v>1051</v>
      </c>
      <c r="D155" s="31" t="s">
        <v>889</v>
      </c>
      <c r="E155" s="31" t="s">
        <v>574</v>
      </c>
      <c r="F155" s="86">
        <v>493648</v>
      </c>
      <c r="G155" s="32">
        <v>144.15</v>
      </c>
      <c r="H155" s="32" t="s">
        <v>862</v>
      </c>
    </row>
    <row r="156" spans="1:8" ht="15" customHeight="1">
      <c r="A156" s="85">
        <v>45273</v>
      </c>
      <c r="B156" s="32" t="s">
        <v>1050</v>
      </c>
      <c r="C156" s="31" t="s">
        <v>1051</v>
      </c>
      <c r="D156" s="31" t="s">
        <v>980</v>
      </c>
      <c r="E156" s="31" t="s">
        <v>574</v>
      </c>
      <c r="F156" s="86">
        <v>2127007</v>
      </c>
      <c r="G156" s="32">
        <v>145.62</v>
      </c>
      <c r="H156" s="32" t="s">
        <v>862</v>
      </c>
    </row>
    <row r="157" spans="1:8" ht="15" customHeight="1">
      <c r="A157" s="85">
        <v>45273</v>
      </c>
      <c r="B157" s="32" t="s">
        <v>1243</v>
      </c>
      <c r="C157" s="31" t="s">
        <v>1244</v>
      </c>
      <c r="D157" s="31" t="s">
        <v>1126</v>
      </c>
      <c r="E157" s="31" t="s">
        <v>574</v>
      </c>
      <c r="F157" s="86">
        <v>65660</v>
      </c>
      <c r="G157" s="32">
        <v>95.88</v>
      </c>
      <c r="H157" s="32" t="s">
        <v>862</v>
      </c>
    </row>
    <row r="158" spans="1:8" ht="15" customHeight="1">
      <c r="A158" s="85">
        <v>45273</v>
      </c>
      <c r="B158" s="32" t="s">
        <v>1122</v>
      </c>
      <c r="C158" s="31" t="s">
        <v>1123</v>
      </c>
      <c r="D158" s="31" t="s">
        <v>971</v>
      </c>
      <c r="E158" s="31" t="s">
        <v>574</v>
      </c>
      <c r="F158" s="86">
        <v>2947005</v>
      </c>
      <c r="G158" s="32">
        <v>36.659999999999997</v>
      </c>
      <c r="H158" s="32" t="s">
        <v>862</v>
      </c>
    </row>
    <row r="159" spans="1:8" ht="15" customHeight="1">
      <c r="A159" s="85">
        <v>45273</v>
      </c>
      <c r="B159" s="32" t="s">
        <v>522</v>
      </c>
      <c r="C159" s="31" t="s">
        <v>1245</v>
      </c>
      <c r="D159" s="31" t="s">
        <v>576</v>
      </c>
      <c r="E159" s="31" t="s">
        <v>574</v>
      </c>
      <c r="F159" s="86">
        <v>909896</v>
      </c>
      <c r="G159" s="32">
        <v>472.78</v>
      </c>
      <c r="H159" s="32" t="s">
        <v>862</v>
      </c>
    </row>
    <row r="160" spans="1:8" ht="15" customHeight="1">
      <c r="A160" s="85">
        <v>45273</v>
      </c>
      <c r="B160" s="32" t="s">
        <v>522</v>
      </c>
      <c r="C160" s="31" t="s">
        <v>1245</v>
      </c>
      <c r="D160" s="31" t="s">
        <v>1113</v>
      </c>
      <c r="E160" s="31" t="s">
        <v>574</v>
      </c>
      <c r="F160" s="86">
        <v>721218</v>
      </c>
      <c r="G160" s="32">
        <v>482.15</v>
      </c>
      <c r="H160" s="32" t="s">
        <v>862</v>
      </c>
    </row>
    <row r="161" spans="1:8" ht="15" customHeight="1">
      <c r="A161" s="85">
        <v>45273</v>
      </c>
      <c r="B161" s="32" t="s">
        <v>522</v>
      </c>
      <c r="C161" s="31" t="s">
        <v>1245</v>
      </c>
      <c r="D161" s="31" t="s">
        <v>1246</v>
      </c>
      <c r="E161" s="31" t="s">
        <v>574</v>
      </c>
      <c r="F161" s="86">
        <v>1036718</v>
      </c>
      <c r="G161" s="32">
        <v>474.71</v>
      </c>
      <c r="H161" s="32" t="s">
        <v>862</v>
      </c>
    </row>
    <row r="162" spans="1:8" ht="15" customHeight="1">
      <c r="A162" s="85">
        <v>45273</v>
      </c>
      <c r="B162" s="32" t="s">
        <v>532</v>
      </c>
      <c r="C162" s="31" t="s">
        <v>1247</v>
      </c>
      <c r="D162" s="31" t="s">
        <v>576</v>
      </c>
      <c r="E162" s="31" t="s">
        <v>574</v>
      </c>
      <c r="F162" s="86">
        <v>972395</v>
      </c>
      <c r="G162" s="32">
        <v>1016.43</v>
      </c>
      <c r="H162" s="32" t="s">
        <v>862</v>
      </c>
    </row>
    <row r="163" spans="1:8" ht="15" customHeight="1">
      <c r="A163" s="85">
        <v>45273</v>
      </c>
      <c r="B163" s="32" t="s">
        <v>532</v>
      </c>
      <c r="C163" s="31" t="s">
        <v>1247</v>
      </c>
      <c r="D163" s="31" t="s">
        <v>997</v>
      </c>
      <c r="E163" s="31" t="s">
        <v>574</v>
      </c>
      <c r="F163" s="86">
        <v>937453</v>
      </c>
      <c r="G163" s="32">
        <v>1045.3800000000001</v>
      </c>
      <c r="H163" s="32" t="s">
        <v>862</v>
      </c>
    </row>
    <row r="164" spans="1:8" ht="15" customHeight="1">
      <c r="A164" s="85">
        <v>45273</v>
      </c>
      <c r="B164" s="32" t="s">
        <v>1248</v>
      </c>
      <c r="C164" s="31" t="s">
        <v>1249</v>
      </c>
      <c r="D164" s="31" t="s">
        <v>576</v>
      </c>
      <c r="E164" s="31" t="s">
        <v>574</v>
      </c>
      <c r="F164" s="86">
        <v>1859706</v>
      </c>
      <c r="G164" s="32">
        <v>123.8</v>
      </c>
      <c r="H164" s="32" t="s">
        <v>862</v>
      </c>
    </row>
    <row r="165" spans="1:8" ht="15" customHeight="1">
      <c r="A165" s="85">
        <v>45273</v>
      </c>
      <c r="B165" s="32" t="s">
        <v>1187</v>
      </c>
      <c r="C165" s="31" t="s">
        <v>1250</v>
      </c>
      <c r="D165" s="31" t="s">
        <v>884</v>
      </c>
      <c r="E165" s="31" t="s">
        <v>574</v>
      </c>
      <c r="F165" s="86">
        <v>950000</v>
      </c>
      <c r="G165" s="32">
        <v>11.69</v>
      </c>
      <c r="H165" s="32" t="s">
        <v>862</v>
      </c>
    </row>
    <row r="166" spans="1:8" ht="15" customHeight="1">
      <c r="A166" s="85">
        <v>45273</v>
      </c>
      <c r="B166" s="32" t="s">
        <v>981</v>
      </c>
      <c r="C166" s="31" t="s">
        <v>982</v>
      </c>
      <c r="D166" s="31" t="s">
        <v>576</v>
      </c>
      <c r="E166" s="31" t="s">
        <v>574</v>
      </c>
      <c r="F166" s="86">
        <v>2222813</v>
      </c>
      <c r="G166" s="32">
        <v>104.51</v>
      </c>
      <c r="H166" s="32" t="s">
        <v>862</v>
      </c>
    </row>
    <row r="167" spans="1:8" ht="15" customHeight="1">
      <c r="A167" s="85">
        <v>45273</v>
      </c>
      <c r="B167" s="32" t="s">
        <v>981</v>
      </c>
      <c r="C167" s="31" t="s">
        <v>982</v>
      </c>
      <c r="D167" s="31" t="s">
        <v>890</v>
      </c>
      <c r="E167" s="31" t="s">
        <v>574</v>
      </c>
      <c r="F167" s="86">
        <v>590332</v>
      </c>
      <c r="G167" s="32">
        <v>103.33</v>
      </c>
      <c r="H167" s="32" t="s">
        <v>862</v>
      </c>
    </row>
    <row r="168" spans="1:8" ht="15" customHeight="1">
      <c r="A168" s="85">
        <v>45273</v>
      </c>
      <c r="B168" s="32" t="s">
        <v>981</v>
      </c>
      <c r="C168" s="31" t="s">
        <v>982</v>
      </c>
      <c r="D168" s="31" t="s">
        <v>980</v>
      </c>
      <c r="E168" s="31" t="s">
        <v>574</v>
      </c>
      <c r="F168" s="86">
        <v>1031203</v>
      </c>
      <c r="G168" s="32">
        <v>104.63</v>
      </c>
      <c r="H168" s="32" t="s">
        <v>862</v>
      </c>
    </row>
    <row r="169" spans="1:8" ht="15" customHeight="1">
      <c r="A169" s="85">
        <v>45273</v>
      </c>
      <c r="B169" s="32" t="s">
        <v>1251</v>
      </c>
      <c r="C169" s="31" t="s">
        <v>1252</v>
      </c>
      <c r="D169" s="31" t="s">
        <v>1253</v>
      </c>
      <c r="E169" s="31" t="s">
        <v>574</v>
      </c>
      <c r="F169" s="86">
        <v>358700</v>
      </c>
      <c r="G169" s="32">
        <v>304.64999999999998</v>
      </c>
      <c r="H169" s="32" t="s">
        <v>862</v>
      </c>
    </row>
    <row r="170" spans="1:8" ht="15" customHeight="1">
      <c r="A170" s="85">
        <v>45273</v>
      </c>
      <c r="B170" s="32" t="s">
        <v>1251</v>
      </c>
      <c r="C170" s="31" t="s">
        <v>1252</v>
      </c>
      <c r="D170" s="31" t="s">
        <v>576</v>
      </c>
      <c r="E170" s="31" t="s">
        <v>574</v>
      </c>
      <c r="F170" s="86">
        <v>450640</v>
      </c>
      <c r="G170" s="32">
        <v>304.01</v>
      </c>
      <c r="H170" s="32" t="s">
        <v>862</v>
      </c>
    </row>
    <row r="171" spans="1:8" ht="15" customHeight="1">
      <c r="A171" s="85">
        <v>45273</v>
      </c>
      <c r="B171" s="32" t="s">
        <v>1014</v>
      </c>
      <c r="C171" s="31" t="s">
        <v>1015</v>
      </c>
      <c r="D171" s="31" t="s">
        <v>889</v>
      </c>
      <c r="E171" s="31" t="s">
        <v>574</v>
      </c>
      <c r="F171" s="86">
        <v>8620210</v>
      </c>
      <c r="G171" s="32">
        <v>15.21</v>
      </c>
      <c r="H171" s="32" t="s">
        <v>862</v>
      </c>
    </row>
    <row r="172" spans="1:8" ht="15" customHeight="1">
      <c r="A172" s="85">
        <v>45273</v>
      </c>
      <c r="B172" s="32" t="s">
        <v>1014</v>
      </c>
      <c r="C172" s="31" t="s">
        <v>1015</v>
      </c>
      <c r="D172" s="31" t="s">
        <v>890</v>
      </c>
      <c r="E172" s="31" t="s">
        <v>574</v>
      </c>
      <c r="F172" s="86">
        <v>8145208</v>
      </c>
      <c r="G172" s="32">
        <v>14.89</v>
      </c>
      <c r="H172" s="32" t="s">
        <v>862</v>
      </c>
    </row>
    <row r="173" spans="1:8" ht="15" customHeight="1">
      <c r="A173" s="85">
        <v>45273</v>
      </c>
      <c r="B173" s="32" t="s">
        <v>1014</v>
      </c>
      <c r="C173" s="31" t="s">
        <v>1015</v>
      </c>
      <c r="D173" s="31" t="s">
        <v>914</v>
      </c>
      <c r="E173" s="31" t="s">
        <v>574</v>
      </c>
      <c r="F173" s="86">
        <v>6270729</v>
      </c>
      <c r="G173" s="32">
        <v>14.94</v>
      </c>
      <c r="H173" s="32" t="s">
        <v>862</v>
      </c>
    </row>
    <row r="174" spans="1:8" ht="15" customHeight="1">
      <c r="A174" s="85">
        <v>45273</v>
      </c>
      <c r="B174" s="32" t="s">
        <v>1014</v>
      </c>
      <c r="C174" s="31" t="s">
        <v>1015</v>
      </c>
      <c r="D174" s="31" t="s">
        <v>1254</v>
      </c>
      <c r="E174" s="31" t="s">
        <v>574</v>
      </c>
      <c r="F174" s="86">
        <v>2700000</v>
      </c>
      <c r="G174" s="32">
        <v>15.95</v>
      </c>
      <c r="H174" s="32" t="s">
        <v>862</v>
      </c>
    </row>
    <row r="175" spans="1:8" ht="15" customHeight="1">
      <c r="A175" s="85">
        <v>45273</v>
      </c>
      <c r="B175" s="32" t="s">
        <v>1014</v>
      </c>
      <c r="C175" s="31" t="s">
        <v>1015</v>
      </c>
      <c r="D175" s="31" t="s">
        <v>576</v>
      </c>
      <c r="E175" s="31" t="s">
        <v>574</v>
      </c>
      <c r="F175" s="86">
        <v>11062320</v>
      </c>
      <c r="G175" s="32">
        <v>15.15</v>
      </c>
      <c r="H175" s="32" t="s">
        <v>862</v>
      </c>
    </row>
    <row r="176" spans="1:8" ht="15" customHeight="1">
      <c r="A176" s="85">
        <v>45273</v>
      </c>
      <c r="B176" s="32" t="s">
        <v>1255</v>
      </c>
      <c r="C176" s="31" t="s">
        <v>1256</v>
      </c>
      <c r="D176" s="31" t="s">
        <v>1257</v>
      </c>
      <c r="E176" s="31" t="s">
        <v>574</v>
      </c>
      <c r="F176" s="86">
        <v>85735</v>
      </c>
      <c r="G176" s="32">
        <v>169.79</v>
      </c>
      <c r="H176" s="32" t="s">
        <v>862</v>
      </c>
    </row>
    <row r="177" spans="1:8" ht="15" customHeight="1">
      <c r="A177" s="85">
        <v>45273</v>
      </c>
      <c r="B177" s="32" t="s">
        <v>1258</v>
      </c>
      <c r="C177" s="31" t="s">
        <v>1259</v>
      </c>
      <c r="D177" s="31" t="s">
        <v>1260</v>
      </c>
      <c r="E177" s="31" t="s">
        <v>574</v>
      </c>
      <c r="F177" s="86">
        <v>7949049</v>
      </c>
      <c r="G177" s="32">
        <v>19.88</v>
      </c>
      <c r="H177" s="32" t="s">
        <v>862</v>
      </c>
    </row>
    <row r="178" spans="1:8" ht="15" customHeight="1">
      <c r="A178" s="85">
        <v>45273</v>
      </c>
      <c r="B178" s="32" t="s">
        <v>1258</v>
      </c>
      <c r="C178" s="31" t="s">
        <v>1259</v>
      </c>
      <c r="D178" s="31" t="s">
        <v>971</v>
      </c>
      <c r="E178" s="31" t="s">
        <v>574</v>
      </c>
      <c r="F178" s="86">
        <v>7203703</v>
      </c>
      <c r="G178" s="32">
        <v>19.93</v>
      </c>
      <c r="H178" s="32" t="s">
        <v>862</v>
      </c>
    </row>
    <row r="179" spans="1:8" ht="15" customHeight="1">
      <c r="A179" s="85">
        <v>45273</v>
      </c>
      <c r="B179" s="32" t="s">
        <v>1258</v>
      </c>
      <c r="C179" s="31" t="s">
        <v>1259</v>
      </c>
      <c r="D179" s="31" t="s">
        <v>914</v>
      </c>
      <c r="E179" s="31" t="s">
        <v>574</v>
      </c>
      <c r="F179" s="86">
        <v>7815343</v>
      </c>
      <c r="G179" s="32">
        <v>19.84</v>
      </c>
      <c r="H179" s="32" t="s">
        <v>862</v>
      </c>
    </row>
    <row r="180" spans="1:8" ht="15" customHeight="1">
      <c r="A180" s="85">
        <v>45273</v>
      </c>
      <c r="B180" s="32" t="s">
        <v>1258</v>
      </c>
      <c r="C180" s="31" t="s">
        <v>1259</v>
      </c>
      <c r="D180" s="31" t="s">
        <v>576</v>
      </c>
      <c r="E180" s="31" t="s">
        <v>574</v>
      </c>
      <c r="F180" s="86">
        <v>8915487</v>
      </c>
      <c r="G180" s="32">
        <v>19.84</v>
      </c>
      <c r="H180" s="32" t="s">
        <v>862</v>
      </c>
    </row>
    <row r="181" spans="1:8" ht="15" customHeight="1">
      <c r="A181" s="85">
        <v>45273</v>
      </c>
      <c r="B181" s="32" t="s">
        <v>1258</v>
      </c>
      <c r="C181" s="31" t="s">
        <v>1259</v>
      </c>
      <c r="D181" s="31" t="s">
        <v>889</v>
      </c>
      <c r="E181" s="31" t="s">
        <v>574</v>
      </c>
      <c r="F181" s="86">
        <v>5989265</v>
      </c>
      <c r="G181" s="32">
        <v>19.82</v>
      </c>
      <c r="H181" s="32" t="s">
        <v>862</v>
      </c>
    </row>
    <row r="182" spans="1:8" ht="15" customHeight="1">
      <c r="A182" s="85">
        <v>45273</v>
      </c>
      <c r="B182" s="32" t="s">
        <v>1258</v>
      </c>
      <c r="C182" s="31" t="s">
        <v>1259</v>
      </c>
      <c r="D182" s="31" t="s">
        <v>890</v>
      </c>
      <c r="E182" s="31" t="s">
        <v>574</v>
      </c>
      <c r="F182" s="86">
        <v>7280775</v>
      </c>
      <c r="G182" s="32">
        <v>19.8</v>
      </c>
      <c r="H182" s="32" t="s">
        <v>862</v>
      </c>
    </row>
    <row r="183" spans="1:8" ht="15" customHeight="1">
      <c r="A183" s="85">
        <v>45273</v>
      </c>
      <c r="B183" s="32" t="s">
        <v>1052</v>
      </c>
      <c r="C183" s="31" t="s">
        <v>1053</v>
      </c>
      <c r="D183" s="31" t="s">
        <v>1054</v>
      </c>
      <c r="E183" s="31" t="s">
        <v>574</v>
      </c>
      <c r="F183" s="86">
        <v>946820</v>
      </c>
      <c r="G183" s="32">
        <v>1.54</v>
      </c>
      <c r="H183" s="32" t="s">
        <v>862</v>
      </c>
    </row>
    <row r="184" spans="1:8" ht="15" customHeight="1">
      <c r="A184" s="85">
        <v>45273</v>
      </c>
      <c r="B184" s="32" t="s">
        <v>1055</v>
      </c>
      <c r="C184" s="31" t="s">
        <v>1056</v>
      </c>
      <c r="D184" s="31" t="s">
        <v>1057</v>
      </c>
      <c r="E184" s="31" t="s">
        <v>574</v>
      </c>
      <c r="F184" s="86">
        <v>8109249</v>
      </c>
      <c r="G184" s="32">
        <v>5.1100000000000003</v>
      </c>
      <c r="H184" s="32" t="s">
        <v>862</v>
      </c>
    </row>
    <row r="185" spans="1:8" ht="15" customHeight="1">
      <c r="A185" s="85">
        <v>45273</v>
      </c>
      <c r="B185" s="32" t="s">
        <v>1058</v>
      </c>
      <c r="C185" s="31" t="s">
        <v>1059</v>
      </c>
      <c r="D185" s="31" t="s">
        <v>1060</v>
      </c>
      <c r="E185" s="31" t="s">
        <v>574</v>
      </c>
      <c r="F185" s="86">
        <v>1821441</v>
      </c>
      <c r="G185" s="32">
        <v>1.18</v>
      </c>
      <c r="H185" s="32" t="s">
        <v>862</v>
      </c>
    </row>
    <row r="186" spans="1:8" ht="15" customHeight="1">
      <c r="A186" s="85">
        <v>45273</v>
      </c>
      <c r="B186" s="32" t="s">
        <v>1261</v>
      </c>
      <c r="C186" s="31" t="s">
        <v>1262</v>
      </c>
      <c r="D186" s="31" t="s">
        <v>576</v>
      </c>
      <c r="E186" s="31" t="s">
        <v>574</v>
      </c>
      <c r="F186" s="86">
        <v>1019912</v>
      </c>
      <c r="G186" s="32">
        <v>220.6</v>
      </c>
      <c r="H186" s="32" t="s">
        <v>862</v>
      </c>
    </row>
    <row r="187" spans="1:8" ht="15" customHeight="1">
      <c r="A187" s="85">
        <v>45273</v>
      </c>
      <c r="B187" s="32" t="s">
        <v>1261</v>
      </c>
      <c r="C187" s="31" t="s">
        <v>1262</v>
      </c>
      <c r="D187" s="31" t="s">
        <v>914</v>
      </c>
      <c r="E187" s="31" t="s">
        <v>574</v>
      </c>
      <c r="F187" s="86">
        <v>671906</v>
      </c>
      <c r="G187" s="32">
        <v>221.25</v>
      </c>
      <c r="H187" s="32" t="s">
        <v>862</v>
      </c>
    </row>
    <row r="188" spans="1:8" ht="15" customHeight="1">
      <c r="A188" s="85">
        <v>45273</v>
      </c>
      <c r="B188" s="32" t="s">
        <v>1124</v>
      </c>
      <c r="C188" s="31" t="s">
        <v>1125</v>
      </c>
      <c r="D188" s="31" t="s">
        <v>1127</v>
      </c>
      <c r="E188" s="31" t="s">
        <v>574</v>
      </c>
      <c r="F188" s="86">
        <v>45000</v>
      </c>
      <c r="G188" s="32">
        <v>48.31</v>
      </c>
      <c r="H188" s="32" t="s">
        <v>862</v>
      </c>
    </row>
    <row r="189" spans="1:8" ht="15" customHeight="1">
      <c r="A189" s="85">
        <v>45273</v>
      </c>
      <c r="B189" s="32" t="s">
        <v>1124</v>
      </c>
      <c r="C189" s="31" t="s">
        <v>1125</v>
      </c>
      <c r="D189" s="31" t="s">
        <v>997</v>
      </c>
      <c r="E189" s="31" t="s">
        <v>574</v>
      </c>
      <c r="F189" s="86">
        <v>106989</v>
      </c>
      <c r="G189" s="32">
        <v>46.29</v>
      </c>
      <c r="H189" s="32" t="s">
        <v>862</v>
      </c>
    </row>
    <row r="190" spans="1:8" ht="15" customHeight="1">
      <c r="A190" s="85">
        <v>45273</v>
      </c>
      <c r="B190" s="32" t="s">
        <v>1124</v>
      </c>
      <c r="C190" s="31" t="s">
        <v>1125</v>
      </c>
      <c r="D190" s="31" t="s">
        <v>1102</v>
      </c>
      <c r="E190" s="31" t="s">
        <v>574</v>
      </c>
      <c r="F190" s="86">
        <v>77300</v>
      </c>
      <c r="G190" s="32">
        <v>45.8</v>
      </c>
      <c r="H190" s="32" t="s">
        <v>862</v>
      </c>
    </row>
    <row r="191" spans="1:8" ht="15" customHeight="1">
      <c r="A191" s="85">
        <v>45273</v>
      </c>
      <c r="B191" s="32" t="s">
        <v>1124</v>
      </c>
      <c r="C191" s="31" t="s">
        <v>1125</v>
      </c>
      <c r="D191" s="31" t="s">
        <v>1126</v>
      </c>
      <c r="E191" s="31" t="s">
        <v>574</v>
      </c>
      <c r="F191" s="86">
        <v>264472</v>
      </c>
      <c r="G191" s="32">
        <v>47.4</v>
      </c>
      <c r="H191" s="32" t="s">
        <v>862</v>
      </c>
    </row>
    <row r="192" spans="1:8" ht="15" customHeight="1">
      <c r="A192" s="85">
        <v>45273</v>
      </c>
      <c r="B192" s="32" t="s">
        <v>1124</v>
      </c>
      <c r="C192" s="31" t="s">
        <v>1125</v>
      </c>
      <c r="D192" s="31" t="s">
        <v>1263</v>
      </c>
      <c r="E192" s="31" t="s">
        <v>574</v>
      </c>
      <c r="F192" s="86">
        <v>94712</v>
      </c>
      <c r="G192" s="32">
        <v>46.48</v>
      </c>
      <c r="H192" s="32" t="s">
        <v>862</v>
      </c>
    </row>
    <row r="193" spans="1:8" ht="15" customHeight="1">
      <c r="A193" s="85">
        <v>45273</v>
      </c>
      <c r="B193" s="32" t="s">
        <v>1264</v>
      </c>
      <c r="C193" s="31" t="s">
        <v>1265</v>
      </c>
      <c r="D193" s="31" t="s">
        <v>576</v>
      </c>
      <c r="E193" s="31" t="s">
        <v>574</v>
      </c>
      <c r="F193" s="86">
        <v>301686</v>
      </c>
      <c r="G193" s="32">
        <v>189.29</v>
      </c>
      <c r="H193" s="32" t="s">
        <v>862</v>
      </c>
    </row>
    <row r="194" spans="1:8" ht="15" customHeight="1">
      <c r="A194" s="85">
        <v>45273</v>
      </c>
      <c r="B194" s="32" t="s">
        <v>1266</v>
      </c>
      <c r="C194" s="31" t="s">
        <v>1267</v>
      </c>
      <c r="D194" s="31" t="s">
        <v>1268</v>
      </c>
      <c r="E194" s="31" t="s">
        <v>575</v>
      </c>
      <c r="F194" s="86">
        <v>75261</v>
      </c>
      <c r="G194" s="32">
        <v>88.43</v>
      </c>
      <c r="H194" s="32" t="s">
        <v>862</v>
      </c>
    </row>
    <row r="195" spans="1:8" ht="15" customHeight="1">
      <c r="A195" s="85">
        <v>45273</v>
      </c>
      <c r="B195" s="32" t="s">
        <v>1196</v>
      </c>
      <c r="C195" s="31" t="s">
        <v>1197</v>
      </c>
      <c r="D195" s="31" t="s">
        <v>884</v>
      </c>
      <c r="E195" s="31" t="s">
        <v>575</v>
      </c>
      <c r="F195" s="86">
        <v>325635</v>
      </c>
      <c r="G195" s="32">
        <v>9.82</v>
      </c>
      <c r="H195" s="32" t="s">
        <v>862</v>
      </c>
    </row>
    <row r="196" spans="1:8" ht="15" customHeight="1">
      <c r="A196" s="85">
        <v>45273</v>
      </c>
      <c r="B196" s="32" t="s">
        <v>1196</v>
      </c>
      <c r="C196" s="31" t="s">
        <v>1197</v>
      </c>
      <c r="D196" s="31" t="s">
        <v>1269</v>
      </c>
      <c r="E196" s="31" t="s">
        <v>575</v>
      </c>
      <c r="F196" s="86">
        <v>1855000</v>
      </c>
      <c r="G196" s="32">
        <v>9.9499999999999993</v>
      </c>
      <c r="H196" s="32" t="s">
        <v>862</v>
      </c>
    </row>
    <row r="197" spans="1:8" ht="15" customHeight="1">
      <c r="A197" s="85">
        <v>45273</v>
      </c>
      <c r="B197" s="32" t="s">
        <v>1097</v>
      </c>
      <c r="C197" s="31" t="s">
        <v>1098</v>
      </c>
      <c r="D197" s="31" t="s">
        <v>1163</v>
      </c>
      <c r="E197" s="31" t="s">
        <v>575</v>
      </c>
      <c r="F197" s="86">
        <v>600499</v>
      </c>
      <c r="G197" s="32">
        <v>6.95</v>
      </c>
      <c r="H197" s="32" t="s">
        <v>862</v>
      </c>
    </row>
    <row r="198" spans="1:8" ht="15" customHeight="1">
      <c r="A198" s="85">
        <v>45273</v>
      </c>
      <c r="B198" s="32" t="s">
        <v>1036</v>
      </c>
      <c r="C198" s="31" t="s">
        <v>1037</v>
      </c>
      <c r="D198" s="31" t="s">
        <v>1038</v>
      </c>
      <c r="E198" s="31" t="s">
        <v>575</v>
      </c>
      <c r="F198" s="86">
        <v>587599</v>
      </c>
      <c r="G198" s="32">
        <v>64.319999999999993</v>
      </c>
      <c r="H198" s="32" t="s">
        <v>862</v>
      </c>
    </row>
    <row r="199" spans="1:8" ht="15" customHeight="1">
      <c r="A199" s="85">
        <v>45273</v>
      </c>
      <c r="B199" s="32" t="s">
        <v>1198</v>
      </c>
      <c r="C199" s="31" t="s">
        <v>1199</v>
      </c>
      <c r="D199" s="31" t="s">
        <v>1270</v>
      </c>
      <c r="E199" s="31" t="s">
        <v>575</v>
      </c>
      <c r="F199" s="86">
        <v>44800</v>
      </c>
      <c r="G199" s="32">
        <v>125.58</v>
      </c>
      <c r="H199" s="32" t="s">
        <v>862</v>
      </c>
    </row>
    <row r="200" spans="1:8" ht="15" customHeight="1">
      <c r="A200" s="85">
        <v>45273</v>
      </c>
      <c r="B200" s="32" t="s">
        <v>1080</v>
      </c>
      <c r="C200" s="31" t="s">
        <v>1100</v>
      </c>
      <c r="D200" s="31" t="s">
        <v>971</v>
      </c>
      <c r="E200" s="31" t="s">
        <v>575</v>
      </c>
      <c r="F200" s="86">
        <v>1237516</v>
      </c>
      <c r="G200" s="32">
        <v>34.11</v>
      </c>
      <c r="H200" s="32" t="s">
        <v>862</v>
      </c>
    </row>
    <row r="201" spans="1:8" ht="15" customHeight="1">
      <c r="A201" s="85">
        <v>45273</v>
      </c>
      <c r="B201" s="32" t="s">
        <v>1080</v>
      </c>
      <c r="C201" s="31" t="s">
        <v>1100</v>
      </c>
      <c r="D201" s="31" t="s">
        <v>968</v>
      </c>
      <c r="E201" s="31" t="s">
        <v>575</v>
      </c>
      <c r="F201" s="86">
        <v>254345</v>
      </c>
      <c r="G201" s="32">
        <v>34.44</v>
      </c>
      <c r="H201" s="32" t="s">
        <v>862</v>
      </c>
    </row>
    <row r="202" spans="1:8" ht="15" customHeight="1">
      <c r="A202" s="85">
        <v>45273</v>
      </c>
      <c r="B202" s="32" t="s">
        <v>1201</v>
      </c>
      <c r="C202" s="31" t="s">
        <v>1202</v>
      </c>
      <c r="D202" s="31" t="s">
        <v>576</v>
      </c>
      <c r="E202" s="31" t="s">
        <v>575</v>
      </c>
      <c r="F202" s="86">
        <v>1493748</v>
      </c>
      <c r="G202" s="32">
        <v>101.56</v>
      </c>
      <c r="H202" s="32" t="s">
        <v>862</v>
      </c>
    </row>
    <row r="203" spans="1:8" ht="15" customHeight="1">
      <c r="A203" s="85">
        <v>45273</v>
      </c>
      <c r="B203" s="32" t="s">
        <v>1039</v>
      </c>
      <c r="C203" s="31" t="s">
        <v>1040</v>
      </c>
      <c r="D203" s="31" t="s">
        <v>576</v>
      </c>
      <c r="E203" s="31" t="s">
        <v>575</v>
      </c>
      <c r="F203" s="86">
        <v>1444602</v>
      </c>
      <c r="G203" s="32">
        <v>54.07</v>
      </c>
      <c r="H203" s="32" t="s">
        <v>862</v>
      </c>
    </row>
    <row r="204" spans="1:8" ht="15" customHeight="1">
      <c r="A204" s="85">
        <v>45273</v>
      </c>
      <c r="B204" s="32" t="s">
        <v>1039</v>
      </c>
      <c r="C204" s="31" t="s">
        <v>1040</v>
      </c>
      <c r="D204" s="31" t="s">
        <v>890</v>
      </c>
      <c r="E204" s="31" t="s">
        <v>575</v>
      </c>
      <c r="F204" s="86">
        <v>1132744</v>
      </c>
      <c r="G204" s="32">
        <v>53.99</v>
      </c>
      <c r="H204" s="32" t="s">
        <v>862</v>
      </c>
    </row>
    <row r="205" spans="1:8" ht="15" customHeight="1">
      <c r="A205" s="85">
        <v>45273</v>
      </c>
      <c r="B205" s="32" t="s">
        <v>1208</v>
      </c>
      <c r="C205" s="31" t="s">
        <v>1209</v>
      </c>
      <c r="D205" s="31" t="s">
        <v>1099</v>
      </c>
      <c r="E205" s="31" t="s">
        <v>575</v>
      </c>
      <c r="F205" s="86">
        <v>68536</v>
      </c>
      <c r="G205" s="32">
        <v>24.1</v>
      </c>
      <c r="H205" s="32" t="s">
        <v>862</v>
      </c>
    </row>
    <row r="206" spans="1:8" ht="15" customHeight="1">
      <c r="A206" s="85">
        <v>45273</v>
      </c>
      <c r="B206" s="32" t="s">
        <v>1103</v>
      </c>
      <c r="C206" s="31" t="s">
        <v>1104</v>
      </c>
      <c r="D206" s="31" t="s">
        <v>576</v>
      </c>
      <c r="E206" s="31" t="s">
        <v>575</v>
      </c>
      <c r="F206" s="86">
        <v>266910</v>
      </c>
      <c r="G206" s="32">
        <v>611.54999999999995</v>
      </c>
      <c r="H206" s="32" t="s">
        <v>862</v>
      </c>
    </row>
    <row r="207" spans="1:8" ht="15" customHeight="1">
      <c r="A207" s="85">
        <v>45273</v>
      </c>
      <c r="B207" s="32" t="s">
        <v>1210</v>
      </c>
      <c r="C207" s="31" t="s">
        <v>1211</v>
      </c>
      <c r="D207" s="31" t="s">
        <v>997</v>
      </c>
      <c r="E207" s="31" t="s">
        <v>575</v>
      </c>
      <c r="F207" s="86">
        <v>264275</v>
      </c>
      <c r="G207" s="32">
        <v>32.4</v>
      </c>
      <c r="H207" s="32" t="s">
        <v>862</v>
      </c>
    </row>
    <row r="208" spans="1:8" ht="15" customHeight="1">
      <c r="A208" s="85">
        <v>45273</v>
      </c>
      <c r="B208" s="32" t="s">
        <v>1210</v>
      </c>
      <c r="C208" s="31" t="s">
        <v>1211</v>
      </c>
      <c r="D208" s="31" t="s">
        <v>1271</v>
      </c>
      <c r="E208" s="31" t="s">
        <v>575</v>
      </c>
      <c r="F208" s="86">
        <v>280000</v>
      </c>
      <c r="G208" s="32">
        <v>33.96</v>
      </c>
      <c r="H208" s="32" t="s">
        <v>862</v>
      </c>
    </row>
    <row r="209" spans="1:8" ht="15" customHeight="1">
      <c r="A209" s="85">
        <v>45273</v>
      </c>
      <c r="B209" s="32" t="s">
        <v>1152</v>
      </c>
      <c r="C209" s="31" t="s">
        <v>1212</v>
      </c>
      <c r="D209" s="31" t="s">
        <v>1272</v>
      </c>
      <c r="E209" s="31" t="s">
        <v>575</v>
      </c>
      <c r="F209" s="86">
        <v>6945732</v>
      </c>
      <c r="G209" s="32">
        <v>5.76</v>
      </c>
      <c r="H209" s="32" t="s">
        <v>862</v>
      </c>
    </row>
    <row r="210" spans="1:8" ht="15" customHeight="1">
      <c r="A210" s="85">
        <v>45273</v>
      </c>
      <c r="B210" s="32" t="s">
        <v>1152</v>
      </c>
      <c r="C210" s="31" t="s">
        <v>1212</v>
      </c>
      <c r="D210" s="31" t="s">
        <v>889</v>
      </c>
      <c r="E210" s="31" t="s">
        <v>575</v>
      </c>
      <c r="F210" s="86">
        <v>3869432</v>
      </c>
      <c r="G210" s="32">
        <v>6</v>
      </c>
      <c r="H210" s="32" t="s">
        <v>862</v>
      </c>
    </row>
    <row r="211" spans="1:8" ht="15" customHeight="1">
      <c r="A211" s="85">
        <v>45273</v>
      </c>
      <c r="B211" s="32" t="s">
        <v>1152</v>
      </c>
      <c r="C211" s="31" t="s">
        <v>1212</v>
      </c>
      <c r="D211" s="31" t="s">
        <v>1213</v>
      </c>
      <c r="E211" s="31" t="s">
        <v>575</v>
      </c>
      <c r="F211" s="86">
        <v>2197113</v>
      </c>
      <c r="G211" s="32">
        <v>5.94</v>
      </c>
      <c r="H211" s="32" t="s">
        <v>862</v>
      </c>
    </row>
    <row r="212" spans="1:8" ht="15" customHeight="1">
      <c r="A212" s="85">
        <v>45273</v>
      </c>
      <c r="B212" s="32" t="s">
        <v>1152</v>
      </c>
      <c r="C212" s="31" t="s">
        <v>1212</v>
      </c>
      <c r="D212" s="31" t="s">
        <v>1273</v>
      </c>
      <c r="E212" s="31" t="s">
        <v>575</v>
      </c>
      <c r="F212" s="86">
        <v>2592176</v>
      </c>
      <c r="G212" s="32">
        <v>6.02</v>
      </c>
      <c r="H212" s="32" t="s">
        <v>862</v>
      </c>
    </row>
    <row r="213" spans="1:8" ht="15" customHeight="1">
      <c r="A213" s="85">
        <v>45273</v>
      </c>
      <c r="B213" s="32" t="s">
        <v>1152</v>
      </c>
      <c r="C213" s="31" t="s">
        <v>1212</v>
      </c>
      <c r="D213" s="31" t="s">
        <v>1153</v>
      </c>
      <c r="E213" s="31" t="s">
        <v>575</v>
      </c>
      <c r="F213" s="86">
        <v>4195821</v>
      </c>
      <c r="G213" s="32">
        <v>5.88</v>
      </c>
      <c r="H213" s="32" t="s">
        <v>862</v>
      </c>
    </row>
    <row r="214" spans="1:8" ht="15" customHeight="1">
      <c r="A214" s="85">
        <v>45273</v>
      </c>
      <c r="B214" s="32" t="s">
        <v>1010</v>
      </c>
      <c r="C214" s="31" t="s">
        <v>1011</v>
      </c>
      <c r="D214" s="31" t="s">
        <v>1012</v>
      </c>
      <c r="E214" s="31" t="s">
        <v>575</v>
      </c>
      <c r="F214" s="86">
        <v>19999100</v>
      </c>
      <c r="G214" s="32">
        <v>0.4</v>
      </c>
      <c r="H214" s="32" t="s">
        <v>862</v>
      </c>
    </row>
    <row r="215" spans="1:8" ht="15" customHeight="1">
      <c r="A215" s="85">
        <v>45273</v>
      </c>
      <c r="B215" s="32" t="s">
        <v>1105</v>
      </c>
      <c r="C215" s="31" t="s">
        <v>1106</v>
      </c>
      <c r="D215" s="31" t="s">
        <v>996</v>
      </c>
      <c r="E215" s="31" t="s">
        <v>575</v>
      </c>
      <c r="F215" s="86">
        <v>14704176</v>
      </c>
      <c r="G215" s="32">
        <v>4.47</v>
      </c>
      <c r="H215" s="32" t="s">
        <v>862</v>
      </c>
    </row>
    <row r="216" spans="1:8" ht="15" customHeight="1">
      <c r="A216" s="85">
        <v>45273</v>
      </c>
      <c r="B216" s="32" t="s">
        <v>1107</v>
      </c>
      <c r="C216" s="31" t="s">
        <v>1108</v>
      </c>
      <c r="D216" s="31" t="s">
        <v>1109</v>
      </c>
      <c r="E216" s="31" t="s">
        <v>575</v>
      </c>
      <c r="F216" s="86">
        <v>864511</v>
      </c>
      <c r="G216" s="32">
        <v>6.67</v>
      </c>
      <c r="H216" s="32" t="s">
        <v>862</v>
      </c>
    </row>
    <row r="217" spans="1:8" ht="15" customHeight="1">
      <c r="A217" s="85">
        <v>45273</v>
      </c>
      <c r="B217" s="32" t="s">
        <v>1041</v>
      </c>
      <c r="C217" s="31" t="s">
        <v>1042</v>
      </c>
      <c r="D217" s="31" t="s">
        <v>1110</v>
      </c>
      <c r="E217" s="31" t="s">
        <v>575</v>
      </c>
      <c r="F217" s="86">
        <v>1263582</v>
      </c>
      <c r="G217" s="32">
        <v>10.5</v>
      </c>
      <c r="H217" s="32" t="s">
        <v>862</v>
      </c>
    </row>
    <row r="218" spans="1:8" ht="15" customHeight="1">
      <c r="A218" s="85">
        <v>45273</v>
      </c>
      <c r="B218" s="32" t="s">
        <v>1111</v>
      </c>
      <c r="C218" s="31" t="s">
        <v>1112</v>
      </c>
      <c r="D218" s="31" t="s">
        <v>1155</v>
      </c>
      <c r="E218" s="31" t="s">
        <v>575</v>
      </c>
      <c r="F218" s="86">
        <v>6056690</v>
      </c>
      <c r="G218" s="32">
        <v>53</v>
      </c>
      <c r="H218" s="32" t="s">
        <v>862</v>
      </c>
    </row>
    <row r="219" spans="1:8" ht="15" customHeight="1">
      <c r="A219" s="85">
        <v>45273</v>
      </c>
      <c r="B219" s="32" t="s">
        <v>966</v>
      </c>
      <c r="C219" s="31" t="s">
        <v>967</v>
      </c>
      <c r="D219" s="31" t="s">
        <v>968</v>
      </c>
      <c r="E219" s="31" t="s">
        <v>575</v>
      </c>
      <c r="F219" s="86">
        <v>63000</v>
      </c>
      <c r="G219" s="32">
        <v>88.41</v>
      </c>
      <c r="H219" s="32" t="s">
        <v>862</v>
      </c>
    </row>
    <row r="220" spans="1:8" ht="15" customHeight="1">
      <c r="A220" s="85">
        <v>45273</v>
      </c>
      <c r="B220" s="32" t="s">
        <v>966</v>
      </c>
      <c r="C220" s="31" t="s">
        <v>967</v>
      </c>
      <c r="D220" s="31" t="s">
        <v>1114</v>
      </c>
      <c r="E220" s="31" t="s">
        <v>575</v>
      </c>
      <c r="F220" s="86">
        <v>50000</v>
      </c>
      <c r="G220" s="32">
        <v>83.13</v>
      </c>
      <c r="H220" s="32" t="s">
        <v>862</v>
      </c>
    </row>
    <row r="221" spans="1:8" ht="15" customHeight="1">
      <c r="A221" s="85">
        <v>45273</v>
      </c>
      <c r="B221" s="32" t="s">
        <v>1216</v>
      </c>
      <c r="C221" s="31" t="s">
        <v>1217</v>
      </c>
      <c r="D221" s="31" t="s">
        <v>890</v>
      </c>
      <c r="E221" s="31" t="s">
        <v>575</v>
      </c>
      <c r="F221" s="86">
        <v>9266793</v>
      </c>
      <c r="G221" s="32">
        <v>32.86</v>
      </c>
      <c r="H221" s="32" t="s">
        <v>862</v>
      </c>
    </row>
    <row r="222" spans="1:8" ht="15" customHeight="1">
      <c r="A222" s="85">
        <v>45273</v>
      </c>
      <c r="B222" s="32" t="s">
        <v>1216</v>
      </c>
      <c r="C222" s="31" t="s">
        <v>1217</v>
      </c>
      <c r="D222" s="31" t="s">
        <v>1218</v>
      </c>
      <c r="E222" s="31" t="s">
        <v>575</v>
      </c>
      <c r="F222" s="86">
        <v>7970626</v>
      </c>
      <c r="G222" s="32">
        <v>32.979999999999997</v>
      </c>
      <c r="H222" s="32" t="s">
        <v>862</v>
      </c>
    </row>
    <row r="223" spans="1:8" ht="15" customHeight="1">
      <c r="A223" s="85">
        <v>45273</v>
      </c>
      <c r="B223" s="32" t="s">
        <v>1216</v>
      </c>
      <c r="C223" s="31" t="s">
        <v>1217</v>
      </c>
      <c r="D223" s="31" t="s">
        <v>914</v>
      </c>
      <c r="E223" s="31" t="s">
        <v>575</v>
      </c>
      <c r="F223" s="86">
        <v>2909782</v>
      </c>
      <c r="G223" s="32">
        <v>32.869999999999997</v>
      </c>
      <c r="H223" s="32" t="s">
        <v>862</v>
      </c>
    </row>
    <row r="224" spans="1:8" ht="15" customHeight="1">
      <c r="A224" s="85">
        <v>45273</v>
      </c>
      <c r="B224" s="32" t="s">
        <v>1219</v>
      </c>
      <c r="C224" s="31" t="s">
        <v>1220</v>
      </c>
      <c r="D224" s="31" t="s">
        <v>1221</v>
      </c>
      <c r="E224" s="31" t="s">
        <v>575</v>
      </c>
      <c r="F224" s="86">
        <v>145184</v>
      </c>
      <c r="G224" s="32">
        <v>14.34</v>
      </c>
      <c r="H224" s="32" t="s">
        <v>862</v>
      </c>
    </row>
    <row r="225" spans="1:8" ht="15" customHeight="1">
      <c r="A225" s="85">
        <v>45273</v>
      </c>
      <c r="B225" s="32" t="s">
        <v>1222</v>
      </c>
      <c r="C225" s="31" t="s">
        <v>1223</v>
      </c>
      <c r="D225" s="31" t="s">
        <v>884</v>
      </c>
      <c r="E225" s="31" t="s">
        <v>575</v>
      </c>
      <c r="F225" s="86">
        <v>96157</v>
      </c>
      <c r="G225" s="32">
        <v>78.150000000000006</v>
      </c>
      <c r="H225" s="32" t="s">
        <v>862</v>
      </c>
    </row>
    <row r="226" spans="1:8" ht="15" customHeight="1">
      <c r="A226" s="85">
        <v>45273</v>
      </c>
      <c r="B226" s="32" t="s">
        <v>1222</v>
      </c>
      <c r="C226" s="31" t="s">
        <v>1223</v>
      </c>
      <c r="D226" s="31" t="s">
        <v>1127</v>
      </c>
      <c r="E226" s="31" t="s">
        <v>575</v>
      </c>
      <c r="F226" s="86">
        <v>48002</v>
      </c>
      <c r="G226" s="32">
        <v>76.56</v>
      </c>
      <c r="H226" s="32" t="s">
        <v>862</v>
      </c>
    </row>
    <row r="227" spans="1:8" ht="15" customHeight="1">
      <c r="A227" s="85">
        <v>45273</v>
      </c>
      <c r="B227" s="32" t="s">
        <v>1043</v>
      </c>
      <c r="C227" s="31" t="s">
        <v>1044</v>
      </c>
      <c r="D227" s="31" t="s">
        <v>576</v>
      </c>
      <c r="E227" s="31" t="s">
        <v>575</v>
      </c>
      <c r="F227" s="86">
        <v>4331880</v>
      </c>
      <c r="G227" s="32">
        <v>108.59</v>
      </c>
      <c r="H227" s="32" t="s">
        <v>862</v>
      </c>
    </row>
    <row r="228" spans="1:8" ht="15" customHeight="1">
      <c r="A228" s="85">
        <v>45273</v>
      </c>
      <c r="B228" s="32" t="s">
        <v>1045</v>
      </c>
      <c r="C228" s="31" t="s">
        <v>1046</v>
      </c>
      <c r="D228" s="31" t="s">
        <v>996</v>
      </c>
      <c r="E228" s="31" t="s">
        <v>575</v>
      </c>
      <c r="F228" s="86">
        <v>4880519</v>
      </c>
      <c r="G228" s="32">
        <v>2.82</v>
      </c>
      <c r="H228" s="32" t="s">
        <v>862</v>
      </c>
    </row>
    <row r="229" spans="1:8" ht="15" customHeight="1">
      <c r="A229" s="85">
        <v>45273</v>
      </c>
      <c r="B229" s="32" t="s">
        <v>1047</v>
      </c>
      <c r="C229" s="31" t="s">
        <v>1048</v>
      </c>
      <c r="D229" s="31" t="s">
        <v>1004</v>
      </c>
      <c r="E229" s="31" t="s">
        <v>575</v>
      </c>
      <c r="F229" s="86">
        <v>70400</v>
      </c>
      <c r="G229" s="32">
        <v>84.13</v>
      </c>
      <c r="H229" s="32" t="s">
        <v>862</v>
      </c>
    </row>
    <row r="230" spans="1:8" ht="15" customHeight="1">
      <c r="A230" s="85">
        <v>45273</v>
      </c>
      <c r="B230" s="32" t="s">
        <v>1225</v>
      </c>
      <c r="C230" s="31" t="s">
        <v>1226</v>
      </c>
      <c r="D230" s="31" t="s">
        <v>1227</v>
      </c>
      <c r="E230" s="31" t="s">
        <v>575</v>
      </c>
      <c r="F230" s="86">
        <v>988211</v>
      </c>
      <c r="G230" s="32">
        <v>213.58</v>
      </c>
      <c r="H230" s="32" t="s">
        <v>862</v>
      </c>
    </row>
    <row r="231" spans="1:8" ht="15" customHeight="1">
      <c r="A231" s="85">
        <v>45273</v>
      </c>
      <c r="B231" s="32" t="s">
        <v>1160</v>
      </c>
      <c r="C231" s="31" t="s">
        <v>1228</v>
      </c>
      <c r="D231" s="31" t="s">
        <v>1274</v>
      </c>
      <c r="E231" s="31" t="s">
        <v>575</v>
      </c>
      <c r="F231" s="86">
        <v>809737</v>
      </c>
      <c r="G231" s="32">
        <v>8.5</v>
      </c>
      <c r="H231" s="32" t="s">
        <v>862</v>
      </c>
    </row>
    <row r="232" spans="1:8" ht="15" customHeight="1">
      <c r="A232" s="85">
        <v>45273</v>
      </c>
      <c r="B232" s="32" t="s">
        <v>1160</v>
      </c>
      <c r="C232" s="31" t="s">
        <v>1228</v>
      </c>
      <c r="D232" s="31" t="s">
        <v>965</v>
      </c>
      <c r="E232" s="31" t="s">
        <v>575</v>
      </c>
      <c r="F232" s="86">
        <v>1010235</v>
      </c>
      <c r="G232" s="32">
        <v>8.5299999999999994</v>
      </c>
      <c r="H232" s="32" t="s">
        <v>862</v>
      </c>
    </row>
    <row r="233" spans="1:8" ht="15" customHeight="1">
      <c r="A233" s="85">
        <v>45273</v>
      </c>
      <c r="B233" s="32" t="s">
        <v>1160</v>
      </c>
      <c r="C233" s="31" t="s">
        <v>1228</v>
      </c>
      <c r="D233" s="31" t="s">
        <v>884</v>
      </c>
      <c r="E233" s="31" t="s">
        <v>575</v>
      </c>
      <c r="F233" s="86">
        <v>363387</v>
      </c>
      <c r="G233" s="32">
        <v>8.5299999999999994</v>
      </c>
      <c r="H233" s="32" t="s">
        <v>862</v>
      </c>
    </row>
    <row r="234" spans="1:8" ht="15" customHeight="1">
      <c r="A234" s="85">
        <v>45273</v>
      </c>
      <c r="B234" s="32" t="s">
        <v>1160</v>
      </c>
      <c r="C234" s="31" t="s">
        <v>1228</v>
      </c>
      <c r="D234" s="31" t="s">
        <v>1049</v>
      </c>
      <c r="E234" s="31" t="s">
        <v>575</v>
      </c>
      <c r="F234" s="86">
        <v>290003</v>
      </c>
      <c r="G234" s="32">
        <v>8.4499999999999993</v>
      </c>
      <c r="H234" s="32" t="s">
        <v>862</v>
      </c>
    </row>
    <row r="235" spans="1:8" ht="15" customHeight="1">
      <c r="A235" s="85">
        <v>45273</v>
      </c>
      <c r="B235" s="32" t="s">
        <v>1160</v>
      </c>
      <c r="C235" s="31" t="s">
        <v>1228</v>
      </c>
      <c r="D235" s="31" t="s">
        <v>1163</v>
      </c>
      <c r="E235" s="31" t="s">
        <v>575</v>
      </c>
      <c r="F235" s="86">
        <v>809752</v>
      </c>
      <c r="G235" s="32">
        <v>8.48</v>
      </c>
      <c r="H235" s="32" t="s">
        <v>862</v>
      </c>
    </row>
    <row r="236" spans="1:8" ht="15" customHeight="1">
      <c r="A236" s="85">
        <v>45273</v>
      </c>
      <c r="B236" s="32" t="s">
        <v>1275</v>
      </c>
      <c r="C236" s="31" t="s">
        <v>1276</v>
      </c>
      <c r="D236" s="31" t="s">
        <v>1277</v>
      </c>
      <c r="E236" s="31" t="s">
        <v>575</v>
      </c>
      <c r="F236" s="86">
        <v>68800</v>
      </c>
      <c r="G236" s="32">
        <v>141</v>
      </c>
      <c r="H236" s="32" t="s">
        <v>862</v>
      </c>
    </row>
    <row r="237" spans="1:8" ht="15" customHeight="1">
      <c r="A237" s="85">
        <v>45273</v>
      </c>
      <c r="B237" s="32" t="s">
        <v>1278</v>
      </c>
      <c r="C237" s="31" t="s">
        <v>1279</v>
      </c>
      <c r="D237" s="31" t="s">
        <v>1280</v>
      </c>
      <c r="E237" s="31" t="s">
        <v>575</v>
      </c>
      <c r="F237" s="86">
        <v>41004</v>
      </c>
      <c r="G237" s="32">
        <v>65.67</v>
      </c>
      <c r="H237" s="32" t="s">
        <v>862</v>
      </c>
    </row>
    <row r="238" spans="1:8" ht="15" customHeight="1">
      <c r="A238" s="85">
        <v>45273</v>
      </c>
      <c r="B238" s="32" t="s">
        <v>1115</v>
      </c>
      <c r="C238" s="31" t="s">
        <v>1116</v>
      </c>
      <c r="D238" s="31" t="s">
        <v>890</v>
      </c>
      <c r="E238" s="31" t="s">
        <v>575</v>
      </c>
      <c r="F238" s="86">
        <v>147173</v>
      </c>
      <c r="G238" s="32">
        <v>18.34</v>
      </c>
      <c r="H238" s="32" t="s">
        <v>862</v>
      </c>
    </row>
    <row r="239" spans="1:8" ht="15" customHeight="1">
      <c r="A239" s="85">
        <v>45273</v>
      </c>
      <c r="B239" s="32" t="s">
        <v>1117</v>
      </c>
      <c r="C239" s="31" t="s">
        <v>1118</v>
      </c>
      <c r="D239" s="31" t="s">
        <v>576</v>
      </c>
      <c r="E239" s="31" t="s">
        <v>575</v>
      </c>
      <c r="F239" s="86">
        <v>788800</v>
      </c>
      <c r="G239" s="32">
        <v>509.28</v>
      </c>
      <c r="H239" s="32" t="s">
        <v>862</v>
      </c>
    </row>
    <row r="240" spans="1:8" ht="15" customHeight="1">
      <c r="A240" s="85">
        <v>45273</v>
      </c>
      <c r="B240" s="32" t="s">
        <v>1230</v>
      </c>
      <c r="C240" s="31" t="s">
        <v>1231</v>
      </c>
      <c r="D240" s="31" t="s">
        <v>890</v>
      </c>
      <c r="E240" s="31" t="s">
        <v>575</v>
      </c>
      <c r="F240" s="86">
        <v>1598059</v>
      </c>
      <c r="G240" s="32">
        <v>32.29</v>
      </c>
      <c r="H240" s="32" t="s">
        <v>862</v>
      </c>
    </row>
    <row r="241" spans="1:8" ht="15" customHeight="1">
      <c r="A241" s="85">
        <v>45273</v>
      </c>
      <c r="B241" s="32" t="s">
        <v>470</v>
      </c>
      <c r="C241" s="31" t="s">
        <v>1232</v>
      </c>
      <c r="D241" s="31" t="s">
        <v>576</v>
      </c>
      <c r="E241" s="31" t="s">
        <v>575</v>
      </c>
      <c r="F241" s="86">
        <v>551096</v>
      </c>
      <c r="G241" s="32">
        <v>852.99</v>
      </c>
      <c r="H241" s="32" t="s">
        <v>862</v>
      </c>
    </row>
    <row r="242" spans="1:8" ht="15" customHeight="1">
      <c r="A242" s="85">
        <v>45273</v>
      </c>
      <c r="B242" s="32" t="s">
        <v>1281</v>
      </c>
      <c r="C242" s="31" t="s">
        <v>1282</v>
      </c>
      <c r="D242" s="31" t="s">
        <v>1283</v>
      </c>
      <c r="E242" s="31" t="s">
        <v>575</v>
      </c>
      <c r="F242" s="86">
        <v>297452</v>
      </c>
      <c r="G242" s="32">
        <v>47.04</v>
      </c>
      <c r="H242" s="32" t="s">
        <v>862</v>
      </c>
    </row>
    <row r="243" spans="1:8" ht="15" customHeight="1">
      <c r="A243" s="85">
        <v>45273</v>
      </c>
      <c r="B243" s="32" t="s">
        <v>1119</v>
      </c>
      <c r="C243" s="31" t="s">
        <v>1120</v>
      </c>
      <c r="D243" s="31" t="s">
        <v>1121</v>
      </c>
      <c r="E243" s="31" t="s">
        <v>575</v>
      </c>
      <c r="F243" s="86">
        <v>454000</v>
      </c>
      <c r="G243" s="32">
        <v>20.02</v>
      </c>
      <c r="H243" s="32" t="s">
        <v>862</v>
      </c>
    </row>
    <row r="244" spans="1:8" ht="15" customHeight="1">
      <c r="A244" s="85">
        <v>45273</v>
      </c>
      <c r="B244" s="32" t="s">
        <v>1233</v>
      </c>
      <c r="C244" s="31" t="s">
        <v>1234</v>
      </c>
      <c r="D244" s="31" t="s">
        <v>576</v>
      </c>
      <c r="E244" s="31" t="s">
        <v>575</v>
      </c>
      <c r="F244" s="86">
        <v>3563636</v>
      </c>
      <c r="G244" s="32">
        <v>33.630000000000003</v>
      </c>
      <c r="H244" s="32" t="s">
        <v>862</v>
      </c>
    </row>
    <row r="245" spans="1:8" ht="15" customHeight="1">
      <c r="A245" s="85">
        <v>45273</v>
      </c>
      <c r="B245" s="32" t="s">
        <v>1284</v>
      </c>
      <c r="C245" s="31" t="s">
        <v>1285</v>
      </c>
      <c r="D245" s="31" t="s">
        <v>1286</v>
      </c>
      <c r="E245" s="31" t="s">
        <v>575</v>
      </c>
      <c r="F245" s="86">
        <v>60000</v>
      </c>
      <c r="G245" s="32">
        <v>17.440000000000001</v>
      </c>
      <c r="H245" s="32" t="s">
        <v>862</v>
      </c>
    </row>
    <row r="246" spans="1:8" ht="15" customHeight="1">
      <c r="A246" s="85">
        <v>45273</v>
      </c>
      <c r="B246" s="32" t="s">
        <v>1235</v>
      </c>
      <c r="C246" s="31" t="s">
        <v>1236</v>
      </c>
      <c r="D246" s="31" t="s">
        <v>1287</v>
      </c>
      <c r="E246" s="31" t="s">
        <v>575</v>
      </c>
      <c r="F246" s="86">
        <v>303614</v>
      </c>
      <c r="G246" s="32">
        <v>98.08</v>
      </c>
      <c r="H246" s="32" t="s">
        <v>862</v>
      </c>
    </row>
    <row r="247" spans="1:8" ht="15" customHeight="1">
      <c r="A247" s="85">
        <v>45273</v>
      </c>
      <c r="B247" s="32" t="s">
        <v>1237</v>
      </c>
      <c r="C247" s="31" t="s">
        <v>1238</v>
      </c>
      <c r="D247" s="31" t="s">
        <v>576</v>
      </c>
      <c r="E247" s="31" t="s">
        <v>575</v>
      </c>
      <c r="F247" s="86">
        <v>1666161</v>
      </c>
      <c r="G247" s="32">
        <v>187.05</v>
      </c>
      <c r="H247" s="32" t="s">
        <v>862</v>
      </c>
    </row>
    <row r="248" spans="1:8" ht="15" customHeight="1">
      <c r="A248" s="85">
        <v>45273</v>
      </c>
      <c r="B248" s="32" t="s">
        <v>1288</v>
      </c>
      <c r="C248" s="31" t="s">
        <v>1289</v>
      </c>
      <c r="D248" s="31" t="s">
        <v>1290</v>
      </c>
      <c r="E248" s="31" t="s">
        <v>575</v>
      </c>
      <c r="F248" s="86">
        <v>5035027</v>
      </c>
      <c r="G248" s="32">
        <v>8.91</v>
      </c>
      <c r="H248" s="32" t="s">
        <v>862</v>
      </c>
    </row>
    <row r="249" spans="1:8" ht="15" customHeight="1">
      <c r="A249" s="85">
        <v>45273</v>
      </c>
      <c r="B249" s="32" t="s">
        <v>1239</v>
      </c>
      <c r="C249" s="31" t="s">
        <v>1240</v>
      </c>
      <c r="D249" s="31" t="s">
        <v>884</v>
      </c>
      <c r="E249" s="31" t="s">
        <v>575</v>
      </c>
      <c r="F249" s="86">
        <v>3000000</v>
      </c>
      <c r="G249" s="32">
        <v>2.7</v>
      </c>
      <c r="H249" s="32" t="s">
        <v>862</v>
      </c>
    </row>
    <row r="250" spans="1:8" ht="15" customHeight="1">
      <c r="A250" s="85">
        <v>45273</v>
      </c>
      <c r="B250" s="32" t="s">
        <v>1241</v>
      </c>
      <c r="C250" s="31" t="s">
        <v>1242</v>
      </c>
      <c r="D250" s="31" t="s">
        <v>576</v>
      </c>
      <c r="E250" s="31" t="s">
        <v>575</v>
      </c>
      <c r="F250" s="86">
        <v>112381</v>
      </c>
      <c r="G250" s="32">
        <v>1182.3800000000001</v>
      </c>
      <c r="H250" s="32" t="s">
        <v>862</v>
      </c>
    </row>
    <row r="251" spans="1:8" ht="15" customHeight="1">
      <c r="A251" s="85">
        <v>45273</v>
      </c>
      <c r="B251" s="32" t="s">
        <v>1128</v>
      </c>
      <c r="C251" s="31" t="s">
        <v>1129</v>
      </c>
      <c r="D251" s="31" t="s">
        <v>1113</v>
      </c>
      <c r="E251" s="31" t="s">
        <v>575</v>
      </c>
      <c r="F251" s="86">
        <v>35000</v>
      </c>
      <c r="G251" s="32">
        <v>297.72000000000003</v>
      </c>
      <c r="H251" s="32" t="s">
        <v>862</v>
      </c>
    </row>
    <row r="252" spans="1:8" ht="15" customHeight="1">
      <c r="A252" s="85">
        <v>45273</v>
      </c>
      <c r="B252" s="32" t="s">
        <v>969</v>
      </c>
      <c r="C252" s="31" t="s">
        <v>970</v>
      </c>
      <c r="D252" s="31" t="s">
        <v>890</v>
      </c>
      <c r="E252" s="31" t="s">
        <v>575</v>
      </c>
      <c r="F252" s="86">
        <v>24425419</v>
      </c>
      <c r="G252" s="32">
        <v>23.56</v>
      </c>
      <c r="H252" s="32" t="s">
        <v>862</v>
      </c>
    </row>
    <row r="253" spans="1:8" ht="15" customHeight="1">
      <c r="A253" s="85">
        <v>45273</v>
      </c>
      <c r="B253" s="32" t="s">
        <v>1050</v>
      </c>
      <c r="C253" s="31" t="s">
        <v>1051</v>
      </c>
      <c r="D253" s="31" t="s">
        <v>576</v>
      </c>
      <c r="E253" s="31" t="s">
        <v>575</v>
      </c>
      <c r="F253" s="86">
        <v>1643265</v>
      </c>
      <c r="G253" s="32">
        <v>145.13999999999999</v>
      </c>
      <c r="H253" s="32" t="s">
        <v>862</v>
      </c>
    </row>
    <row r="254" spans="1:8" ht="15" customHeight="1">
      <c r="A254" s="85">
        <v>45273</v>
      </c>
      <c r="B254" s="32" t="s">
        <v>1050</v>
      </c>
      <c r="C254" s="31" t="s">
        <v>1051</v>
      </c>
      <c r="D254" s="31" t="s">
        <v>980</v>
      </c>
      <c r="E254" s="31" t="s">
        <v>575</v>
      </c>
      <c r="F254" s="86">
        <v>2002007</v>
      </c>
      <c r="G254" s="32">
        <v>145.52000000000001</v>
      </c>
      <c r="H254" s="32" t="s">
        <v>862</v>
      </c>
    </row>
    <row r="255" spans="1:8" ht="15" customHeight="1">
      <c r="A255" s="85">
        <v>45273</v>
      </c>
      <c r="B255" s="32" t="s">
        <v>1050</v>
      </c>
      <c r="C255" s="31" t="s">
        <v>1051</v>
      </c>
      <c r="D255" s="31" t="s">
        <v>889</v>
      </c>
      <c r="E255" s="31" t="s">
        <v>575</v>
      </c>
      <c r="F255" s="86">
        <v>518647</v>
      </c>
      <c r="G255" s="32">
        <v>144.44</v>
      </c>
      <c r="H255" s="32" t="s">
        <v>862</v>
      </c>
    </row>
    <row r="256" spans="1:8" ht="15" customHeight="1">
      <c r="A256" s="85">
        <v>45273</v>
      </c>
      <c r="B256" s="32" t="s">
        <v>1243</v>
      </c>
      <c r="C256" s="31" t="s">
        <v>1244</v>
      </c>
      <c r="D256" s="31" t="s">
        <v>1126</v>
      </c>
      <c r="E256" s="31" t="s">
        <v>575</v>
      </c>
      <c r="F256" s="86">
        <v>14800</v>
      </c>
      <c r="G256" s="32">
        <v>101.32</v>
      </c>
      <c r="H256" s="32" t="s">
        <v>862</v>
      </c>
    </row>
    <row r="257" spans="1:8" ht="15" customHeight="1">
      <c r="A257" s="85">
        <v>45273</v>
      </c>
      <c r="B257" s="32" t="s">
        <v>1122</v>
      </c>
      <c r="C257" s="31" t="s">
        <v>1123</v>
      </c>
      <c r="D257" s="31" t="s">
        <v>971</v>
      </c>
      <c r="E257" s="31" t="s">
        <v>575</v>
      </c>
      <c r="F257" s="86">
        <v>568505</v>
      </c>
      <c r="G257" s="32">
        <v>36.53</v>
      </c>
      <c r="H257" s="32" t="s">
        <v>862</v>
      </c>
    </row>
    <row r="258" spans="1:8" ht="15" customHeight="1">
      <c r="A258" s="85">
        <v>45273</v>
      </c>
      <c r="B258" s="32" t="s">
        <v>522</v>
      </c>
      <c r="C258" s="31" t="s">
        <v>1245</v>
      </c>
      <c r="D258" s="31" t="s">
        <v>1113</v>
      </c>
      <c r="E258" s="31" t="s">
        <v>575</v>
      </c>
      <c r="F258" s="86">
        <v>1861218</v>
      </c>
      <c r="G258" s="32">
        <v>469.74</v>
      </c>
      <c r="H258" s="32" t="s">
        <v>862</v>
      </c>
    </row>
    <row r="259" spans="1:8" ht="15" customHeight="1">
      <c r="A259" s="85">
        <v>45273</v>
      </c>
      <c r="B259" s="32" t="s">
        <v>522</v>
      </c>
      <c r="C259" s="31" t="s">
        <v>1245</v>
      </c>
      <c r="D259" s="31" t="s">
        <v>576</v>
      </c>
      <c r="E259" s="31" t="s">
        <v>575</v>
      </c>
      <c r="F259" s="86">
        <v>909896</v>
      </c>
      <c r="G259" s="32">
        <v>473.35</v>
      </c>
      <c r="H259" s="32" t="s">
        <v>862</v>
      </c>
    </row>
    <row r="260" spans="1:8" ht="15" customHeight="1">
      <c r="A260" s="85">
        <v>45273</v>
      </c>
      <c r="B260" s="32" t="s">
        <v>532</v>
      </c>
      <c r="C260" s="31" t="s">
        <v>1247</v>
      </c>
      <c r="D260" s="31" t="s">
        <v>576</v>
      </c>
      <c r="E260" s="31" t="s">
        <v>575</v>
      </c>
      <c r="F260" s="86">
        <v>972395</v>
      </c>
      <c r="G260" s="32">
        <v>1017.39</v>
      </c>
      <c r="H260" s="32" t="s">
        <v>862</v>
      </c>
    </row>
    <row r="261" spans="1:8" ht="15" customHeight="1">
      <c r="A261" s="85">
        <v>45273</v>
      </c>
      <c r="B261" s="32" t="s">
        <v>532</v>
      </c>
      <c r="C261" s="31" t="s">
        <v>1247</v>
      </c>
      <c r="D261" s="31" t="s">
        <v>997</v>
      </c>
      <c r="E261" s="31" t="s">
        <v>575</v>
      </c>
      <c r="F261" s="86">
        <v>937453</v>
      </c>
      <c r="G261" s="32">
        <v>1046.01</v>
      </c>
      <c r="H261" s="32" t="s">
        <v>862</v>
      </c>
    </row>
    <row r="262" spans="1:8" ht="15" customHeight="1">
      <c r="A262" s="85">
        <v>45273</v>
      </c>
      <c r="B262" s="32" t="s">
        <v>1248</v>
      </c>
      <c r="C262" s="31" t="s">
        <v>1249</v>
      </c>
      <c r="D262" s="31" t="s">
        <v>576</v>
      </c>
      <c r="E262" s="31" t="s">
        <v>575</v>
      </c>
      <c r="F262" s="86">
        <v>1859706</v>
      </c>
      <c r="G262" s="32">
        <v>123.82</v>
      </c>
      <c r="H262" s="32" t="s">
        <v>862</v>
      </c>
    </row>
    <row r="263" spans="1:8" ht="15" customHeight="1">
      <c r="A263" s="85">
        <v>45273</v>
      </c>
      <c r="B263" s="32" t="s">
        <v>1187</v>
      </c>
      <c r="C263" s="31" t="s">
        <v>1250</v>
      </c>
      <c r="D263" s="31" t="s">
        <v>1291</v>
      </c>
      <c r="E263" s="31" t="s">
        <v>575</v>
      </c>
      <c r="F263" s="86">
        <v>450000</v>
      </c>
      <c r="G263" s="32">
        <v>11.51</v>
      </c>
      <c r="H263" s="32" t="s">
        <v>862</v>
      </c>
    </row>
    <row r="264" spans="1:8" ht="15" customHeight="1">
      <c r="A264" s="85">
        <v>45273</v>
      </c>
      <c r="B264" s="32" t="s">
        <v>1187</v>
      </c>
      <c r="C264" s="31" t="s">
        <v>1250</v>
      </c>
      <c r="D264" s="31" t="s">
        <v>1292</v>
      </c>
      <c r="E264" s="31" t="s">
        <v>575</v>
      </c>
      <c r="F264" s="86">
        <v>500000</v>
      </c>
      <c r="G264" s="32">
        <v>12</v>
      </c>
      <c r="H264" s="32" t="s">
        <v>862</v>
      </c>
    </row>
    <row r="265" spans="1:8" ht="15" customHeight="1">
      <c r="A265" s="85">
        <v>45273</v>
      </c>
      <c r="B265" s="32" t="s">
        <v>981</v>
      </c>
      <c r="C265" s="31" t="s">
        <v>982</v>
      </c>
      <c r="D265" s="31" t="s">
        <v>1293</v>
      </c>
      <c r="E265" s="31" t="s">
        <v>575</v>
      </c>
      <c r="F265" s="86">
        <v>1000000</v>
      </c>
      <c r="G265" s="32">
        <v>105.54</v>
      </c>
      <c r="H265" s="32" t="s">
        <v>862</v>
      </c>
    </row>
    <row r="266" spans="1:8" ht="15" customHeight="1">
      <c r="A266" s="85">
        <v>45273</v>
      </c>
      <c r="B266" s="32" t="s">
        <v>981</v>
      </c>
      <c r="C266" s="31" t="s">
        <v>982</v>
      </c>
      <c r="D266" s="31" t="s">
        <v>890</v>
      </c>
      <c r="E266" s="31" t="s">
        <v>575</v>
      </c>
      <c r="F266" s="86">
        <v>682055</v>
      </c>
      <c r="G266" s="32">
        <v>103</v>
      </c>
      <c r="H266" s="32" t="s">
        <v>862</v>
      </c>
    </row>
    <row r="267" spans="1:8" ht="15" customHeight="1">
      <c r="A267" s="85">
        <v>45273</v>
      </c>
      <c r="B267" s="32" t="s">
        <v>981</v>
      </c>
      <c r="C267" s="31" t="s">
        <v>982</v>
      </c>
      <c r="D267" s="31" t="s">
        <v>576</v>
      </c>
      <c r="E267" s="31" t="s">
        <v>575</v>
      </c>
      <c r="F267" s="86">
        <v>2222813</v>
      </c>
      <c r="G267" s="32">
        <v>104.47</v>
      </c>
      <c r="H267" s="32" t="s">
        <v>862</v>
      </c>
    </row>
    <row r="268" spans="1:8" ht="15" customHeight="1">
      <c r="A268" s="85">
        <v>45273</v>
      </c>
      <c r="B268" s="32" t="s">
        <v>981</v>
      </c>
      <c r="C268" s="31" t="s">
        <v>982</v>
      </c>
      <c r="D268" s="31" t="s">
        <v>980</v>
      </c>
      <c r="E268" s="31" t="s">
        <v>575</v>
      </c>
      <c r="F268" s="86">
        <v>1066203</v>
      </c>
      <c r="G268" s="32">
        <v>104.51</v>
      </c>
      <c r="H268" s="32" t="s">
        <v>862</v>
      </c>
    </row>
    <row r="269" spans="1:8" ht="15" customHeight="1">
      <c r="A269" s="85">
        <v>45273</v>
      </c>
      <c r="B269" s="32" t="s">
        <v>1251</v>
      </c>
      <c r="C269" s="31" t="s">
        <v>1252</v>
      </c>
      <c r="D269" s="31" t="s">
        <v>576</v>
      </c>
      <c r="E269" s="31" t="s">
        <v>575</v>
      </c>
      <c r="F269" s="86">
        <v>450640</v>
      </c>
      <c r="G269" s="32">
        <v>304.33999999999997</v>
      </c>
      <c r="H269" s="32" t="s">
        <v>862</v>
      </c>
    </row>
    <row r="270" spans="1:8" ht="15" customHeight="1">
      <c r="A270" s="85">
        <v>45273</v>
      </c>
      <c r="B270" s="32" t="s">
        <v>1014</v>
      </c>
      <c r="C270" s="31" t="s">
        <v>1015</v>
      </c>
      <c r="D270" s="31" t="s">
        <v>914</v>
      </c>
      <c r="E270" s="31" t="s">
        <v>575</v>
      </c>
      <c r="F270" s="86">
        <v>3910888</v>
      </c>
      <c r="G270" s="32">
        <v>15.5</v>
      </c>
      <c r="H270" s="32" t="s">
        <v>862</v>
      </c>
    </row>
    <row r="271" spans="1:8" ht="15" customHeight="1">
      <c r="A271" s="85">
        <v>45273</v>
      </c>
      <c r="B271" s="32" t="s">
        <v>1014</v>
      </c>
      <c r="C271" s="31" t="s">
        <v>1015</v>
      </c>
      <c r="D271" s="31" t="s">
        <v>890</v>
      </c>
      <c r="E271" s="31" t="s">
        <v>575</v>
      </c>
      <c r="F271" s="86">
        <v>8250418</v>
      </c>
      <c r="G271" s="32">
        <v>14.88</v>
      </c>
      <c r="H271" s="32" t="s">
        <v>862</v>
      </c>
    </row>
    <row r="272" spans="1:8" ht="15" customHeight="1">
      <c r="A272" s="85">
        <v>45273</v>
      </c>
      <c r="B272" s="32" t="s">
        <v>1014</v>
      </c>
      <c r="C272" s="31" t="s">
        <v>1015</v>
      </c>
      <c r="D272" s="31" t="s">
        <v>576</v>
      </c>
      <c r="E272" s="31" t="s">
        <v>575</v>
      </c>
      <c r="F272" s="86">
        <v>11062320</v>
      </c>
      <c r="G272" s="32">
        <v>15.16</v>
      </c>
      <c r="H272" s="32" t="s">
        <v>862</v>
      </c>
    </row>
    <row r="273" spans="1:8" ht="15" customHeight="1">
      <c r="A273" s="85">
        <v>45273</v>
      </c>
      <c r="B273" s="32" t="s">
        <v>1014</v>
      </c>
      <c r="C273" s="31" t="s">
        <v>1015</v>
      </c>
      <c r="D273" s="31" t="s">
        <v>889</v>
      </c>
      <c r="E273" s="31" t="s">
        <v>575</v>
      </c>
      <c r="F273" s="86">
        <v>9776544</v>
      </c>
      <c r="G273" s="32">
        <v>15.21</v>
      </c>
      <c r="H273" s="32" t="s">
        <v>862</v>
      </c>
    </row>
    <row r="274" spans="1:8" ht="15" customHeight="1">
      <c r="A274" s="85">
        <v>45273</v>
      </c>
      <c r="B274" s="32" t="s">
        <v>1255</v>
      </c>
      <c r="C274" s="31" t="s">
        <v>1256</v>
      </c>
      <c r="D274" s="31" t="s">
        <v>971</v>
      </c>
      <c r="E274" s="31" t="s">
        <v>575</v>
      </c>
      <c r="F274" s="86">
        <v>56000</v>
      </c>
      <c r="G274" s="32">
        <v>170.41</v>
      </c>
      <c r="H274" s="32" t="s">
        <v>862</v>
      </c>
    </row>
    <row r="275" spans="1:8" ht="15" customHeight="1">
      <c r="A275" s="85">
        <v>45273</v>
      </c>
      <c r="B275" s="32" t="s">
        <v>1258</v>
      </c>
      <c r="C275" s="31" t="s">
        <v>1259</v>
      </c>
      <c r="D275" s="31" t="s">
        <v>971</v>
      </c>
      <c r="E275" s="31" t="s">
        <v>575</v>
      </c>
      <c r="F275" s="86">
        <v>5660686</v>
      </c>
      <c r="G275" s="32">
        <v>19.93</v>
      </c>
      <c r="H275" s="32" t="s">
        <v>862</v>
      </c>
    </row>
    <row r="276" spans="1:8" ht="15" customHeight="1">
      <c r="A276" s="85">
        <v>45273</v>
      </c>
      <c r="B276" s="32" t="s">
        <v>1258</v>
      </c>
      <c r="C276" s="31" t="s">
        <v>1259</v>
      </c>
      <c r="D276" s="31" t="s">
        <v>889</v>
      </c>
      <c r="E276" s="31" t="s">
        <v>575</v>
      </c>
      <c r="F276" s="86">
        <v>6227673</v>
      </c>
      <c r="G276" s="32">
        <v>19.82</v>
      </c>
      <c r="H276" s="32" t="s">
        <v>862</v>
      </c>
    </row>
    <row r="277" spans="1:8" ht="15" customHeight="1">
      <c r="A277" s="85">
        <v>45273</v>
      </c>
      <c r="B277" s="32" t="s">
        <v>1258</v>
      </c>
      <c r="C277" s="31" t="s">
        <v>1259</v>
      </c>
      <c r="D277" s="31" t="s">
        <v>890</v>
      </c>
      <c r="E277" s="31" t="s">
        <v>575</v>
      </c>
      <c r="F277" s="86">
        <v>8407076</v>
      </c>
      <c r="G277" s="32">
        <v>19.809999999999999</v>
      </c>
      <c r="H277" s="32" t="s">
        <v>862</v>
      </c>
    </row>
    <row r="278" spans="1:8" ht="15" customHeight="1">
      <c r="A278" s="85">
        <v>45273</v>
      </c>
      <c r="B278" s="32" t="s">
        <v>1258</v>
      </c>
      <c r="C278" s="31" t="s">
        <v>1259</v>
      </c>
      <c r="D278" s="31" t="s">
        <v>576</v>
      </c>
      <c r="E278" s="31" t="s">
        <v>575</v>
      </c>
      <c r="F278" s="86">
        <v>8915487</v>
      </c>
      <c r="G278" s="32">
        <v>19.84</v>
      </c>
      <c r="H278" s="32" t="s">
        <v>862</v>
      </c>
    </row>
    <row r="279" spans="1:8" ht="15" customHeight="1">
      <c r="A279" s="85">
        <v>45273</v>
      </c>
      <c r="B279" s="32" t="s">
        <v>1258</v>
      </c>
      <c r="C279" s="31" t="s">
        <v>1259</v>
      </c>
      <c r="D279" s="31" t="s">
        <v>914</v>
      </c>
      <c r="E279" s="31" t="s">
        <v>575</v>
      </c>
      <c r="F279" s="86">
        <v>1545367</v>
      </c>
      <c r="G279" s="32">
        <v>19.87</v>
      </c>
      <c r="H279" s="32" t="s">
        <v>862</v>
      </c>
    </row>
    <row r="280" spans="1:8" ht="15" customHeight="1">
      <c r="A280" s="85">
        <v>45273</v>
      </c>
      <c r="B280" s="32" t="s">
        <v>1258</v>
      </c>
      <c r="C280" s="31" t="s">
        <v>1259</v>
      </c>
      <c r="D280" s="31" t="s">
        <v>1260</v>
      </c>
      <c r="E280" s="31" t="s">
        <v>575</v>
      </c>
      <c r="F280" s="86">
        <v>7710330</v>
      </c>
      <c r="G280" s="32">
        <v>19.89</v>
      </c>
      <c r="H280" s="32" t="s">
        <v>862</v>
      </c>
    </row>
    <row r="281" spans="1:8" ht="15" customHeight="1">
      <c r="A281" s="85">
        <v>45273</v>
      </c>
      <c r="B281" s="32" t="s">
        <v>1052</v>
      </c>
      <c r="C281" s="31" t="s">
        <v>1053</v>
      </c>
      <c r="D281" s="31" t="s">
        <v>1294</v>
      </c>
      <c r="E281" s="31" t="s">
        <v>575</v>
      </c>
      <c r="F281" s="86">
        <v>4096649</v>
      </c>
      <c r="G281" s="32">
        <v>1.55</v>
      </c>
      <c r="H281" s="32" t="s">
        <v>862</v>
      </c>
    </row>
    <row r="282" spans="1:8" ht="15" customHeight="1">
      <c r="A282" s="85">
        <v>45273</v>
      </c>
      <c r="B282" s="32" t="s">
        <v>1052</v>
      </c>
      <c r="C282" s="31" t="s">
        <v>1053</v>
      </c>
      <c r="D282" s="31" t="s">
        <v>1054</v>
      </c>
      <c r="E282" s="31" t="s">
        <v>575</v>
      </c>
      <c r="F282" s="86">
        <v>1414210</v>
      </c>
      <c r="G282" s="32">
        <v>1.55</v>
      </c>
      <c r="H282" s="32" t="s">
        <v>862</v>
      </c>
    </row>
    <row r="283" spans="1:8" ht="15" customHeight="1">
      <c r="A283" s="85">
        <v>45273</v>
      </c>
      <c r="B283" s="32" t="s">
        <v>1055</v>
      </c>
      <c r="C283" s="31" t="s">
        <v>1056</v>
      </c>
      <c r="D283" s="31" t="s">
        <v>1057</v>
      </c>
      <c r="E283" s="31" t="s">
        <v>575</v>
      </c>
      <c r="F283" s="86">
        <v>8358737</v>
      </c>
      <c r="G283" s="32">
        <v>5.0999999999999996</v>
      </c>
      <c r="H283" s="32" t="s">
        <v>862</v>
      </c>
    </row>
    <row r="284" spans="1:8" ht="15" customHeight="1">
      <c r="A284" s="85">
        <v>45273</v>
      </c>
      <c r="B284" s="32" t="s">
        <v>1058</v>
      </c>
      <c r="C284" s="31" t="s">
        <v>1059</v>
      </c>
      <c r="D284" s="31" t="s">
        <v>1060</v>
      </c>
      <c r="E284" s="31" t="s">
        <v>575</v>
      </c>
      <c r="F284" s="86">
        <v>1971442</v>
      </c>
      <c r="G284" s="32">
        <v>1.21</v>
      </c>
      <c r="H284" s="32" t="s">
        <v>862</v>
      </c>
    </row>
    <row r="285" spans="1:8" ht="15" customHeight="1">
      <c r="A285" s="85">
        <v>45273</v>
      </c>
      <c r="B285" s="32" t="s">
        <v>1261</v>
      </c>
      <c r="C285" s="31" t="s">
        <v>1262</v>
      </c>
      <c r="D285" s="31" t="s">
        <v>576</v>
      </c>
      <c r="E285" s="31" t="s">
        <v>575</v>
      </c>
      <c r="F285" s="86">
        <v>1019912</v>
      </c>
      <c r="G285" s="32">
        <v>220.6</v>
      </c>
      <c r="H285" s="32" t="s">
        <v>862</v>
      </c>
    </row>
    <row r="286" spans="1:8" ht="15" customHeight="1">
      <c r="A286" s="85">
        <v>45273</v>
      </c>
      <c r="B286" s="32" t="s">
        <v>1261</v>
      </c>
      <c r="C286" s="31" t="s">
        <v>1262</v>
      </c>
      <c r="D286" s="31" t="s">
        <v>914</v>
      </c>
      <c r="E286" s="31" t="s">
        <v>575</v>
      </c>
      <c r="F286" s="86">
        <v>59237</v>
      </c>
      <c r="G286" s="32">
        <v>222.07</v>
      </c>
      <c r="H286" s="32" t="s">
        <v>862</v>
      </c>
    </row>
    <row r="287" spans="1:8" ht="15" customHeight="1">
      <c r="A287" s="85">
        <v>45273</v>
      </c>
      <c r="B287" s="32" t="s">
        <v>1124</v>
      </c>
      <c r="C287" s="31" t="s">
        <v>1125</v>
      </c>
      <c r="D287" s="31" t="s">
        <v>1126</v>
      </c>
      <c r="E287" s="31" t="s">
        <v>575</v>
      </c>
      <c r="F287" s="86">
        <v>264472</v>
      </c>
      <c r="G287" s="32">
        <v>48.13</v>
      </c>
      <c r="H287" s="32" t="s">
        <v>862</v>
      </c>
    </row>
    <row r="288" spans="1:8" ht="15" customHeight="1">
      <c r="A288" s="85">
        <v>45273</v>
      </c>
      <c r="B288" s="32" t="s">
        <v>1124</v>
      </c>
      <c r="C288" s="31" t="s">
        <v>1125</v>
      </c>
      <c r="D288" s="31" t="s">
        <v>1102</v>
      </c>
      <c r="E288" s="31" t="s">
        <v>575</v>
      </c>
      <c r="F288" s="86">
        <v>160110</v>
      </c>
      <c r="G288" s="32">
        <v>47.48</v>
      </c>
      <c r="H288" s="32" t="s">
        <v>862</v>
      </c>
    </row>
    <row r="289" spans="1:8" ht="15" customHeight="1">
      <c r="A289" s="85">
        <v>45273</v>
      </c>
      <c r="B289" s="32" t="s">
        <v>1124</v>
      </c>
      <c r="C289" s="31" t="s">
        <v>1125</v>
      </c>
      <c r="D289" s="31" t="s">
        <v>997</v>
      </c>
      <c r="E289" s="31" t="s">
        <v>575</v>
      </c>
      <c r="F289" s="86">
        <v>106989</v>
      </c>
      <c r="G289" s="32">
        <v>46.4</v>
      </c>
      <c r="H289" s="32" t="s">
        <v>862</v>
      </c>
    </row>
    <row r="290" spans="1:8" ht="15" customHeight="1">
      <c r="A290" s="85">
        <v>45273</v>
      </c>
      <c r="B290" s="32" t="s">
        <v>1124</v>
      </c>
      <c r="C290" s="31" t="s">
        <v>1125</v>
      </c>
      <c r="D290" s="31" t="s">
        <v>1263</v>
      </c>
      <c r="E290" s="31" t="s">
        <v>575</v>
      </c>
      <c r="F290" s="86">
        <v>94712</v>
      </c>
      <c r="G290" s="32">
        <v>46.47</v>
      </c>
      <c r="H290" s="32" t="s">
        <v>862</v>
      </c>
    </row>
    <row r="291" spans="1:8" ht="15" customHeight="1">
      <c r="A291" s="85">
        <v>45273</v>
      </c>
      <c r="B291" s="32" t="s">
        <v>1124</v>
      </c>
      <c r="C291" s="31" t="s">
        <v>1125</v>
      </c>
      <c r="D291" s="31" t="s">
        <v>1127</v>
      </c>
      <c r="E291" s="31" t="s">
        <v>575</v>
      </c>
      <c r="F291" s="86">
        <v>70870</v>
      </c>
      <c r="G291" s="32">
        <v>45.15</v>
      </c>
      <c r="H291" s="32" t="s">
        <v>862</v>
      </c>
    </row>
    <row r="292" spans="1:8" ht="15" customHeight="1">
      <c r="A292" s="85">
        <v>45273</v>
      </c>
      <c r="B292" s="32" t="s">
        <v>1264</v>
      </c>
      <c r="C292" s="31" t="s">
        <v>1265</v>
      </c>
      <c r="D292" s="31" t="s">
        <v>576</v>
      </c>
      <c r="E292" s="31" t="s">
        <v>575</v>
      </c>
      <c r="F292" s="86">
        <v>301686</v>
      </c>
      <c r="G292" s="32">
        <v>189.55</v>
      </c>
      <c r="H292" s="32" t="s">
        <v>862</v>
      </c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9"/>
  <sheetViews>
    <sheetView zoomScale="80" zoomScaleNormal="80" workbookViewId="0">
      <selection activeCell="P57" sqref="P5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915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45274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973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293.8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888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1016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948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931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904</v>
      </c>
      <c r="F15" s="220" t="s">
        <v>903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109.5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891</v>
      </c>
      <c r="G16" s="222">
        <v>163</v>
      </c>
      <c r="H16" s="220"/>
      <c r="I16" s="220" t="s">
        <v>892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174.25</v>
      </c>
      <c r="Q16" s="275"/>
      <c r="S16" s="37" t="s">
        <v>785</v>
      </c>
    </row>
    <row r="17" spans="1:3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893</v>
      </c>
      <c r="J17" s="286" t="s">
        <v>927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894</v>
      </c>
      <c r="G18" s="222">
        <v>34.35</v>
      </c>
      <c r="H18" s="220"/>
      <c r="I18" s="220" t="s">
        <v>895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37.049999999999997</v>
      </c>
      <c r="Q18" s="275"/>
      <c r="S18" s="37" t="s">
        <v>593</v>
      </c>
    </row>
    <row r="19" spans="1:3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896</v>
      </c>
      <c r="J19" s="286" t="s">
        <v>938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3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901</v>
      </c>
      <c r="J20" s="286" t="s">
        <v>974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3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1003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3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911</v>
      </c>
      <c r="J22" s="286" t="s">
        <v>928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952</v>
      </c>
      <c r="G23" s="222">
        <v>254</v>
      </c>
      <c r="H23" s="220"/>
      <c r="I23" s="220" t="s">
        <v>945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277.45</v>
      </c>
      <c r="Q23" s="275"/>
      <c r="S23" s="37"/>
    </row>
    <row r="24" spans="1:3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998</v>
      </c>
      <c r="G24" s="222">
        <v>1870</v>
      </c>
      <c r="H24" s="220"/>
      <c r="I24" s="220" t="s">
        <v>999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2022.1</v>
      </c>
      <c r="Q24" s="275"/>
      <c r="S24" s="37"/>
    </row>
    <row r="25" spans="1:39" ht="15" customHeight="1">
      <c r="A25" s="225">
        <v>16</v>
      </c>
      <c r="B25" s="221">
        <v>45272</v>
      </c>
      <c r="C25" s="226"/>
      <c r="D25" s="230" t="s">
        <v>386</v>
      </c>
      <c r="E25" s="227" t="s">
        <v>591</v>
      </c>
      <c r="F25" s="220" t="s">
        <v>1071</v>
      </c>
      <c r="G25" s="222">
        <v>1350</v>
      </c>
      <c r="H25" s="220"/>
      <c r="I25" s="220" t="s">
        <v>1072</v>
      </c>
      <c r="J25" s="222" t="s">
        <v>592</v>
      </c>
      <c r="K25" s="222"/>
      <c r="L25" s="224"/>
      <c r="M25" s="228"/>
      <c r="N25" s="222"/>
      <c r="O25" s="229"/>
      <c r="P25" s="224">
        <f>VLOOKUP(D25,'MidCap Intra'!$B$11:$C$568,2,0)</f>
        <v>1469.65</v>
      </c>
      <c r="Q25" s="275"/>
      <c r="S25" s="37"/>
    </row>
    <row r="26" spans="1:39" ht="15" customHeight="1">
      <c r="A26" s="225"/>
      <c r="B26" s="221"/>
      <c r="C26" s="226"/>
      <c r="D26" s="230"/>
      <c r="E26" s="227"/>
      <c r="F26" s="220"/>
      <c r="G26" s="222"/>
      <c r="H26" s="220"/>
      <c r="I26" s="220"/>
      <c r="J26" s="222"/>
      <c r="K26" s="222"/>
      <c r="L26" s="224"/>
      <c r="M26" s="228"/>
      <c r="N26" s="222"/>
      <c r="O26" s="229"/>
      <c r="P26" s="224"/>
      <c r="Q26" s="275"/>
      <c r="S26" s="37"/>
    </row>
    <row r="27" spans="1:39" ht="15" customHeight="1">
      <c r="A27" s="225"/>
      <c r="B27" s="221"/>
      <c r="C27" s="226"/>
      <c r="D27" s="230"/>
      <c r="E27" s="227"/>
      <c r="F27" s="220"/>
      <c r="G27" s="222"/>
      <c r="H27" s="220"/>
      <c r="I27" s="220"/>
      <c r="J27" s="222"/>
      <c r="K27" s="222"/>
      <c r="L27" s="224"/>
      <c r="M27" s="228"/>
      <c r="N27" s="222"/>
      <c r="O27" s="229"/>
      <c r="P27" s="224"/>
      <c r="Q27" s="275"/>
      <c r="S27" s="37"/>
    </row>
    <row r="29" spans="1:39" ht="14.25" customHeight="1">
      <c r="A29" s="103"/>
      <c r="B29" s="104"/>
      <c r="C29" s="105"/>
      <c r="D29" s="106"/>
      <c r="E29" s="107"/>
      <c r="F29" s="107"/>
      <c r="G29" s="103"/>
      <c r="H29" s="107"/>
      <c r="I29" s="108"/>
      <c r="J29" s="109"/>
      <c r="K29" s="109"/>
      <c r="L29" s="110"/>
      <c r="M29" s="111"/>
      <c r="N29" s="112"/>
      <c r="O29" s="113"/>
      <c r="P29" s="114"/>
      <c r="Q29" s="114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595</v>
      </c>
      <c r="B30" s="116"/>
      <c r="C30" s="117"/>
      <c r="E30" s="118"/>
      <c r="F30" s="118"/>
      <c r="G30" s="118"/>
      <c r="H30" s="118"/>
      <c r="I30" s="118"/>
      <c r="J30" s="119"/>
      <c r="K30" s="118"/>
      <c r="L30" s="120"/>
      <c r="M30" s="55"/>
      <c r="N30" s="119"/>
      <c r="O30" s="11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21" t="s">
        <v>596</v>
      </c>
      <c r="B31" s="115"/>
      <c r="C31" s="115"/>
      <c r="D31" s="115"/>
      <c r="E31" s="37"/>
      <c r="F31" s="122" t="s">
        <v>597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 t="s">
        <v>598</v>
      </c>
      <c r="B32" s="115"/>
      <c r="C32" s="115"/>
      <c r="D32" s="115" t="s">
        <v>599</v>
      </c>
      <c r="E32" s="6"/>
      <c r="F32" s="122" t="s">
        <v>600</v>
      </c>
      <c r="G32" s="6"/>
      <c r="H32" s="6"/>
      <c r="I32" s="6"/>
      <c r="J32" s="123"/>
      <c r="K32" s="124"/>
      <c r="L32" s="124"/>
      <c r="M32" s="125"/>
      <c r="N32" s="1"/>
      <c r="O32" s="12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4"/>
      <c r="M33" s="6"/>
      <c r="N33" s="128"/>
      <c r="O33" s="1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237"/>
      <c r="B34" s="237"/>
      <c r="C34" s="237"/>
      <c r="D34" s="237"/>
      <c r="E34" s="238"/>
      <c r="F34" s="238"/>
      <c r="G34" s="238"/>
      <c r="H34" s="238"/>
      <c r="I34" s="238"/>
      <c r="J34" s="239"/>
      <c r="K34" s="240"/>
      <c r="L34" s="240"/>
      <c r="M34" s="238"/>
      <c r="N34" s="241"/>
      <c r="O34" s="242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4.25" customHeight="1">
      <c r="A35" s="115"/>
      <c r="B35" s="115"/>
      <c r="C35" s="115"/>
      <c r="D35" s="115"/>
      <c r="E35" s="6"/>
      <c r="F35" s="6"/>
      <c r="G35" s="6"/>
      <c r="H35" s="6"/>
      <c r="I35" s="6"/>
      <c r="J35" s="127"/>
      <c r="K35" s="124"/>
      <c r="L35" s="125"/>
      <c r="M35" s="6"/>
      <c r="N35" s="128"/>
      <c r="O35" s="1"/>
      <c r="P35" s="37"/>
      <c r="Q35" s="37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138" t="s">
        <v>605</v>
      </c>
      <c r="B36" s="138"/>
      <c r="C36" s="138"/>
      <c r="D36" s="138"/>
      <c r="E36" s="6"/>
      <c r="F36" s="6"/>
      <c r="G36" s="6"/>
      <c r="H36" s="6"/>
      <c r="I36" s="6"/>
      <c r="J36" s="6"/>
      <c r="K36" s="6"/>
      <c r="L36" s="6"/>
      <c r="M36" s="6"/>
      <c r="N36" s="6"/>
      <c r="O36" s="24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38.25" customHeight="1">
      <c r="A37" s="95" t="s">
        <v>16</v>
      </c>
      <c r="B37" s="95" t="s">
        <v>566</v>
      </c>
      <c r="C37" s="95"/>
      <c r="D37" s="96" t="s">
        <v>578</v>
      </c>
      <c r="E37" s="95" t="s">
        <v>579</v>
      </c>
      <c r="F37" s="95" t="s">
        <v>580</v>
      </c>
      <c r="G37" s="95" t="s">
        <v>601</v>
      </c>
      <c r="H37" s="95" t="s">
        <v>582</v>
      </c>
      <c r="I37" s="231" t="s">
        <v>583</v>
      </c>
      <c r="J37" s="233" t="s">
        <v>584</v>
      </c>
      <c r="K37" s="232" t="s">
        <v>606</v>
      </c>
      <c r="L37" s="97" t="s">
        <v>586</v>
      </c>
      <c r="M37" s="139" t="s">
        <v>607</v>
      </c>
      <c r="N37" s="95" t="s">
        <v>608</v>
      </c>
      <c r="O37" s="94" t="s">
        <v>588</v>
      </c>
      <c r="P37" s="96" t="s">
        <v>589</v>
      </c>
      <c r="Q37" s="279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223">
        <v>1</v>
      </c>
      <c r="B38" s="277">
        <v>45259</v>
      </c>
      <c r="C38" s="251"/>
      <c r="D38" s="251" t="s">
        <v>905</v>
      </c>
      <c r="E38" s="223" t="s">
        <v>603</v>
      </c>
      <c r="F38" s="223">
        <v>574</v>
      </c>
      <c r="G38" s="223">
        <v>566</v>
      </c>
      <c r="H38" s="223">
        <v>584.5</v>
      </c>
      <c r="I38" s="218" t="s">
        <v>906</v>
      </c>
      <c r="J38" s="301" t="s">
        <v>931</v>
      </c>
      <c r="K38" s="234">
        <f t="shared" ref="K38" si="18">H38-F38</f>
        <v>10.5</v>
      </c>
      <c r="L38" s="280">
        <f t="shared" ref="L38" si="19">(H38*N38)*0.03%</f>
        <v>227.95499999999998</v>
      </c>
      <c r="M38" s="235">
        <f t="shared" ref="M38" si="20">(K38*N38)-L38</f>
        <v>13422.045</v>
      </c>
      <c r="N38" s="234">
        <v>1300</v>
      </c>
      <c r="O38" s="102" t="s">
        <v>594</v>
      </c>
      <c r="P38" s="236">
        <v>45264</v>
      </c>
      <c r="Q38" s="273"/>
      <c r="R38" s="140"/>
      <c r="S38" s="55" t="s">
        <v>926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2</v>
      </c>
      <c r="B39" s="277">
        <v>45259</v>
      </c>
      <c r="C39" s="251"/>
      <c r="D39" s="251" t="s">
        <v>907</v>
      </c>
      <c r="E39" s="223" t="s">
        <v>603</v>
      </c>
      <c r="F39" s="223">
        <v>839.5</v>
      </c>
      <c r="G39" s="223">
        <v>826.5</v>
      </c>
      <c r="H39" s="223">
        <v>885</v>
      </c>
      <c r="I39" s="218" t="s">
        <v>908</v>
      </c>
      <c r="J39" s="301" t="s">
        <v>929</v>
      </c>
      <c r="K39" s="234">
        <f t="shared" ref="K39" si="21">H39-F39</f>
        <v>45.5</v>
      </c>
      <c r="L39" s="280">
        <f t="shared" ref="L39" si="22">(H39*N39)*0.03%</f>
        <v>212.39999999999998</v>
      </c>
      <c r="M39" s="235">
        <f t="shared" ref="M39" si="23">(K39*N39)-L39</f>
        <v>36187.599999999999</v>
      </c>
      <c r="N39" s="234">
        <v>800</v>
      </c>
      <c r="O39" s="102" t="s">
        <v>594</v>
      </c>
      <c r="P39" s="236">
        <v>45264</v>
      </c>
      <c r="Q39" s="273"/>
      <c r="R39" s="140"/>
      <c r="S39" s="55" t="s">
        <v>593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3</v>
      </c>
      <c r="B40" s="277">
        <v>45260</v>
      </c>
      <c r="C40" s="251"/>
      <c r="D40" s="251" t="s">
        <v>912</v>
      </c>
      <c r="E40" s="223" t="s">
        <v>603</v>
      </c>
      <c r="F40" s="223">
        <v>20230</v>
      </c>
      <c r="G40" s="223">
        <v>20100</v>
      </c>
      <c r="H40" s="223">
        <v>20335</v>
      </c>
      <c r="I40" s="218" t="s">
        <v>913</v>
      </c>
      <c r="J40" s="301" t="s">
        <v>916</v>
      </c>
      <c r="K40" s="234">
        <f t="shared" ref="K40" si="24">H40-F40</f>
        <v>105</v>
      </c>
      <c r="L40" s="280">
        <f t="shared" ref="L40" si="25">(H40*N40)*0.03%</f>
        <v>305.02499999999998</v>
      </c>
      <c r="M40" s="235">
        <f t="shared" ref="M40" si="26">(K40*N40)-L40</f>
        <v>4944.9750000000004</v>
      </c>
      <c r="N40" s="234">
        <v>50</v>
      </c>
      <c r="O40" s="102" t="s">
        <v>594</v>
      </c>
      <c r="P40" s="236">
        <v>45261</v>
      </c>
      <c r="Q40" s="273"/>
      <c r="R40" s="140"/>
      <c r="S40" s="55" t="s">
        <v>593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4</v>
      </c>
      <c r="B41" s="277">
        <v>45260</v>
      </c>
      <c r="C41" s="251"/>
      <c r="D41" s="251" t="s">
        <v>909</v>
      </c>
      <c r="E41" s="223" t="s">
        <v>603</v>
      </c>
      <c r="F41" s="223">
        <v>210</v>
      </c>
      <c r="G41" s="223">
        <v>207</v>
      </c>
      <c r="H41" s="223">
        <v>213.2</v>
      </c>
      <c r="I41" s="218" t="s">
        <v>910</v>
      </c>
      <c r="J41" s="301" t="s">
        <v>919</v>
      </c>
      <c r="K41" s="234">
        <f t="shared" ref="K41" si="27">H41-F41</f>
        <v>3.1999999999999886</v>
      </c>
      <c r="L41" s="280">
        <f t="shared" ref="L41" si="28">(H41*N41)*0.03%</f>
        <v>230.25599999999997</v>
      </c>
      <c r="M41" s="235">
        <f t="shared" ref="M41" si="29">(K41*N41)-L41</f>
        <v>11289.743999999961</v>
      </c>
      <c r="N41" s="234">
        <v>3600</v>
      </c>
      <c r="O41" s="102" t="s">
        <v>594</v>
      </c>
      <c r="P41" s="236">
        <v>45261</v>
      </c>
      <c r="Q41" s="273"/>
      <c r="R41" s="140"/>
      <c r="S41" s="55" t="s">
        <v>926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5</v>
      </c>
      <c r="B42" s="277">
        <v>45261</v>
      </c>
      <c r="C42" s="251"/>
      <c r="D42" s="251" t="s">
        <v>920</v>
      </c>
      <c r="E42" s="223" t="s">
        <v>603</v>
      </c>
      <c r="F42" s="223">
        <v>556</v>
      </c>
      <c r="G42" s="223">
        <v>548</v>
      </c>
      <c r="H42" s="223">
        <v>565.5</v>
      </c>
      <c r="I42" s="218" t="s">
        <v>921</v>
      </c>
      <c r="J42" s="301" t="s">
        <v>930</v>
      </c>
      <c r="K42" s="234">
        <f t="shared" ref="K42" si="30">H42-F42</f>
        <v>9.5</v>
      </c>
      <c r="L42" s="280">
        <f t="shared" ref="L42" si="31">(H42*N42)*0.03%</f>
        <v>212.06249999999997</v>
      </c>
      <c r="M42" s="235">
        <f t="shared" ref="M42" si="32">(K42*N42)-L42</f>
        <v>11662.9375</v>
      </c>
      <c r="N42" s="234">
        <v>1250</v>
      </c>
      <c r="O42" s="102" t="s">
        <v>594</v>
      </c>
      <c r="P42" s="236">
        <v>45264</v>
      </c>
      <c r="Q42" s="273"/>
      <c r="R42" s="140"/>
      <c r="S42" s="55" t="s">
        <v>785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6</v>
      </c>
      <c r="B43" s="277">
        <v>45261</v>
      </c>
      <c r="C43" s="251"/>
      <c r="D43" s="251" t="s">
        <v>922</v>
      </c>
      <c r="E43" s="223" t="s">
        <v>603</v>
      </c>
      <c r="F43" s="223">
        <v>23825</v>
      </c>
      <c r="G43" s="223">
        <v>23550</v>
      </c>
      <c r="H43" s="223">
        <v>24075</v>
      </c>
      <c r="I43" s="218" t="s">
        <v>923</v>
      </c>
      <c r="J43" s="301" t="s">
        <v>947</v>
      </c>
      <c r="K43" s="234">
        <f t="shared" ref="K43:K44" si="33">H43-F43</f>
        <v>250</v>
      </c>
      <c r="L43" s="280">
        <f t="shared" ref="L43:L44" si="34">(H43*N43)*0.03%</f>
        <v>288.89999999999998</v>
      </c>
      <c r="M43" s="235">
        <f t="shared" ref="M43:M44" si="35">(K43*N43)-L43</f>
        <v>9711.1</v>
      </c>
      <c r="N43" s="234">
        <v>40</v>
      </c>
      <c r="O43" s="102" t="s">
        <v>594</v>
      </c>
      <c r="P43" s="236">
        <v>45264</v>
      </c>
      <c r="Q43" s="273"/>
      <c r="R43" s="140"/>
      <c r="S43" s="55" t="s">
        <v>926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7</v>
      </c>
      <c r="B44" s="277">
        <v>45264</v>
      </c>
      <c r="C44" s="251"/>
      <c r="D44" s="251" t="s">
        <v>932</v>
      </c>
      <c r="E44" s="223" t="s">
        <v>603</v>
      </c>
      <c r="F44" s="223">
        <v>1162.5</v>
      </c>
      <c r="G44" s="223">
        <v>1143</v>
      </c>
      <c r="H44" s="223">
        <v>1185</v>
      </c>
      <c r="I44" s="218" t="s">
        <v>933</v>
      </c>
      <c r="J44" s="301" t="s">
        <v>955</v>
      </c>
      <c r="K44" s="234">
        <f t="shared" si="33"/>
        <v>22.5</v>
      </c>
      <c r="L44" s="280">
        <f t="shared" si="34"/>
        <v>177.74999999999997</v>
      </c>
      <c r="M44" s="235">
        <f t="shared" si="35"/>
        <v>11072.25</v>
      </c>
      <c r="N44" s="234">
        <v>500</v>
      </c>
      <c r="O44" s="102" t="s">
        <v>594</v>
      </c>
      <c r="P44" s="236">
        <v>45265</v>
      </c>
      <c r="Q44" s="273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13">
        <v>8</v>
      </c>
      <c r="B45" s="314">
        <v>45264</v>
      </c>
      <c r="C45" s="315"/>
      <c r="D45" s="315" t="s">
        <v>934</v>
      </c>
      <c r="E45" s="313" t="s">
        <v>603</v>
      </c>
      <c r="F45" s="313">
        <v>5645</v>
      </c>
      <c r="G45" s="313">
        <v>5550</v>
      </c>
      <c r="H45" s="313">
        <v>5610</v>
      </c>
      <c r="I45" s="316" t="s">
        <v>935</v>
      </c>
      <c r="J45" s="324" t="s">
        <v>956</v>
      </c>
      <c r="K45" s="308">
        <f t="shared" ref="K45" si="36">H45-F45</f>
        <v>-35</v>
      </c>
      <c r="L45" s="325">
        <f t="shared" ref="L45" si="37">(H45*N45)*0.03%</f>
        <v>210.37499999999997</v>
      </c>
      <c r="M45" s="310">
        <f t="shared" ref="M45" si="38">(K45*N45)-L45</f>
        <v>-4585.375</v>
      </c>
      <c r="N45" s="308">
        <v>125</v>
      </c>
      <c r="O45" s="311" t="s">
        <v>604</v>
      </c>
      <c r="P45" s="312">
        <v>45265</v>
      </c>
      <c r="Q45" s="273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9</v>
      </c>
      <c r="B46" s="277">
        <v>45264</v>
      </c>
      <c r="C46" s="251"/>
      <c r="D46" s="251" t="s">
        <v>922</v>
      </c>
      <c r="E46" s="223" t="s">
        <v>603</v>
      </c>
      <c r="F46" s="223">
        <v>23575</v>
      </c>
      <c r="G46" s="223">
        <v>23300</v>
      </c>
      <c r="H46" s="223">
        <v>23775</v>
      </c>
      <c r="I46" s="218" t="s">
        <v>936</v>
      </c>
      <c r="J46" s="301" t="s">
        <v>953</v>
      </c>
      <c r="K46" s="234">
        <f t="shared" ref="K46:K47" si="39">H46-F46</f>
        <v>200</v>
      </c>
      <c r="L46" s="280">
        <f t="shared" ref="L46:L47" si="40">(H46*N46)*0.03%</f>
        <v>285.29999999999995</v>
      </c>
      <c r="M46" s="235">
        <f t="shared" ref="M46:M47" si="41">(K46*N46)-L46</f>
        <v>7714.7</v>
      </c>
      <c r="N46" s="234">
        <v>40</v>
      </c>
      <c r="O46" s="102" t="s">
        <v>594</v>
      </c>
      <c r="P46" s="236">
        <v>45265</v>
      </c>
      <c r="Q46" s="273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13">
        <v>10</v>
      </c>
      <c r="B47" s="314">
        <v>45265</v>
      </c>
      <c r="C47" s="315"/>
      <c r="D47" s="315" t="s">
        <v>922</v>
      </c>
      <c r="E47" s="313" t="s">
        <v>603</v>
      </c>
      <c r="F47" s="313">
        <v>23375</v>
      </c>
      <c r="G47" s="313">
        <v>23100</v>
      </c>
      <c r="H47" s="313">
        <v>23125</v>
      </c>
      <c r="I47" s="316" t="s">
        <v>959</v>
      </c>
      <c r="J47" s="324" t="s">
        <v>972</v>
      </c>
      <c r="K47" s="308">
        <f t="shared" si="39"/>
        <v>-250</v>
      </c>
      <c r="L47" s="325">
        <f t="shared" si="40"/>
        <v>277.5</v>
      </c>
      <c r="M47" s="310">
        <f t="shared" si="41"/>
        <v>-10277.5</v>
      </c>
      <c r="N47" s="308">
        <v>40</v>
      </c>
      <c r="O47" s="311" t="s">
        <v>604</v>
      </c>
      <c r="P47" s="312">
        <v>45266</v>
      </c>
      <c r="Q47" s="273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11</v>
      </c>
      <c r="B48" s="277">
        <v>45204</v>
      </c>
      <c r="C48" s="251"/>
      <c r="D48" s="251" t="s">
        <v>960</v>
      </c>
      <c r="E48" s="223" t="s">
        <v>603</v>
      </c>
      <c r="F48" s="223">
        <v>2242.5</v>
      </c>
      <c r="G48" s="223">
        <v>2205</v>
      </c>
      <c r="H48" s="223">
        <v>2267.5</v>
      </c>
      <c r="I48" s="218" t="s">
        <v>961</v>
      </c>
      <c r="J48" s="301" t="s">
        <v>761</v>
      </c>
      <c r="K48" s="234">
        <f t="shared" ref="K48" si="42">H48-F48</f>
        <v>25</v>
      </c>
      <c r="L48" s="280">
        <f t="shared" ref="L48" si="43">(H48*N48)*0.03%</f>
        <v>204.07499999999999</v>
      </c>
      <c r="M48" s="235">
        <f t="shared" ref="M48" si="44">(K48*N48)-L48</f>
        <v>7295.9250000000002</v>
      </c>
      <c r="N48" s="234">
        <v>300</v>
      </c>
      <c r="O48" s="102" t="s">
        <v>594</v>
      </c>
      <c r="P48" s="236">
        <v>45266</v>
      </c>
      <c r="Q48" s="273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3">
        <v>12</v>
      </c>
      <c r="B49" s="277">
        <v>45266</v>
      </c>
      <c r="C49" s="251"/>
      <c r="D49" s="251" t="s">
        <v>920</v>
      </c>
      <c r="E49" s="223" t="s">
        <v>603</v>
      </c>
      <c r="F49" s="223">
        <v>555</v>
      </c>
      <c r="G49" s="223">
        <v>547</v>
      </c>
      <c r="H49" s="223">
        <v>565</v>
      </c>
      <c r="I49" s="218" t="s">
        <v>975</v>
      </c>
      <c r="J49" s="301" t="s">
        <v>993</v>
      </c>
      <c r="K49" s="234">
        <f t="shared" ref="K49:K50" si="45">H49-F49</f>
        <v>10</v>
      </c>
      <c r="L49" s="280">
        <f t="shared" ref="L49:L51" si="46">(H49*N49)*0.03%</f>
        <v>211.87499999999997</v>
      </c>
      <c r="M49" s="235">
        <f t="shared" ref="M49:M51" si="47">(K49*N49)-L49</f>
        <v>12288.125</v>
      </c>
      <c r="N49" s="234">
        <v>1250</v>
      </c>
      <c r="O49" s="102" t="s">
        <v>594</v>
      </c>
      <c r="P49" s="236">
        <v>45267</v>
      </c>
      <c r="Q49" s="273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13</v>
      </c>
      <c r="B50" s="277">
        <v>45266</v>
      </c>
      <c r="C50" s="251"/>
      <c r="D50" s="251" t="s">
        <v>976</v>
      </c>
      <c r="E50" s="223" t="s">
        <v>603</v>
      </c>
      <c r="F50" s="223">
        <v>1331.5</v>
      </c>
      <c r="G50" s="223">
        <v>1312</v>
      </c>
      <c r="H50" s="223">
        <v>1350</v>
      </c>
      <c r="I50" s="218" t="s">
        <v>977</v>
      </c>
      <c r="J50" s="301" t="s">
        <v>994</v>
      </c>
      <c r="K50" s="234">
        <f t="shared" si="45"/>
        <v>18.5</v>
      </c>
      <c r="L50" s="280">
        <f t="shared" si="46"/>
        <v>202.49999999999997</v>
      </c>
      <c r="M50" s="235">
        <f t="shared" si="47"/>
        <v>9047.5</v>
      </c>
      <c r="N50" s="234">
        <v>500</v>
      </c>
      <c r="O50" s="102" t="s">
        <v>594</v>
      </c>
      <c r="P50" s="236">
        <v>45267</v>
      </c>
      <c r="Q50" s="273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3">
        <v>14</v>
      </c>
      <c r="B51" s="277">
        <v>45267</v>
      </c>
      <c r="C51" s="251"/>
      <c r="D51" s="251" t="s">
        <v>912</v>
      </c>
      <c r="E51" s="223" t="s">
        <v>943</v>
      </c>
      <c r="F51" s="223">
        <v>20985</v>
      </c>
      <c r="G51" s="223">
        <v>21130</v>
      </c>
      <c r="H51" s="223">
        <v>20915</v>
      </c>
      <c r="I51" s="218" t="s">
        <v>983</v>
      </c>
      <c r="J51" s="301" t="s">
        <v>775</v>
      </c>
      <c r="K51" s="234">
        <f>F51-H51</f>
        <v>70</v>
      </c>
      <c r="L51" s="280">
        <f t="shared" si="46"/>
        <v>313.72499999999997</v>
      </c>
      <c r="M51" s="235">
        <f t="shared" si="47"/>
        <v>3186.2750000000001</v>
      </c>
      <c r="N51" s="234">
        <v>50</v>
      </c>
      <c r="O51" s="102" t="s">
        <v>594</v>
      </c>
      <c r="P51" s="330">
        <v>45273</v>
      </c>
      <c r="Q51" s="273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13">
        <v>15</v>
      </c>
      <c r="B52" s="314">
        <v>45267</v>
      </c>
      <c r="C52" s="315"/>
      <c r="D52" s="315" t="s">
        <v>984</v>
      </c>
      <c r="E52" s="313" t="s">
        <v>943</v>
      </c>
      <c r="F52" s="313">
        <v>397</v>
      </c>
      <c r="G52" s="313">
        <v>403</v>
      </c>
      <c r="H52" s="313">
        <v>403</v>
      </c>
      <c r="I52" s="316" t="s">
        <v>985</v>
      </c>
      <c r="J52" s="324" t="s">
        <v>1000</v>
      </c>
      <c r="K52" s="308">
        <f>F52-H52</f>
        <v>-6</v>
      </c>
      <c r="L52" s="325">
        <f t="shared" ref="L52:L54" si="48">(H52*N52)*0.03%</f>
        <v>241.79999999999998</v>
      </c>
      <c r="M52" s="310">
        <f t="shared" ref="M52:M54" si="49">(K52*N52)-L52</f>
        <v>-12241.8</v>
      </c>
      <c r="N52" s="308">
        <v>2000</v>
      </c>
      <c r="O52" s="311" t="s">
        <v>604</v>
      </c>
      <c r="P52" s="326">
        <v>45268</v>
      </c>
      <c r="Q52" s="273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13">
        <v>16</v>
      </c>
      <c r="B53" s="314">
        <v>45267</v>
      </c>
      <c r="C53" s="315"/>
      <c r="D53" s="315" t="s">
        <v>991</v>
      </c>
      <c r="E53" s="313" t="s">
        <v>603</v>
      </c>
      <c r="F53" s="313">
        <v>2727.5</v>
      </c>
      <c r="G53" s="313">
        <v>2690</v>
      </c>
      <c r="H53" s="313">
        <v>2690</v>
      </c>
      <c r="I53" s="316" t="s">
        <v>992</v>
      </c>
      <c r="J53" s="324" t="s">
        <v>1001</v>
      </c>
      <c r="K53" s="308">
        <f t="shared" ref="K53:K54" si="50">H53-F53</f>
        <v>-37.5</v>
      </c>
      <c r="L53" s="325">
        <f t="shared" si="48"/>
        <v>242.09999999999997</v>
      </c>
      <c r="M53" s="310">
        <f t="shared" si="49"/>
        <v>-11492.1</v>
      </c>
      <c r="N53" s="327">
        <v>300</v>
      </c>
      <c r="O53" s="311" t="s">
        <v>604</v>
      </c>
      <c r="P53" s="326">
        <v>45268</v>
      </c>
      <c r="Q53" s="273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17</v>
      </c>
      <c r="B54" s="277">
        <v>45271</v>
      </c>
      <c r="C54" s="251"/>
      <c r="D54" s="251" t="s">
        <v>932</v>
      </c>
      <c r="E54" s="223" t="s">
        <v>603</v>
      </c>
      <c r="F54" s="223">
        <v>1189</v>
      </c>
      <c r="G54" s="223">
        <v>1169</v>
      </c>
      <c r="H54" s="223">
        <v>1212</v>
      </c>
      <c r="I54" s="218" t="s">
        <v>1019</v>
      </c>
      <c r="J54" s="301" t="s">
        <v>1065</v>
      </c>
      <c r="K54" s="234">
        <f t="shared" si="50"/>
        <v>23</v>
      </c>
      <c r="L54" s="280">
        <f t="shared" si="48"/>
        <v>181.79999999999998</v>
      </c>
      <c r="M54" s="235">
        <f t="shared" si="49"/>
        <v>11318.2</v>
      </c>
      <c r="N54" s="234">
        <v>500</v>
      </c>
      <c r="O54" s="102" t="s">
        <v>594</v>
      </c>
      <c r="P54" s="236">
        <v>45272</v>
      </c>
      <c r="Q54" s="273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18</v>
      </c>
      <c r="B55" s="277">
        <v>45271</v>
      </c>
      <c r="C55" s="251"/>
      <c r="D55" s="251" t="s">
        <v>1017</v>
      </c>
      <c r="E55" s="223" t="s">
        <v>603</v>
      </c>
      <c r="F55" s="223">
        <v>2991</v>
      </c>
      <c r="G55" s="223">
        <v>2955</v>
      </c>
      <c r="H55" s="223">
        <v>3019</v>
      </c>
      <c r="I55" s="218" t="s">
        <v>1018</v>
      </c>
      <c r="J55" s="301" t="s">
        <v>1062</v>
      </c>
      <c r="K55" s="234">
        <f t="shared" ref="K55:K56" si="51">H55-F55</f>
        <v>28</v>
      </c>
      <c r="L55" s="280">
        <f t="shared" ref="L55:L56" si="52">(H55*N55)*0.03%</f>
        <v>271.70999999999998</v>
      </c>
      <c r="M55" s="235">
        <f t="shared" ref="M55:M56" si="53">(K55*N55)-L55</f>
        <v>8128.29</v>
      </c>
      <c r="N55" s="234">
        <v>300</v>
      </c>
      <c r="O55" s="102" t="s">
        <v>594</v>
      </c>
      <c r="P55" s="236">
        <v>45272</v>
      </c>
      <c r="Q55" s="273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19</v>
      </c>
      <c r="B56" s="314">
        <v>45272</v>
      </c>
      <c r="C56" s="315"/>
      <c r="D56" s="315" t="s">
        <v>976</v>
      </c>
      <c r="E56" s="313" t="s">
        <v>603</v>
      </c>
      <c r="F56" s="313">
        <v>1356</v>
      </c>
      <c r="G56" s="313">
        <v>1335</v>
      </c>
      <c r="H56" s="313">
        <v>1335</v>
      </c>
      <c r="I56" s="316" t="s">
        <v>1074</v>
      </c>
      <c r="J56" s="324" t="s">
        <v>1130</v>
      </c>
      <c r="K56" s="308">
        <f t="shared" si="51"/>
        <v>-21</v>
      </c>
      <c r="L56" s="325">
        <f t="shared" si="52"/>
        <v>200.24999999999997</v>
      </c>
      <c r="M56" s="310">
        <f t="shared" si="53"/>
        <v>-10700.25</v>
      </c>
      <c r="N56" s="327">
        <v>500</v>
      </c>
      <c r="O56" s="311" t="s">
        <v>604</v>
      </c>
      <c r="P56" s="326">
        <v>45273</v>
      </c>
      <c r="Q56" s="273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20</v>
      </c>
      <c r="B57" s="314">
        <v>45272</v>
      </c>
      <c r="C57" s="315"/>
      <c r="D57" s="315" t="s">
        <v>1066</v>
      </c>
      <c r="E57" s="313" t="s">
        <v>603</v>
      </c>
      <c r="F57" s="313">
        <v>2001.5</v>
      </c>
      <c r="G57" s="313">
        <v>1968</v>
      </c>
      <c r="H57" s="313">
        <v>1971</v>
      </c>
      <c r="I57" s="316" t="s">
        <v>1067</v>
      </c>
      <c r="J57" s="324" t="s">
        <v>1073</v>
      </c>
      <c r="K57" s="308">
        <f t="shared" ref="K57" si="54">H57-F57</f>
        <v>-30.5</v>
      </c>
      <c r="L57" s="325">
        <f t="shared" ref="L57" si="55">(H57*N57)*0.03%</f>
        <v>177.39</v>
      </c>
      <c r="M57" s="310">
        <f t="shared" ref="M57" si="56">(K57*N57)-L57</f>
        <v>-9327.39</v>
      </c>
      <c r="N57" s="327">
        <v>300</v>
      </c>
      <c r="O57" s="311" t="s">
        <v>604</v>
      </c>
      <c r="P57" s="326">
        <v>45272</v>
      </c>
      <c r="Q57" s="273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0">
        <v>21</v>
      </c>
      <c r="B58" s="331">
        <v>45273</v>
      </c>
      <c r="C58" s="332"/>
      <c r="D58" s="332" t="s">
        <v>912</v>
      </c>
      <c r="E58" s="333" t="s">
        <v>943</v>
      </c>
      <c r="F58" s="333" t="s">
        <v>1132</v>
      </c>
      <c r="G58" s="333">
        <v>21130</v>
      </c>
      <c r="H58" s="333"/>
      <c r="I58" s="334" t="s">
        <v>983</v>
      </c>
      <c r="J58" s="219" t="s">
        <v>592</v>
      </c>
      <c r="K58" s="98"/>
      <c r="L58" s="292"/>
      <c r="M58" s="276"/>
      <c r="N58" s="98"/>
      <c r="O58" s="100"/>
      <c r="P58" s="293"/>
      <c r="Q58" s="273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0">
        <v>22</v>
      </c>
      <c r="B59" s="331">
        <v>45273</v>
      </c>
      <c r="C59" s="274"/>
      <c r="D59" s="274" t="s">
        <v>1133</v>
      </c>
      <c r="E59" s="220" t="s">
        <v>603</v>
      </c>
      <c r="F59" s="220" t="s">
        <v>1134</v>
      </c>
      <c r="G59" s="220">
        <v>2592</v>
      </c>
      <c r="H59" s="220"/>
      <c r="I59" s="222" t="s">
        <v>1135</v>
      </c>
      <c r="J59" s="219" t="s">
        <v>592</v>
      </c>
      <c r="K59" s="98"/>
      <c r="L59" s="292"/>
      <c r="M59" s="276"/>
      <c r="N59" s="98"/>
      <c r="O59" s="100"/>
      <c r="P59" s="293"/>
      <c r="Q59" s="273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20"/>
      <c r="B60" s="291"/>
      <c r="C60" s="274"/>
      <c r="D60" s="274"/>
      <c r="E60" s="220"/>
      <c r="F60" s="220"/>
      <c r="G60" s="220"/>
      <c r="H60" s="220"/>
      <c r="I60" s="222"/>
      <c r="J60" s="219"/>
      <c r="K60" s="98"/>
      <c r="L60" s="292"/>
      <c r="M60" s="276"/>
      <c r="N60" s="98"/>
      <c r="O60" s="100"/>
      <c r="P60" s="293"/>
      <c r="Q60" s="273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2" spans="1:39" ht="12.75" customHeight="1">
      <c r="A62" s="141"/>
      <c r="B62" s="144"/>
      <c r="C62" s="140"/>
      <c r="D62" s="140"/>
      <c r="E62" s="141"/>
      <c r="F62" s="141"/>
      <c r="G62" s="141"/>
      <c r="H62" s="145"/>
      <c r="I62" s="145"/>
      <c r="J62" s="145"/>
      <c r="K62" s="140"/>
      <c r="L62" s="141"/>
      <c r="M62" s="141"/>
      <c r="N62" s="141"/>
      <c r="O62" s="145"/>
      <c r="P62" s="145"/>
      <c r="Q62" s="145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>
      <c r="A63" s="146" t="s">
        <v>609</v>
      </c>
      <c r="B63" s="146"/>
      <c r="C63" s="146"/>
      <c r="D63" s="146"/>
      <c r="E63" s="147"/>
      <c r="F63" s="108"/>
      <c r="G63" s="108"/>
      <c r="H63" s="108"/>
      <c r="I63" s="108"/>
      <c r="J63" s="1"/>
      <c r="K63" s="6"/>
      <c r="L63" s="6"/>
      <c r="M63" s="6"/>
      <c r="N63" s="1"/>
      <c r="O63" s="1"/>
      <c r="P63" s="37"/>
      <c r="Q63" s="37"/>
      <c r="R63" s="37"/>
      <c r="S63" s="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7"/>
      <c r="AH63" s="37"/>
      <c r="AI63" s="37"/>
      <c r="AJ63" s="37"/>
      <c r="AK63" s="37"/>
      <c r="AL63" s="37"/>
      <c r="AM63" s="37"/>
    </row>
    <row r="64" spans="1:39" ht="38.25">
      <c r="A64" s="95" t="s">
        <v>16</v>
      </c>
      <c r="B64" s="95" t="s">
        <v>566</v>
      </c>
      <c r="C64" s="95"/>
      <c r="D64" s="96" t="s">
        <v>578</v>
      </c>
      <c r="E64" s="95" t="s">
        <v>579</v>
      </c>
      <c r="F64" s="95" t="s">
        <v>580</v>
      </c>
      <c r="G64" s="95" t="s">
        <v>601</v>
      </c>
      <c r="H64" s="95" t="s">
        <v>582</v>
      </c>
      <c r="I64" s="95" t="s">
        <v>583</v>
      </c>
      <c r="J64" s="94" t="s">
        <v>584</v>
      </c>
      <c r="K64" s="94" t="s">
        <v>610</v>
      </c>
      <c r="L64" s="97" t="s">
        <v>586</v>
      </c>
      <c r="M64" s="139" t="s">
        <v>607</v>
      </c>
      <c r="N64" s="95" t="s">
        <v>608</v>
      </c>
      <c r="O64" s="95" t="s">
        <v>588</v>
      </c>
      <c r="P64" s="96" t="s">
        <v>589</v>
      </c>
      <c r="Q64" s="278"/>
      <c r="R64" s="37"/>
      <c r="S64" s="6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7"/>
      <c r="AH64" s="37"/>
      <c r="AI64" s="37"/>
      <c r="AJ64" s="37"/>
      <c r="AK64" s="37"/>
      <c r="AL64" s="37"/>
      <c r="AM64" s="37"/>
    </row>
    <row r="65" spans="1:39" ht="12.75" customHeight="1">
      <c r="A65" s="313">
        <v>1</v>
      </c>
      <c r="B65" s="314">
        <v>45261</v>
      </c>
      <c r="C65" s="315"/>
      <c r="D65" s="315" t="s">
        <v>917</v>
      </c>
      <c r="E65" s="313" t="s">
        <v>603</v>
      </c>
      <c r="F65" s="313">
        <v>190</v>
      </c>
      <c r="G65" s="313">
        <v>90</v>
      </c>
      <c r="H65" s="313">
        <v>35</v>
      </c>
      <c r="I65" s="316" t="s">
        <v>918</v>
      </c>
      <c r="J65" s="318" t="s">
        <v>937</v>
      </c>
      <c r="K65" s="317">
        <f>H65-F65</f>
        <v>-155</v>
      </c>
      <c r="L65" s="309">
        <v>50</v>
      </c>
      <c r="M65" s="310">
        <f t="shared" ref="M65" si="57">(K65*N65)-L65</f>
        <v>-2375</v>
      </c>
      <c r="N65" s="308">
        <v>15</v>
      </c>
      <c r="O65" s="311" t="s">
        <v>604</v>
      </c>
      <c r="P65" s="312">
        <v>45264</v>
      </c>
      <c r="Q65" s="273"/>
      <c r="R65" s="140"/>
      <c r="S65" s="55" t="s">
        <v>593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60">
        <v>2</v>
      </c>
      <c r="B66" s="362">
        <v>45264</v>
      </c>
      <c r="C66" s="315"/>
      <c r="D66" s="315" t="s">
        <v>939</v>
      </c>
      <c r="E66" s="313" t="s">
        <v>943</v>
      </c>
      <c r="F66" s="313">
        <v>67</v>
      </c>
      <c r="G66" s="322"/>
      <c r="H66" s="313">
        <v>52</v>
      </c>
      <c r="I66" s="316"/>
      <c r="J66" s="364" t="s">
        <v>962</v>
      </c>
      <c r="K66" s="317">
        <f>F66-H66</f>
        <v>15</v>
      </c>
      <c r="L66" s="309">
        <v>50</v>
      </c>
      <c r="M66" s="354">
        <v>-4100</v>
      </c>
      <c r="N66" s="308">
        <v>50</v>
      </c>
      <c r="O66" s="356" t="s">
        <v>604</v>
      </c>
      <c r="P66" s="358">
        <v>45265</v>
      </c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61"/>
      <c r="B67" s="363"/>
      <c r="C67" s="315"/>
      <c r="D67" s="315" t="s">
        <v>940</v>
      </c>
      <c r="E67" s="313" t="s">
        <v>943</v>
      </c>
      <c r="F67" s="313">
        <v>87</v>
      </c>
      <c r="G67" s="322"/>
      <c r="H67" s="313">
        <v>182</v>
      </c>
      <c r="I67" s="316"/>
      <c r="J67" s="365"/>
      <c r="K67" s="317">
        <f>F67-H67</f>
        <v>-95</v>
      </c>
      <c r="L67" s="309">
        <v>50</v>
      </c>
      <c r="M67" s="355"/>
      <c r="N67" s="308">
        <v>50</v>
      </c>
      <c r="O67" s="357"/>
      <c r="P67" s="359"/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72">
        <v>3</v>
      </c>
      <c r="B68" s="376">
        <v>45264</v>
      </c>
      <c r="C68" s="251"/>
      <c r="D68" s="251" t="s">
        <v>941</v>
      </c>
      <c r="E68" s="223" t="s">
        <v>943</v>
      </c>
      <c r="F68" s="223">
        <v>37</v>
      </c>
      <c r="G68" s="323"/>
      <c r="H68" s="223">
        <v>6.5</v>
      </c>
      <c r="I68" s="218"/>
      <c r="J68" s="374" t="s">
        <v>949</v>
      </c>
      <c r="K68" s="320">
        <f>F68-H68</f>
        <v>30.5</v>
      </c>
      <c r="L68" s="321">
        <v>50</v>
      </c>
      <c r="M68" s="366">
        <v>620</v>
      </c>
      <c r="N68" s="234">
        <v>40</v>
      </c>
      <c r="O68" s="370" t="s">
        <v>594</v>
      </c>
      <c r="P68" s="368">
        <v>45265</v>
      </c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73"/>
      <c r="B69" s="377"/>
      <c r="C69" s="251"/>
      <c r="D69" s="251" t="s">
        <v>942</v>
      </c>
      <c r="E69" s="223" t="s">
        <v>943</v>
      </c>
      <c r="F69" s="223">
        <v>45</v>
      </c>
      <c r="G69" s="323"/>
      <c r="H69" s="223">
        <v>57.5</v>
      </c>
      <c r="I69" s="218"/>
      <c r="J69" s="375"/>
      <c r="K69" s="320">
        <f>F69-H69</f>
        <v>-12.5</v>
      </c>
      <c r="L69" s="321">
        <v>50</v>
      </c>
      <c r="M69" s="367"/>
      <c r="N69" s="234">
        <v>40</v>
      </c>
      <c r="O69" s="371"/>
      <c r="P69" s="369"/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23">
        <v>4</v>
      </c>
      <c r="B70" s="277">
        <v>45264</v>
      </c>
      <c r="C70" s="251"/>
      <c r="D70" s="251" t="s">
        <v>944</v>
      </c>
      <c r="E70" s="223" t="s">
        <v>603</v>
      </c>
      <c r="F70" s="223">
        <v>300</v>
      </c>
      <c r="G70" s="223">
        <v>190</v>
      </c>
      <c r="H70" s="223">
        <v>470</v>
      </c>
      <c r="I70" s="218" t="s">
        <v>946</v>
      </c>
      <c r="J70" s="319" t="s">
        <v>820</v>
      </c>
      <c r="K70" s="320">
        <f>H70-F70</f>
        <v>170</v>
      </c>
      <c r="L70" s="321">
        <v>50</v>
      </c>
      <c r="M70" s="235">
        <f t="shared" ref="M70:M71" si="58">(K70*N70)-L70</f>
        <v>2500</v>
      </c>
      <c r="N70" s="234">
        <v>15</v>
      </c>
      <c r="O70" s="102" t="s">
        <v>594</v>
      </c>
      <c r="P70" s="236">
        <v>45265</v>
      </c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13">
        <v>5</v>
      </c>
      <c r="B71" s="314">
        <v>45265</v>
      </c>
      <c r="C71" s="315"/>
      <c r="D71" s="315" t="s">
        <v>950</v>
      </c>
      <c r="E71" s="313" t="s">
        <v>603</v>
      </c>
      <c r="F71" s="313">
        <v>29</v>
      </c>
      <c r="G71" s="313">
        <v>0</v>
      </c>
      <c r="H71" s="313">
        <v>0</v>
      </c>
      <c r="I71" s="316" t="s">
        <v>951</v>
      </c>
      <c r="J71" s="318" t="s">
        <v>978</v>
      </c>
      <c r="K71" s="317">
        <f>H71-F71</f>
        <v>-29</v>
      </c>
      <c r="L71" s="309">
        <v>50</v>
      </c>
      <c r="M71" s="310">
        <f t="shared" si="58"/>
        <v>-1210</v>
      </c>
      <c r="N71" s="308">
        <v>40</v>
      </c>
      <c r="O71" s="311" t="s">
        <v>604</v>
      </c>
      <c r="P71" s="312">
        <v>45266</v>
      </c>
      <c r="Q71" s="273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3">
        <v>6</v>
      </c>
      <c r="B72" s="277">
        <v>45265</v>
      </c>
      <c r="C72" s="251"/>
      <c r="D72" s="251" t="s">
        <v>957</v>
      </c>
      <c r="E72" s="223" t="s">
        <v>603</v>
      </c>
      <c r="F72" s="223">
        <v>54</v>
      </c>
      <c r="G72" s="223">
        <v>18</v>
      </c>
      <c r="H72" s="223">
        <v>79</v>
      </c>
      <c r="I72" s="218" t="s">
        <v>958</v>
      </c>
      <c r="J72" s="319" t="s">
        <v>761</v>
      </c>
      <c r="K72" s="320">
        <f>H72-F72</f>
        <v>25</v>
      </c>
      <c r="L72" s="321">
        <v>50</v>
      </c>
      <c r="M72" s="235">
        <f t="shared" ref="M72" si="59">(K72*N72)-L72</f>
        <v>1200</v>
      </c>
      <c r="N72" s="234">
        <v>50</v>
      </c>
      <c r="O72" s="102" t="s">
        <v>594</v>
      </c>
      <c r="P72" s="236">
        <v>45265</v>
      </c>
      <c r="Q72" s="273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60">
        <v>7</v>
      </c>
      <c r="B73" s="362">
        <v>45267</v>
      </c>
      <c r="C73" s="315"/>
      <c r="D73" s="315" t="s">
        <v>986</v>
      </c>
      <c r="E73" s="313" t="s">
        <v>603</v>
      </c>
      <c r="F73" s="313">
        <v>325</v>
      </c>
      <c r="G73" s="313"/>
      <c r="H73" s="313">
        <v>90</v>
      </c>
      <c r="I73" s="316"/>
      <c r="J73" s="364" t="s">
        <v>1002</v>
      </c>
      <c r="K73" s="313">
        <f>H73-F73</f>
        <v>-235</v>
      </c>
      <c r="L73" s="328">
        <v>50</v>
      </c>
      <c r="M73" s="354">
        <f>(160*-15)-100</f>
        <v>-2500</v>
      </c>
      <c r="N73" s="313">
        <v>15</v>
      </c>
      <c r="O73" s="356" t="s">
        <v>604</v>
      </c>
      <c r="P73" s="358">
        <v>45268</v>
      </c>
      <c r="Q73" s="273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61"/>
      <c r="B74" s="363"/>
      <c r="C74" s="315"/>
      <c r="D74" s="315" t="s">
        <v>987</v>
      </c>
      <c r="E74" s="313" t="s">
        <v>943</v>
      </c>
      <c r="F74" s="313">
        <v>165</v>
      </c>
      <c r="G74" s="313"/>
      <c r="H74" s="313">
        <v>90</v>
      </c>
      <c r="I74" s="316"/>
      <c r="J74" s="365"/>
      <c r="K74" s="317">
        <f>F74-H74</f>
        <v>75</v>
      </c>
      <c r="L74" s="309">
        <v>50</v>
      </c>
      <c r="M74" s="355"/>
      <c r="N74" s="308">
        <v>15</v>
      </c>
      <c r="O74" s="357"/>
      <c r="P74" s="359"/>
      <c r="Q74" s="273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23">
        <v>8</v>
      </c>
      <c r="B75" s="277">
        <v>45267</v>
      </c>
      <c r="C75" s="251"/>
      <c r="D75" s="251" t="s">
        <v>988</v>
      </c>
      <c r="E75" s="223" t="s">
        <v>603</v>
      </c>
      <c r="F75" s="223">
        <v>40</v>
      </c>
      <c r="G75" s="223">
        <v>8</v>
      </c>
      <c r="H75" s="223">
        <v>60</v>
      </c>
      <c r="I75" s="218" t="s">
        <v>989</v>
      </c>
      <c r="J75" s="319" t="s">
        <v>990</v>
      </c>
      <c r="K75" s="320">
        <f>H75-F75</f>
        <v>20</v>
      </c>
      <c r="L75" s="321">
        <v>50</v>
      </c>
      <c r="M75" s="235">
        <f t="shared" ref="M75" si="60">(K75*N75)-L75</f>
        <v>950</v>
      </c>
      <c r="N75" s="234">
        <v>50</v>
      </c>
      <c r="O75" s="102" t="s">
        <v>594</v>
      </c>
      <c r="P75" s="236">
        <v>45267</v>
      </c>
      <c r="Q75" s="273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23">
        <v>9</v>
      </c>
      <c r="B76" s="277">
        <v>45272</v>
      </c>
      <c r="C76" s="251"/>
      <c r="D76" s="251" t="s">
        <v>1068</v>
      </c>
      <c r="E76" s="223" t="s">
        <v>603</v>
      </c>
      <c r="F76" s="223">
        <v>14</v>
      </c>
      <c r="G76" s="223">
        <v>0</v>
      </c>
      <c r="H76" s="223">
        <v>29</v>
      </c>
      <c r="I76" s="218" t="s">
        <v>1069</v>
      </c>
      <c r="J76" s="319" t="s">
        <v>1070</v>
      </c>
      <c r="K76" s="320">
        <f>H76-F76</f>
        <v>15</v>
      </c>
      <c r="L76" s="321">
        <v>50</v>
      </c>
      <c r="M76" s="235">
        <f t="shared" ref="M76" si="61">(K76*N76)-L76</f>
        <v>550</v>
      </c>
      <c r="N76" s="234">
        <v>40</v>
      </c>
      <c r="O76" s="102" t="s">
        <v>594</v>
      </c>
      <c r="P76" s="236">
        <v>45272</v>
      </c>
      <c r="Q76" s="273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51">
        <v>10</v>
      </c>
      <c r="B77" s="353">
        <v>45272</v>
      </c>
      <c r="C77" s="274"/>
      <c r="D77" s="274" t="s">
        <v>1075</v>
      </c>
      <c r="E77" s="220" t="s">
        <v>603</v>
      </c>
      <c r="F77" s="220" t="s">
        <v>1077</v>
      </c>
      <c r="G77" s="220"/>
      <c r="H77" s="220"/>
      <c r="I77" s="222"/>
      <c r="J77" s="347" t="s">
        <v>592</v>
      </c>
      <c r="K77" s="220"/>
      <c r="L77" s="294"/>
      <c r="M77" s="296"/>
      <c r="N77" s="220"/>
      <c r="O77" s="222"/>
      <c r="P77" s="349"/>
      <c r="Q77" s="273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352"/>
      <c r="B78" s="350"/>
      <c r="C78" s="274"/>
      <c r="D78" s="274" t="s">
        <v>1076</v>
      </c>
      <c r="E78" s="220" t="s">
        <v>943</v>
      </c>
      <c r="F78" s="220" t="s">
        <v>1078</v>
      </c>
      <c r="G78" s="220"/>
      <c r="H78" s="220"/>
      <c r="I78" s="222"/>
      <c r="J78" s="348"/>
      <c r="K78" s="220"/>
      <c r="L78" s="294"/>
      <c r="M78" s="296"/>
      <c r="N78" s="220"/>
      <c r="O78" s="222"/>
      <c r="P78" s="350"/>
      <c r="Q78" s="273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23">
        <v>11</v>
      </c>
      <c r="B79" s="277">
        <v>45273</v>
      </c>
      <c r="C79" s="251"/>
      <c r="D79" s="251" t="s">
        <v>1131</v>
      </c>
      <c r="E79" s="223" t="s">
        <v>603</v>
      </c>
      <c r="F79" s="223">
        <v>42.5</v>
      </c>
      <c r="G79" s="223"/>
      <c r="H79" s="223">
        <v>67.5</v>
      </c>
      <c r="I79" s="218" t="s">
        <v>958</v>
      </c>
      <c r="J79" s="319" t="s">
        <v>761</v>
      </c>
      <c r="K79" s="320">
        <f>H79-F79</f>
        <v>25</v>
      </c>
      <c r="L79" s="321">
        <v>50</v>
      </c>
      <c r="M79" s="235">
        <f t="shared" ref="M79" si="62">(K79*N79)-L79</f>
        <v>325</v>
      </c>
      <c r="N79" s="234">
        <v>15</v>
      </c>
      <c r="O79" s="102" t="s">
        <v>594</v>
      </c>
      <c r="P79" s="236">
        <v>45273</v>
      </c>
      <c r="Q79" s="273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220"/>
      <c r="B80" s="291"/>
      <c r="C80" s="274"/>
      <c r="D80" s="274"/>
      <c r="E80" s="220"/>
      <c r="F80" s="220"/>
      <c r="G80" s="220"/>
      <c r="H80" s="220"/>
      <c r="I80" s="222"/>
      <c r="J80" s="222"/>
      <c r="K80" s="220"/>
      <c r="L80" s="294"/>
      <c r="M80" s="296"/>
      <c r="N80" s="220"/>
      <c r="O80" s="222"/>
      <c r="P80" s="291"/>
      <c r="Q80" s="273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38.25" customHeight="1">
      <c r="A81" s="93" t="s">
        <v>615</v>
      </c>
      <c r="B81" s="148"/>
      <c r="C81" s="148"/>
      <c r="D81" s="149"/>
      <c r="E81" s="129"/>
      <c r="F81" s="6"/>
      <c r="G81" s="6"/>
      <c r="H81" s="130"/>
      <c r="I81" s="150"/>
      <c r="J81" s="1"/>
      <c r="K81" s="6"/>
      <c r="L81" s="6"/>
      <c r="M81" s="6"/>
      <c r="N81" s="1"/>
      <c r="O81" s="1"/>
      <c r="R81" s="1"/>
      <c r="S81" s="6"/>
      <c r="T81" s="1"/>
      <c r="U81" s="1"/>
      <c r="V81" s="1"/>
      <c r="W81" s="1"/>
      <c r="X81" s="1"/>
      <c r="Y81" s="6"/>
      <c r="Z81" s="1"/>
      <c r="AA81" s="1"/>
      <c r="AB81" s="1"/>
      <c r="AC81" s="1"/>
      <c r="AD81" s="1"/>
      <c r="AE81" s="6"/>
      <c r="AF81" s="1"/>
      <c r="AG81" s="1"/>
      <c r="AH81" s="1"/>
      <c r="AI81" s="1"/>
      <c r="AJ81" s="1"/>
      <c r="AK81" s="6"/>
      <c r="AL81" s="1"/>
    </row>
    <row r="82" spans="1:39" ht="38.25">
      <c r="A82" s="94" t="s">
        <v>16</v>
      </c>
      <c r="B82" s="95" t="s">
        <v>566</v>
      </c>
      <c r="C82" s="95"/>
      <c r="D82" s="96" t="s">
        <v>578</v>
      </c>
      <c r="E82" s="95" t="s">
        <v>579</v>
      </c>
      <c r="F82" s="95" t="s">
        <v>580</v>
      </c>
      <c r="G82" s="95" t="s">
        <v>581</v>
      </c>
      <c r="H82" s="95" t="s">
        <v>582</v>
      </c>
      <c r="I82" s="95" t="s">
        <v>583</v>
      </c>
      <c r="J82" s="94" t="s">
        <v>584</v>
      </c>
      <c r="K82" s="133" t="s">
        <v>602</v>
      </c>
      <c r="L82" s="134" t="s">
        <v>586</v>
      </c>
      <c r="M82" s="97" t="s">
        <v>587</v>
      </c>
      <c r="N82" s="95" t="s">
        <v>588</v>
      </c>
      <c r="O82" s="96" t="s">
        <v>589</v>
      </c>
      <c r="P82" s="231" t="s">
        <v>590</v>
      </c>
      <c r="Q82" s="233" t="s">
        <v>880</v>
      </c>
      <c r="R82" s="37"/>
      <c r="S82" s="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4.25" customHeight="1">
      <c r="A83" s="98">
        <v>1</v>
      </c>
      <c r="B83" s="99">
        <v>45252</v>
      </c>
      <c r="C83" s="143"/>
      <c r="D83" s="143" t="s">
        <v>365</v>
      </c>
      <c r="E83" s="98" t="s">
        <v>591</v>
      </c>
      <c r="F83" s="98" t="s">
        <v>899</v>
      </c>
      <c r="G83" s="98">
        <v>2480</v>
      </c>
      <c r="H83" s="98"/>
      <c r="I83" s="98" t="s">
        <v>900</v>
      </c>
      <c r="J83" s="100" t="s">
        <v>592</v>
      </c>
      <c r="K83" s="100"/>
      <c r="L83" s="101"/>
      <c r="M83" s="298"/>
      <c r="N83" s="295"/>
      <c r="O83" s="299"/>
      <c r="P83" s="224">
        <f>VLOOKUP(D83,'MidCap Intra'!$B$11:$C$568,2,0)</f>
        <v>2705.05</v>
      </c>
      <c r="Q83" s="221"/>
      <c r="R83" s="37"/>
      <c r="S83" s="37" t="s">
        <v>593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</row>
    <row r="84" spans="1:39" ht="14.25" customHeight="1">
      <c r="A84" s="98">
        <v>2</v>
      </c>
      <c r="B84" s="99">
        <v>45261</v>
      </c>
      <c r="C84" s="143"/>
      <c r="D84" s="143" t="s">
        <v>406</v>
      </c>
      <c r="E84" s="98" t="s">
        <v>591</v>
      </c>
      <c r="F84" s="98" t="s">
        <v>924</v>
      </c>
      <c r="G84" s="98">
        <v>477</v>
      </c>
      <c r="H84" s="98"/>
      <c r="I84" s="98" t="s">
        <v>925</v>
      </c>
      <c r="J84" s="100" t="s">
        <v>592</v>
      </c>
      <c r="K84" s="100"/>
      <c r="L84" s="297"/>
      <c r="M84" s="228"/>
      <c r="N84" s="222"/>
      <c r="O84" s="229"/>
      <c r="P84" s="224">
        <f>VLOOKUP(D84,'MidCap Intra'!$B$11:$C$568,2,0)</f>
        <v>533.79999999999995</v>
      </c>
      <c r="Q84" s="221"/>
      <c r="R84" s="37"/>
      <c r="S84" s="37" t="s">
        <v>593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</row>
    <row r="85" spans="1:39" ht="14.25" customHeight="1">
      <c r="A85" s="98">
        <v>3</v>
      </c>
      <c r="B85" s="99">
        <v>45271</v>
      </c>
      <c r="C85" s="143"/>
      <c r="D85" s="143" t="s">
        <v>447</v>
      </c>
      <c r="E85" s="98" t="s">
        <v>591</v>
      </c>
      <c r="F85" s="98" t="s">
        <v>1061</v>
      </c>
      <c r="G85" s="98">
        <v>390</v>
      </c>
      <c r="H85" s="98"/>
      <c r="I85" s="98" t="s">
        <v>1020</v>
      </c>
      <c r="J85" s="100" t="s">
        <v>592</v>
      </c>
      <c r="K85" s="100"/>
      <c r="L85" s="297"/>
      <c r="M85" s="228"/>
      <c r="N85" s="222"/>
      <c r="O85" s="229"/>
      <c r="P85" s="224">
        <f>VLOOKUP(D85,'MidCap Intra'!$B$11:$C$568,2,0)</f>
        <v>456.4</v>
      </c>
      <c r="Q85" s="221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14.25" customHeight="1">
      <c r="A86" s="98"/>
      <c r="B86" s="99"/>
      <c r="C86" s="143"/>
      <c r="D86" s="143"/>
      <c r="E86" s="98"/>
      <c r="F86" s="98"/>
      <c r="G86" s="98"/>
      <c r="H86" s="98"/>
      <c r="I86" s="98"/>
      <c r="J86" s="100"/>
      <c r="K86" s="100"/>
      <c r="L86" s="297"/>
      <c r="M86" s="228"/>
      <c r="N86" s="222"/>
      <c r="O86" s="229"/>
      <c r="P86" s="221"/>
      <c r="Q86" s="221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</row>
    <row r="87" spans="1:39" ht="12.75" customHeight="1">
      <c r="A87" s="98"/>
      <c r="B87" s="99"/>
      <c r="C87" s="143"/>
      <c r="D87" s="143"/>
      <c r="E87" s="98"/>
      <c r="F87" s="98"/>
      <c r="G87" s="98"/>
      <c r="H87" s="98"/>
      <c r="I87" s="98"/>
      <c r="J87" s="100"/>
      <c r="K87" s="100"/>
      <c r="L87" s="297"/>
      <c r="M87" s="300"/>
      <c r="N87" s="222"/>
      <c r="O87" s="222"/>
      <c r="P87" s="221"/>
      <c r="Q87" s="221"/>
      <c r="S87" s="6"/>
      <c r="T87" s="1"/>
      <c r="U87" s="1"/>
      <c r="V87" s="1"/>
      <c r="W87" s="1"/>
      <c r="X87" s="1"/>
      <c r="Y87" s="1"/>
      <c r="Z87" s="1"/>
    </row>
    <row r="88" spans="1:39" ht="12.75" customHeight="1">
      <c r="A88" s="115" t="s">
        <v>595</v>
      </c>
      <c r="B88" s="115"/>
      <c r="C88" s="115"/>
      <c r="D88" s="115"/>
      <c r="E88" s="37"/>
      <c r="F88" s="122" t="s">
        <v>597</v>
      </c>
      <c r="G88" s="55"/>
      <c r="H88" s="55"/>
      <c r="I88" s="55"/>
      <c r="J88" s="6"/>
      <c r="K88" s="135"/>
      <c r="L88" s="136"/>
      <c r="M88" s="6"/>
      <c r="N88" s="105"/>
      <c r="O88" s="15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39" ht="12.75" customHeight="1">
      <c r="A89" s="121" t="s">
        <v>596</v>
      </c>
      <c r="B89" s="115"/>
      <c r="C89" s="115"/>
      <c r="D89" s="115"/>
      <c r="E89" s="6"/>
      <c r="F89" s="122" t="s">
        <v>600</v>
      </c>
      <c r="G89" s="6"/>
      <c r="H89" s="6" t="s">
        <v>617</v>
      </c>
      <c r="I89" s="6"/>
      <c r="J89" s="1"/>
      <c r="K89" s="6"/>
      <c r="L89" s="6"/>
      <c r="M89" s="6"/>
      <c r="N89" s="1"/>
      <c r="O89" s="1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39" ht="12.75" customHeight="1">
      <c r="A90" s="121"/>
      <c r="B90" s="115"/>
      <c r="C90" s="115"/>
      <c r="D90" s="115"/>
      <c r="E90" s="6"/>
      <c r="F90" s="122"/>
      <c r="G90" s="6"/>
      <c r="H90" s="6"/>
      <c r="I90" s="6"/>
      <c r="J90" s="1"/>
      <c r="K90" s="6"/>
      <c r="L90" s="6"/>
      <c r="M90" s="6"/>
      <c r="N90" s="1"/>
      <c r="O90" s="1"/>
      <c r="R90" s="1"/>
      <c r="S90" s="55"/>
      <c r="T90" s="1"/>
      <c r="U90" s="1"/>
      <c r="V90" s="1"/>
      <c r="W90" s="1"/>
      <c r="X90" s="1"/>
      <c r="Y90" s="1"/>
      <c r="Z90" s="1"/>
      <c r="AA90" s="1"/>
    </row>
    <row r="91" spans="1:39" ht="12.75" customHeight="1">
      <c r="A91" s="121"/>
      <c r="B91" s="115"/>
      <c r="C91" s="115"/>
      <c r="D91" s="115"/>
      <c r="E91" s="6"/>
      <c r="F91" s="122"/>
      <c r="G91" s="55"/>
      <c r="H91" s="37"/>
      <c r="I91" s="55"/>
      <c r="J91" s="6"/>
      <c r="K91" s="135"/>
      <c r="L91" s="136"/>
      <c r="M91" s="6"/>
      <c r="N91" s="105"/>
      <c r="O91" s="137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1"/>
      <c r="B92" s="115"/>
      <c r="C92" s="115"/>
      <c r="D92" s="115"/>
      <c r="E92" s="6"/>
      <c r="F92" s="122"/>
      <c r="G92" s="55"/>
      <c r="H92" s="37"/>
      <c r="I92" s="55"/>
      <c r="J92" s="6"/>
      <c r="K92" s="135"/>
      <c r="L92" s="136"/>
      <c r="M92" s="6"/>
      <c r="N92" s="105"/>
      <c r="O92" s="137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121"/>
      <c r="B93" s="115"/>
      <c r="C93" s="115"/>
      <c r="D93" s="115"/>
      <c r="E93" s="6"/>
      <c r="F93" s="122"/>
      <c r="G93" s="55"/>
      <c r="H93" s="37"/>
      <c r="I93" s="55"/>
      <c r="J93" s="6"/>
      <c r="K93" s="135"/>
      <c r="L93" s="136"/>
      <c r="M93" s="6"/>
      <c r="N93" s="105"/>
      <c r="O93" s="137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12.75" customHeight="1">
      <c r="A94" s="121"/>
      <c r="B94" s="115"/>
      <c r="C94" s="115"/>
      <c r="D94" s="115"/>
      <c r="E94" s="6"/>
      <c r="F94" s="122"/>
      <c r="G94" s="55"/>
      <c r="H94" s="37"/>
      <c r="I94" s="55"/>
      <c r="J94" s="6"/>
      <c r="K94" s="135"/>
      <c r="L94" s="136"/>
      <c r="M94" s="6"/>
      <c r="N94" s="105"/>
      <c r="O94" s="137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121"/>
      <c r="B95" s="115"/>
      <c r="C95" s="115"/>
      <c r="D95" s="115"/>
      <c r="E95" s="6"/>
      <c r="F95" s="122"/>
      <c r="G95" s="55"/>
      <c r="H95" s="37"/>
      <c r="I95" s="55"/>
      <c r="J95" s="6"/>
      <c r="K95" s="135"/>
      <c r="L95" s="136"/>
      <c r="M95" s="6"/>
      <c r="N95" s="105"/>
      <c r="O95" s="137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21"/>
      <c r="B96" s="115"/>
      <c r="C96" s="115"/>
      <c r="D96" s="115"/>
      <c r="E96" s="6"/>
      <c r="F96" s="122"/>
      <c r="G96" s="55"/>
      <c r="H96" s="37"/>
      <c r="I96" s="55"/>
      <c r="J96" s="6"/>
      <c r="K96" s="135"/>
      <c r="L96" s="136"/>
      <c r="M96" s="6"/>
      <c r="N96" s="105"/>
      <c r="O96" s="137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55"/>
      <c r="B97" s="104"/>
      <c r="C97" s="104"/>
      <c r="D97" s="37"/>
      <c r="E97" s="55"/>
      <c r="F97" s="55"/>
      <c r="G97" s="55"/>
      <c r="H97" s="37"/>
      <c r="I97" s="55"/>
      <c r="J97" s="6"/>
      <c r="K97" s="135"/>
      <c r="L97" s="136"/>
      <c r="M97" s="6"/>
      <c r="N97" s="105"/>
      <c r="O97" s="137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38.25" customHeight="1">
      <c r="A98" s="37"/>
      <c r="B98" s="152" t="s">
        <v>618</v>
      </c>
      <c r="C98" s="152"/>
      <c r="D98" s="152"/>
      <c r="E98" s="152"/>
      <c r="F98" s="6"/>
      <c r="G98" s="6"/>
      <c r="H98" s="131"/>
      <c r="I98" s="6"/>
      <c r="J98" s="131"/>
      <c r="K98" s="132"/>
      <c r="L98" s="6"/>
      <c r="M98" s="6"/>
      <c r="N98" s="1"/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94" t="s">
        <v>16</v>
      </c>
      <c r="B99" s="95" t="s">
        <v>566</v>
      </c>
      <c r="C99" s="95"/>
      <c r="D99" s="96" t="s">
        <v>578</v>
      </c>
      <c r="E99" s="95" t="s">
        <v>579</v>
      </c>
      <c r="F99" s="95" t="s">
        <v>580</v>
      </c>
      <c r="G99" s="95" t="s">
        <v>619</v>
      </c>
      <c r="H99" s="95" t="s">
        <v>620</v>
      </c>
      <c r="I99" s="95" t="s">
        <v>583</v>
      </c>
      <c r="J99" s="153" t="s">
        <v>584</v>
      </c>
      <c r="K99" s="95" t="s">
        <v>585</v>
      </c>
      <c r="L99" s="95" t="s">
        <v>621</v>
      </c>
      <c r="M99" s="95" t="s">
        <v>588</v>
      </c>
      <c r="N99" s="96" t="s">
        <v>589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1</v>
      </c>
      <c r="B100" s="155">
        <v>41579</v>
      </c>
      <c r="C100" s="155"/>
      <c r="D100" s="156" t="s">
        <v>622</v>
      </c>
      <c r="E100" s="157" t="s">
        <v>591</v>
      </c>
      <c r="F100" s="158">
        <v>82</v>
      </c>
      <c r="G100" s="157" t="s">
        <v>623</v>
      </c>
      <c r="H100" s="157">
        <v>100</v>
      </c>
      <c r="I100" s="159">
        <v>100</v>
      </c>
      <c r="J100" s="160" t="s">
        <v>624</v>
      </c>
      <c r="K100" s="161">
        <f t="shared" ref="K100:K152" si="63">H100-F100</f>
        <v>18</v>
      </c>
      <c r="L100" s="162">
        <f t="shared" ref="L100:L152" si="64">K100/F100</f>
        <v>0.21951219512195122</v>
      </c>
      <c r="M100" s="157" t="s">
        <v>594</v>
      </c>
      <c r="N100" s="163">
        <v>42657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2</v>
      </c>
      <c r="B101" s="155">
        <v>41794</v>
      </c>
      <c r="C101" s="155"/>
      <c r="D101" s="156" t="s">
        <v>625</v>
      </c>
      <c r="E101" s="157" t="s">
        <v>603</v>
      </c>
      <c r="F101" s="158">
        <v>257</v>
      </c>
      <c r="G101" s="157" t="s">
        <v>623</v>
      </c>
      <c r="H101" s="157">
        <v>300</v>
      </c>
      <c r="I101" s="159">
        <v>300</v>
      </c>
      <c r="J101" s="160" t="s">
        <v>624</v>
      </c>
      <c r="K101" s="161">
        <f t="shared" si="63"/>
        <v>43</v>
      </c>
      <c r="L101" s="162">
        <f t="shared" si="64"/>
        <v>0.16731517509727625</v>
      </c>
      <c r="M101" s="157" t="s">
        <v>594</v>
      </c>
      <c r="N101" s="163">
        <v>41822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3</v>
      </c>
      <c r="B102" s="155">
        <v>41828</v>
      </c>
      <c r="C102" s="155"/>
      <c r="D102" s="156" t="s">
        <v>626</v>
      </c>
      <c r="E102" s="157" t="s">
        <v>603</v>
      </c>
      <c r="F102" s="158">
        <v>393</v>
      </c>
      <c r="G102" s="157" t="s">
        <v>623</v>
      </c>
      <c r="H102" s="157">
        <v>468</v>
      </c>
      <c r="I102" s="159">
        <v>468</v>
      </c>
      <c r="J102" s="160" t="s">
        <v>624</v>
      </c>
      <c r="K102" s="161">
        <f t="shared" si="63"/>
        <v>75</v>
      </c>
      <c r="L102" s="162">
        <f t="shared" si="64"/>
        <v>0.19083969465648856</v>
      </c>
      <c r="M102" s="157" t="s">
        <v>594</v>
      </c>
      <c r="N102" s="163">
        <v>41863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4</v>
      </c>
      <c r="B103" s="155">
        <v>41857</v>
      </c>
      <c r="C103" s="155"/>
      <c r="D103" s="156" t="s">
        <v>627</v>
      </c>
      <c r="E103" s="157" t="s">
        <v>603</v>
      </c>
      <c r="F103" s="158">
        <v>205</v>
      </c>
      <c r="G103" s="157" t="s">
        <v>623</v>
      </c>
      <c r="H103" s="157">
        <v>275</v>
      </c>
      <c r="I103" s="159">
        <v>250</v>
      </c>
      <c r="J103" s="160" t="s">
        <v>624</v>
      </c>
      <c r="K103" s="161">
        <f t="shared" si="63"/>
        <v>70</v>
      </c>
      <c r="L103" s="162">
        <f t="shared" si="64"/>
        <v>0.34146341463414637</v>
      </c>
      <c r="M103" s="157" t="s">
        <v>594</v>
      </c>
      <c r="N103" s="163">
        <v>41962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5</v>
      </c>
      <c r="B104" s="155">
        <v>41886</v>
      </c>
      <c r="C104" s="155"/>
      <c r="D104" s="156" t="s">
        <v>628</v>
      </c>
      <c r="E104" s="157" t="s">
        <v>603</v>
      </c>
      <c r="F104" s="158">
        <v>162</v>
      </c>
      <c r="G104" s="157" t="s">
        <v>623</v>
      </c>
      <c r="H104" s="157">
        <v>190</v>
      </c>
      <c r="I104" s="159">
        <v>190</v>
      </c>
      <c r="J104" s="160" t="s">
        <v>624</v>
      </c>
      <c r="K104" s="161">
        <f t="shared" si="63"/>
        <v>28</v>
      </c>
      <c r="L104" s="162">
        <f t="shared" si="64"/>
        <v>0.1728395061728395</v>
      </c>
      <c r="M104" s="157" t="s">
        <v>594</v>
      </c>
      <c r="N104" s="163">
        <v>42006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6</v>
      </c>
      <c r="B105" s="155">
        <v>41886</v>
      </c>
      <c r="C105" s="155"/>
      <c r="D105" s="156" t="s">
        <v>629</v>
      </c>
      <c r="E105" s="157" t="s">
        <v>603</v>
      </c>
      <c r="F105" s="158">
        <v>75</v>
      </c>
      <c r="G105" s="157" t="s">
        <v>623</v>
      </c>
      <c r="H105" s="157">
        <v>91.5</v>
      </c>
      <c r="I105" s="159" t="s">
        <v>616</v>
      </c>
      <c r="J105" s="160" t="s">
        <v>630</v>
      </c>
      <c r="K105" s="161">
        <f t="shared" si="63"/>
        <v>16.5</v>
      </c>
      <c r="L105" s="162">
        <f t="shared" si="64"/>
        <v>0.22</v>
      </c>
      <c r="M105" s="157" t="s">
        <v>594</v>
      </c>
      <c r="N105" s="163">
        <v>41954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7</v>
      </c>
      <c r="B106" s="155">
        <v>41913</v>
      </c>
      <c r="C106" s="155"/>
      <c r="D106" s="156" t="s">
        <v>631</v>
      </c>
      <c r="E106" s="157" t="s">
        <v>603</v>
      </c>
      <c r="F106" s="158">
        <v>850</v>
      </c>
      <c r="G106" s="157" t="s">
        <v>623</v>
      </c>
      <c r="H106" s="157">
        <v>982.5</v>
      </c>
      <c r="I106" s="159">
        <v>1050</v>
      </c>
      <c r="J106" s="160" t="s">
        <v>632</v>
      </c>
      <c r="K106" s="161">
        <f t="shared" si="63"/>
        <v>132.5</v>
      </c>
      <c r="L106" s="162">
        <f t="shared" si="64"/>
        <v>0.15588235294117647</v>
      </c>
      <c r="M106" s="157" t="s">
        <v>594</v>
      </c>
      <c r="N106" s="163">
        <v>42039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8</v>
      </c>
      <c r="B107" s="155">
        <v>41913</v>
      </c>
      <c r="C107" s="155"/>
      <c r="D107" s="156" t="s">
        <v>633</v>
      </c>
      <c r="E107" s="157" t="s">
        <v>603</v>
      </c>
      <c r="F107" s="158">
        <v>475</v>
      </c>
      <c r="G107" s="157" t="s">
        <v>623</v>
      </c>
      <c r="H107" s="157">
        <v>515</v>
      </c>
      <c r="I107" s="159">
        <v>600</v>
      </c>
      <c r="J107" s="160" t="s">
        <v>634</v>
      </c>
      <c r="K107" s="161">
        <f t="shared" si="63"/>
        <v>40</v>
      </c>
      <c r="L107" s="162">
        <f t="shared" si="64"/>
        <v>8.4210526315789472E-2</v>
      </c>
      <c r="M107" s="157" t="s">
        <v>594</v>
      </c>
      <c r="N107" s="163">
        <v>41939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9</v>
      </c>
      <c r="B108" s="155">
        <v>41913</v>
      </c>
      <c r="C108" s="155"/>
      <c r="D108" s="156" t="s">
        <v>635</v>
      </c>
      <c r="E108" s="157" t="s">
        <v>603</v>
      </c>
      <c r="F108" s="158">
        <v>86</v>
      </c>
      <c r="G108" s="157" t="s">
        <v>623</v>
      </c>
      <c r="H108" s="157">
        <v>99</v>
      </c>
      <c r="I108" s="159">
        <v>140</v>
      </c>
      <c r="J108" s="160" t="s">
        <v>636</v>
      </c>
      <c r="K108" s="161">
        <f t="shared" si="63"/>
        <v>13</v>
      </c>
      <c r="L108" s="162">
        <f t="shared" si="64"/>
        <v>0.15116279069767441</v>
      </c>
      <c r="M108" s="157" t="s">
        <v>594</v>
      </c>
      <c r="N108" s="163">
        <v>41939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10</v>
      </c>
      <c r="B109" s="155">
        <v>41926</v>
      </c>
      <c r="C109" s="155"/>
      <c r="D109" s="156" t="s">
        <v>637</v>
      </c>
      <c r="E109" s="157" t="s">
        <v>603</v>
      </c>
      <c r="F109" s="158">
        <v>496.6</v>
      </c>
      <c r="G109" s="157" t="s">
        <v>623</v>
      </c>
      <c r="H109" s="157">
        <v>621</v>
      </c>
      <c r="I109" s="159">
        <v>580</v>
      </c>
      <c r="J109" s="160" t="s">
        <v>624</v>
      </c>
      <c r="K109" s="161">
        <f t="shared" si="63"/>
        <v>124.39999999999998</v>
      </c>
      <c r="L109" s="162">
        <f t="shared" si="64"/>
        <v>0.25050342327829234</v>
      </c>
      <c r="M109" s="157" t="s">
        <v>594</v>
      </c>
      <c r="N109" s="163">
        <v>42605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11</v>
      </c>
      <c r="B110" s="155">
        <v>41926</v>
      </c>
      <c r="C110" s="155"/>
      <c r="D110" s="156" t="s">
        <v>638</v>
      </c>
      <c r="E110" s="157" t="s">
        <v>603</v>
      </c>
      <c r="F110" s="158">
        <v>2481.9</v>
      </c>
      <c r="G110" s="157" t="s">
        <v>623</v>
      </c>
      <c r="H110" s="157">
        <v>2840</v>
      </c>
      <c r="I110" s="159">
        <v>2870</v>
      </c>
      <c r="J110" s="160" t="s">
        <v>639</v>
      </c>
      <c r="K110" s="161">
        <f t="shared" si="63"/>
        <v>358.09999999999991</v>
      </c>
      <c r="L110" s="162">
        <f t="shared" si="64"/>
        <v>0.14428462065353154</v>
      </c>
      <c r="M110" s="157" t="s">
        <v>594</v>
      </c>
      <c r="N110" s="163">
        <v>42017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12</v>
      </c>
      <c r="B111" s="155">
        <v>41928</v>
      </c>
      <c r="C111" s="155"/>
      <c r="D111" s="156" t="s">
        <v>640</v>
      </c>
      <c r="E111" s="157" t="s">
        <v>603</v>
      </c>
      <c r="F111" s="158">
        <v>84.5</v>
      </c>
      <c r="G111" s="157" t="s">
        <v>623</v>
      </c>
      <c r="H111" s="157">
        <v>93</v>
      </c>
      <c r="I111" s="159">
        <v>110</v>
      </c>
      <c r="J111" s="160" t="s">
        <v>641</v>
      </c>
      <c r="K111" s="161">
        <f t="shared" si="63"/>
        <v>8.5</v>
      </c>
      <c r="L111" s="162">
        <f t="shared" si="64"/>
        <v>0.10059171597633136</v>
      </c>
      <c r="M111" s="157" t="s">
        <v>594</v>
      </c>
      <c r="N111" s="163">
        <v>41939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13</v>
      </c>
      <c r="B112" s="155">
        <v>41928</v>
      </c>
      <c r="C112" s="155"/>
      <c r="D112" s="156" t="s">
        <v>642</v>
      </c>
      <c r="E112" s="157" t="s">
        <v>603</v>
      </c>
      <c r="F112" s="158">
        <v>401</v>
      </c>
      <c r="G112" s="157" t="s">
        <v>623</v>
      </c>
      <c r="H112" s="157">
        <v>428</v>
      </c>
      <c r="I112" s="159">
        <v>450</v>
      </c>
      <c r="J112" s="160" t="s">
        <v>643</v>
      </c>
      <c r="K112" s="161">
        <f t="shared" si="63"/>
        <v>27</v>
      </c>
      <c r="L112" s="162">
        <f t="shared" si="64"/>
        <v>6.7331670822942641E-2</v>
      </c>
      <c r="M112" s="157" t="s">
        <v>594</v>
      </c>
      <c r="N112" s="163">
        <v>42020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14</v>
      </c>
      <c r="B113" s="155">
        <v>41928</v>
      </c>
      <c r="C113" s="155"/>
      <c r="D113" s="156" t="s">
        <v>644</v>
      </c>
      <c r="E113" s="157" t="s">
        <v>603</v>
      </c>
      <c r="F113" s="158">
        <v>101</v>
      </c>
      <c r="G113" s="157" t="s">
        <v>623</v>
      </c>
      <c r="H113" s="157">
        <v>112</v>
      </c>
      <c r="I113" s="159">
        <v>120</v>
      </c>
      <c r="J113" s="160" t="s">
        <v>645</v>
      </c>
      <c r="K113" s="161">
        <f t="shared" si="63"/>
        <v>11</v>
      </c>
      <c r="L113" s="162">
        <f t="shared" si="64"/>
        <v>0.10891089108910891</v>
      </c>
      <c r="M113" s="157" t="s">
        <v>594</v>
      </c>
      <c r="N113" s="163">
        <v>41939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15</v>
      </c>
      <c r="B114" s="155">
        <v>41954</v>
      </c>
      <c r="C114" s="155"/>
      <c r="D114" s="156" t="s">
        <v>646</v>
      </c>
      <c r="E114" s="157" t="s">
        <v>603</v>
      </c>
      <c r="F114" s="158">
        <v>59</v>
      </c>
      <c r="G114" s="157" t="s">
        <v>623</v>
      </c>
      <c r="H114" s="157">
        <v>76</v>
      </c>
      <c r="I114" s="159">
        <v>76</v>
      </c>
      <c r="J114" s="160" t="s">
        <v>624</v>
      </c>
      <c r="K114" s="161">
        <f t="shared" si="63"/>
        <v>17</v>
      </c>
      <c r="L114" s="162">
        <f t="shared" si="64"/>
        <v>0.28813559322033899</v>
      </c>
      <c r="M114" s="157" t="s">
        <v>594</v>
      </c>
      <c r="N114" s="163">
        <v>43032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16</v>
      </c>
      <c r="B115" s="155">
        <v>41954</v>
      </c>
      <c r="C115" s="155"/>
      <c r="D115" s="156" t="s">
        <v>635</v>
      </c>
      <c r="E115" s="157" t="s">
        <v>603</v>
      </c>
      <c r="F115" s="158">
        <v>99</v>
      </c>
      <c r="G115" s="157" t="s">
        <v>623</v>
      </c>
      <c r="H115" s="157">
        <v>120</v>
      </c>
      <c r="I115" s="159">
        <v>120</v>
      </c>
      <c r="J115" s="160" t="s">
        <v>612</v>
      </c>
      <c r="K115" s="161">
        <f t="shared" si="63"/>
        <v>21</v>
      </c>
      <c r="L115" s="162">
        <f t="shared" si="64"/>
        <v>0.21212121212121213</v>
      </c>
      <c r="M115" s="157" t="s">
        <v>594</v>
      </c>
      <c r="N115" s="163">
        <v>41960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17</v>
      </c>
      <c r="B116" s="155">
        <v>41956</v>
      </c>
      <c r="C116" s="155"/>
      <c r="D116" s="156" t="s">
        <v>647</v>
      </c>
      <c r="E116" s="157" t="s">
        <v>603</v>
      </c>
      <c r="F116" s="158">
        <v>22</v>
      </c>
      <c r="G116" s="157" t="s">
        <v>623</v>
      </c>
      <c r="H116" s="157">
        <v>33.549999999999997</v>
      </c>
      <c r="I116" s="159">
        <v>32</v>
      </c>
      <c r="J116" s="160" t="s">
        <v>648</v>
      </c>
      <c r="K116" s="161">
        <f t="shared" si="63"/>
        <v>11.549999999999997</v>
      </c>
      <c r="L116" s="162">
        <f t="shared" si="64"/>
        <v>0.52499999999999991</v>
      </c>
      <c r="M116" s="157" t="s">
        <v>594</v>
      </c>
      <c r="N116" s="163">
        <v>42188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18</v>
      </c>
      <c r="B117" s="155">
        <v>41976</v>
      </c>
      <c r="C117" s="155"/>
      <c r="D117" s="156" t="s">
        <v>649</v>
      </c>
      <c r="E117" s="157" t="s">
        <v>603</v>
      </c>
      <c r="F117" s="158">
        <v>440</v>
      </c>
      <c r="G117" s="157" t="s">
        <v>623</v>
      </c>
      <c r="H117" s="157">
        <v>520</v>
      </c>
      <c r="I117" s="159">
        <v>520</v>
      </c>
      <c r="J117" s="160" t="s">
        <v>650</v>
      </c>
      <c r="K117" s="161">
        <f t="shared" si="63"/>
        <v>80</v>
      </c>
      <c r="L117" s="162">
        <f t="shared" si="64"/>
        <v>0.18181818181818182</v>
      </c>
      <c r="M117" s="157" t="s">
        <v>594</v>
      </c>
      <c r="N117" s="163">
        <v>42208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19</v>
      </c>
      <c r="B118" s="155">
        <v>41976</v>
      </c>
      <c r="C118" s="155"/>
      <c r="D118" s="156" t="s">
        <v>651</v>
      </c>
      <c r="E118" s="157" t="s">
        <v>603</v>
      </c>
      <c r="F118" s="158">
        <v>360</v>
      </c>
      <c r="G118" s="157" t="s">
        <v>623</v>
      </c>
      <c r="H118" s="157">
        <v>427</v>
      </c>
      <c r="I118" s="159">
        <v>425</v>
      </c>
      <c r="J118" s="160" t="s">
        <v>652</v>
      </c>
      <c r="K118" s="161">
        <f t="shared" si="63"/>
        <v>67</v>
      </c>
      <c r="L118" s="162">
        <f t="shared" si="64"/>
        <v>0.18611111111111112</v>
      </c>
      <c r="M118" s="157" t="s">
        <v>594</v>
      </c>
      <c r="N118" s="163">
        <v>42058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20</v>
      </c>
      <c r="B119" s="155">
        <v>42012</v>
      </c>
      <c r="C119" s="155"/>
      <c r="D119" s="156" t="s">
        <v>653</v>
      </c>
      <c r="E119" s="157" t="s">
        <v>603</v>
      </c>
      <c r="F119" s="158">
        <v>360</v>
      </c>
      <c r="G119" s="157" t="s">
        <v>623</v>
      </c>
      <c r="H119" s="157">
        <v>455</v>
      </c>
      <c r="I119" s="159">
        <v>420</v>
      </c>
      <c r="J119" s="160" t="s">
        <v>654</v>
      </c>
      <c r="K119" s="161">
        <f t="shared" si="63"/>
        <v>95</v>
      </c>
      <c r="L119" s="162">
        <f t="shared" si="64"/>
        <v>0.2638888888888889</v>
      </c>
      <c r="M119" s="157" t="s">
        <v>594</v>
      </c>
      <c r="N119" s="163">
        <v>42024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21</v>
      </c>
      <c r="B120" s="155">
        <v>42012</v>
      </c>
      <c r="C120" s="155"/>
      <c r="D120" s="156" t="s">
        <v>655</v>
      </c>
      <c r="E120" s="157" t="s">
        <v>603</v>
      </c>
      <c r="F120" s="158">
        <v>130</v>
      </c>
      <c r="G120" s="157"/>
      <c r="H120" s="157">
        <v>175.5</v>
      </c>
      <c r="I120" s="159">
        <v>165</v>
      </c>
      <c r="J120" s="160" t="s">
        <v>656</v>
      </c>
      <c r="K120" s="161">
        <f t="shared" si="63"/>
        <v>45.5</v>
      </c>
      <c r="L120" s="162">
        <f t="shared" si="64"/>
        <v>0.35</v>
      </c>
      <c r="M120" s="157" t="s">
        <v>594</v>
      </c>
      <c r="N120" s="163">
        <v>43088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22</v>
      </c>
      <c r="B121" s="155">
        <v>42040</v>
      </c>
      <c r="C121" s="155"/>
      <c r="D121" s="156" t="s">
        <v>403</v>
      </c>
      <c r="E121" s="157" t="s">
        <v>591</v>
      </c>
      <c r="F121" s="158">
        <v>98</v>
      </c>
      <c r="G121" s="157"/>
      <c r="H121" s="157">
        <v>120</v>
      </c>
      <c r="I121" s="159">
        <v>120</v>
      </c>
      <c r="J121" s="160" t="s">
        <v>624</v>
      </c>
      <c r="K121" s="161">
        <f t="shared" si="63"/>
        <v>22</v>
      </c>
      <c r="L121" s="162">
        <f t="shared" si="64"/>
        <v>0.22448979591836735</v>
      </c>
      <c r="M121" s="157" t="s">
        <v>594</v>
      </c>
      <c r="N121" s="163">
        <v>42753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23</v>
      </c>
      <c r="B122" s="155">
        <v>42040</v>
      </c>
      <c r="C122" s="155"/>
      <c r="D122" s="156" t="s">
        <v>657</v>
      </c>
      <c r="E122" s="157" t="s">
        <v>591</v>
      </c>
      <c r="F122" s="158">
        <v>196</v>
      </c>
      <c r="G122" s="157"/>
      <c r="H122" s="157">
        <v>262</v>
      </c>
      <c r="I122" s="159">
        <v>255</v>
      </c>
      <c r="J122" s="160" t="s">
        <v>624</v>
      </c>
      <c r="K122" s="161">
        <f t="shared" si="63"/>
        <v>66</v>
      </c>
      <c r="L122" s="162">
        <f t="shared" si="64"/>
        <v>0.33673469387755101</v>
      </c>
      <c r="M122" s="157" t="s">
        <v>594</v>
      </c>
      <c r="N122" s="163">
        <v>42599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64">
        <v>24</v>
      </c>
      <c r="B123" s="165">
        <v>42067</v>
      </c>
      <c r="C123" s="165"/>
      <c r="D123" s="166" t="s">
        <v>402</v>
      </c>
      <c r="E123" s="167" t="s">
        <v>591</v>
      </c>
      <c r="F123" s="168">
        <v>235</v>
      </c>
      <c r="G123" s="168"/>
      <c r="H123" s="169">
        <v>77</v>
      </c>
      <c r="I123" s="169" t="s">
        <v>658</v>
      </c>
      <c r="J123" s="170" t="s">
        <v>659</v>
      </c>
      <c r="K123" s="171">
        <f t="shared" si="63"/>
        <v>-158</v>
      </c>
      <c r="L123" s="172">
        <f t="shared" si="64"/>
        <v>-0.67234042553191486</v>
      </c>
      <c r="M123" s="168" t="s">
        <v>604</v>
      </c>
      <c r="N123" s="165">
        <v>43522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25</v>
      </c>
      <c r="B124" s="155">
        <v>42067</v>
      </c>
      <c r="C124" s="155"/>
      <c r="D124" s="156" t="s">
        <v>660</v>
      </c>
      <c r="E124" s="157" t="s">
        <v>591</v>
      </c>
      <c r="F124" s="158">
        <v>185</v>
      </c>
      <c r="G124" s="157"/>
      <c r="H124" s="157">
        <v>224</v>
      </c>
      <c r="I124" s="159" t="s">
        <v>661</v>
      </c>
      <c r="J124" s="160" t="s">
        <v>624</v>
      </c>
      <c r="K124" s="161">
        <f t="shared" si="63"/>
        <v>39</v>
      </c>
      <c r="L124" s="162">
        <f t="shared" si="64"/>
        <v>0.21081081081081082</v>
      </c>
      <c r="M124" s="157" t="s">
        <v>594</v>
      </c>
      <c r="N124" s="163">
        <v>42647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64">
        <v>26</v>
      </c>
      <c r="B125" s="165">
        <v>42090</v>
      </c>
      <c r="C125" s="165"/>
      <c r="D125" s="173" t="s">
        <v>662</v>
      </c>
      <c r="E125" s="168" t="s">
        <v>591</v>
      </c>
      <c r="F125" s="168">
        <v>49.5</v>
      </c>
      <c r="G125" s="169"/>
      <c r="H125" s="169">
        <v>15.85</v>
      </c>
      <c r="I125" s="169">
        <v>67</v>
      </c>
      <c r="J125" s="170" t="s">
        <v>663</v>
      </c>
      <c r="K125" s="169">
        <f t="shared" si="63"/>
        <v>-33.65</v>
      </c>
      <c r="L125" s="174">
        <f t="shared" si="64"/>
        <v>-0.67979797979797973</v>
      </c>
      <c r="M125" s="168" t="s">
        <v>604</v>
      </c>
      <c r="N125" s="175">
        <v>43627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27</v>
      </c>
      <c r="B126" s="155">
        <v>42093</v>
      </c>
      <c r="C126" s="155"/>
      <c r="D126" s="156" t="s">
        <v>664</v>
      </c>
      <c r="E126" s="157" t="s">
        <v>591</v>
      </c>
      <c r="F126" s="158">
        <v>183.5</v>
      </c>
      <c r="G126" s="157"/>
      <c r="H126" s="157">
        <v>219</v>
      </c>
      <c r="I126" s="159">
        <v>218</v>
      </c>
      <c r="J126" s="160" t="s">
        <v>665</v>
      </c>
      <c r="K126" s="161">
        <f t="shared" si="63"/>
        <v>35.5</v>
      </c>
      <c r="L126" s="162">
        <f t="shared" si="64"/>
        <v>0.19346049046321526</v>
      </c>
      <c r="M126" s="157" t="s">
        <v>594</v>
      </c>
      <c r="N126" s="163">
        <v>42103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28</v>
      </c>
      <c r="B127" s="155">
        <v>42114</v>
      </c>
      <c r="C127" s="155"/>
      <c r="D127" s="156" t="s">
        <v>666</v>
      </c>
      <c r="E127" s="157" t="s">
        <v>591</v>
      </c>
      <c r="F127" s="158">
        <f>(227+237)/2</f>
        <v>232</v>
      </c>
      <c r="G127" s="157"/>
      <c r="H127" s="157">
        <v>298</v>
      </c>
      <c r="I127" s="159">
        <v>298</v>
      </c>
      <c r="J127" s="160" t="s">
        <v>624</v>
      </c>
      <c r="K127" s="161">
        <f t="shared" si="63"/>
        <v>66</v>
      </c>
      <c r="L127" s="162">
        <f t="shared" si="64"/>
        <v>0.28448275862068967</v>
      </c>
      <c r="M127" s="157" t="s">
        <v>594</v>
      </c>
      <c r="N127" s="163">
        <v>42823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29</v>
      </c>
      <c r="B128" s="155">
        <v>42128</v>
      </c>
      <c r="C128" s="155"/>
      <c r="D128" s="156" t="s">
        <v>667</v>
      </c>
      <c r="E128" s="157" t="s">
        <v>603</v>
      </c>
      <c r="F128" s="158">
        <v>385</v>
      </c>
      <c r="G128" s="157"/>
      <c r="H128" s="157">
        <f>212.5+331</f>
        <v>543.5</v>
      </c>
      <c r="I128" s="159">
        <v>510</v>
      </c>
      <c r="J128" s="160" t="s">
        <v>668</v>
      </c>
      <c r="K128" s="161">
        <f t="shared" si="63"/>
        <v>158.5</v>
      </c>
      <c r="L128" s="162">
        <f t="shared" si="64"/>
        <v>0.41168831168831171</v>
      </c>
      <c r="M128" s="157" t="s">
        <v>594</v>
      </c>
      <c r="N128" s="163">
        <v>42235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30</v>
      </c>
      <c r="B129" s="155">
        <v>42128</v>
      </c>
      <c r="C129" s="155"/>
      <c r="D129" s="156" t="s">
        <v>669</v>
      </c>
      <c r="E129" s="157" t="s">
        <v>603</v>
      </c>
      <c r="F129" s="158">
        <v>115.5</v>
      </c>
      <c r="G129" s="157"/>
      <c r="H129" s="157">
        <v>146</v>
      </c>
      <c r="I129" s="159">
        <v>142</v>
      </c>
      <c r="J129" s="160" t="s">
        <v>670</v>
      </c>
      <c r="K129" s="161">
        <f t="shared" si="63"/>
        <v>30.5</v>
      </c>
      <c r="L129" s="162">
        <f t="shared" si="64"/>
        <v>0.26406926406926406</v>
      </c>
      <c r="M129" s="157" t="s">
        <v>594</v>
      </c>
      <c r="N129" s="163">
        <v>42202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31</v>
      </c>
      <c r="B130" s="155">
        <v>42151</v>
      </c>
      <c r="C130" s="155"/>
      <c r="D130" s="156" t="s">
        <v>540</v>
      </c>
      <c r="E130" s="157" t="s">
        <v>603</v>
      </c>
      <c r="F130" s="158">
        <v>237.5</v>
      </c>
      <c r="G130" s="157"/>
      <c r="H130" s="157">
        <v>279.5</v>
      </c>
      <c r="I130" s="159">
        <v>278</v>
      </c>
      <c r="J130" s="160" t="s">
        <v>624</v>
      </c>
      <c r="K130" s="161">
        <f t="shared" si="63"/>
        <v>42</v>
      </c>
      <c r="L130" s="162">
        <f t="shared" si="64"/>
        <v>0.17684210526315788</v>
      </c>
      <c r="M130" s="157" t="s">
        <v>594</v>
      </c>
      <c r="N130" s="163">
        <v>42222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32</v>
      </c>
      <c r="B131" s="155">
        <v>42174</v>
      </c>
      <c r="C131" s="155"/>
      <c r="D131" s="156" t="s">
        <v>642</v>
      </c>
      <c r="E131" s="157" t="s">
        <v>591</v>
      </c>
      <c r="F131" s="158">
        <v>340</v>
      </c>
      <c r="G131" s="157"/>
      <c r="H131" s="157">
        <v>448</v>
      </c>
      <c r="I131" s="159">
        <v>448</v>
      </c>
      <c r="J131" s="160" t="s">
        <v>624</v>
      </c>
      <c r="K131" s="161">
        <f t="shared" si="63"/>
        <v>108</v>
      </c>
      <c r="L131" s="162">
        <f t="shared" si="64"/>
        <v>0.31764705882352939</v>
      </c>
      <c r="M131" s="157" t="s">
        <v>594</v>
      </c>
      <c r="N131" s="163">
        <v>43018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33</v>
      </c>
      <c r="B132" s="155">
        <v>42191</v>
      </c>
      <c r="C132" s="155"/>
      <c r="D132" s="156" t="s">
        <v>671</v>
      </c>
      <c r="E132" s="157" t="s">
        <v>591</v>
      </c>
      <c r="F132" s="158">
        <v>390</v>
      </c>
      <c r="G132" s="157"/>
      <c r="H132" s="157">
        <v>460</v>
      </c>
      <c r="I132" s="159">
        <v>460</v>
      </c>
      <c r="J132" s="160" t="s">
        <v>624</v>
      </c>
      <c r="K132" s="161">
        <f t="shared" si="63"/>
        <v>70</v>
      </c>
      <c r="L132" s="162">
        <f t="shared" si="64"/>
        <v>0.17948717948717949</v>
      </c>
      <c r="M132" s="157" t="s">
        <v>594</v>
      </c>
      <c r="N132" s="163">
        <v>42478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4">
        <v>34</v>
      </c>
      <c r="B133" s="165">
        <v>42195</v>
      </c>
      <c r="C133" s="165"/>
      <c r="D133" s="166" t="s">
        <v>672</v>
      </c>
      <c r="E133" s="167" t="s">
        <v>591</v>
      </c>
      <c r="F133" s="168">
        <v>122.5</v>
      </c>
      <c r="G133" s="168"/>
      <c r="H133" s="169">
        <v>61</v>
      </c>
      <c r="I133" s="169">
        <v>172</v>
      </c>
      <c r="J133" s="170" t="s">
        <v>673</v>
      </c>
      <c r="K133" s="171">
        <f t="shared" si="63"/>
        <v>-61.5</v>
      </c>
      <c r="L133" s="172">
        <f t="shared" si="64"/>
        <v>-0.50204081632653064</v>
      </c>
      <c r="M133" s="168" t="s">
        <v>604</v>
      </c>
      <c r="N133" s="165">
        <v>43333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35</v>
      </c>
      <c r="B134" s="155">
        <v>42219</v>
      </c>
      <c r="C134" s="155"/>
      <c r="D134" s="156" t="s">
        <v>674</v>
      </c>
      <c r="E134" s="157" t="s">
        <v>591</v>
      </c>
      <c r="F134" s="158">
        <v>297.5</v>
      </c>
      <c r="G134" s="157"/>
      <c r="H134" s="157">
        <v>350</v>
      </c>
      <c r="I134" s="159">
        <v>360</v>
      </c>
      <c r="J134" s="160" t="s">
        <v>675</v>
      </c>
      <c r="K134" s="161">
        <f t="shared" si="63"/>
        <v>52.5</v>
      </c>
      <c r="L134" s="162">
        <f t="shared" si="64"/>
        <v>0.17647058823529413</v>
      </c>
      <c r="M134" s="157" t="s">
        <v>594</v>
      </c>
      <c r="N134" s="163">
        <v>42232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36</v>
      </c>
      <c r="B135" s="155">
        <v>42219</v>
      </c>
      <c r="C135" s="155"/>
      <c r="D135" s="156" t="s">
        <v>676</v>
      </c>
      <c r="E135" s="157" t="s">
        <v>591</v>
      </c>
      <c r="F135" s="158">
        <v>115.5</v>
      </c>
      <c r="G135" s="157"/>
      <c r="H135" s="157">
        <v>149</v>
      </c>
      <c r="I135" s="159">
        <v>140</v>
      </c>
      <c r="J135" s="160" t="s">
        <v>677</v>
      </c>
      <c r="K135" s="161">
        <f t="shared" si="63"/>
        <v>33.5</v>
      </c>
      <c r="L135" s="162">
        <f t="shared" si="64"/>
        <v>0.29004329004329005</v>
      </c>
      <c r="M135" s="157" t="s">
        <v>594</v>
      </c>
      <c r="N135" s="163">
        <v>42740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37</v>
      </c>
      <c r="B136" s="155">
        <v>42251</v>
      </c>
      <c r="C136" s="155"/>
      <c r="D136" s="156" t="s">
        <v>540</v>
      </c>
      <c r="E136" s="157" t="s">
        <v>591</v>
      </c>
      <c r="F136" s="158">
        <v>226</v>
      </c>
      <c r="G136" s="157"/>
      <c r="H136" s="157">
        <v>292</v>
      </c>
      <c r="I136" s="159">
        <v>292</v>
      </c>
      <c r="J136" s="160" t="s">
        <v>678</v>
      </c>
      <c r="K136" s="161">
        <f t="shared" si="63"/>
        <v>66</v>
      </c>
      <c r="L136" s="162">
        <f t="shared" si="64"/>
        <v>0.29203539823008851</v>
      </c>
      <c r="M136" s="157" t="s">
        <v>594</v>
      </c>
      <c r="N136" s="163">
        <v>42286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38</v>
      </c>
      <c r="B137" s="155">
        <v>42254</v>
      </c>
      <c r="C137" s="155"/>
      <c r="D137" s="156" t="s">
        <v>666</v>
      </c>
      <c r="E137" s="157" t="s">
        <v>591</v>
      </c>
      <c r="F137" s="158">
        <v>232.5</v>
      </c>
      <c r="G137" s="157"/>
      <c r="H137" s="157">
        <v>312.5</v>
      </c>
      <c r="I137" s="159">
        <v>310</v>
      </c>
      <c r="J137" s="160" t="s">
        <v>624</v>
      </c>
      <c r="K137" s="161">
        <f t="shared" si="63"/>
        <v>80</v>
      </c>
      <c r="L137" s="162">
        <f t="shared" si="64"/>
        <v>0.34408602150537637</v>
      </c>
      <c r="M137" s="157" t="s">
        <v>594</v>
      </c>
      <c r="N137" s="163">
        <v>42823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39</v>
      </c>
      <c r="B138" s="155">
        <v>42268</v>
      </c>
      <c r="C138" s="155"/>
      <c r="D138" s="156" t="s">
        <v>679</v>
      </c>
      <c r="E138" s="157" t="s">
        <v>591</v>
      </c>
      <c r="F138" s="158">
        <v>196.5</v>
      </c>
      <c r="G138" s="157"/>
      <c r="H138" s="157">
        <v>238</v>
      </c>
      <c r="I138" s="159">
        <v>238</v>
      </c>
      <c r="J138" s="160" t="s">
        <v>678</v>
      </c>
      <c r="K138" s="161">
        <f t="shared" si="63"/>
        <v>41.5</v>
      </c>
      <c r="L138" s="162">
        <f t="shared" si="64"/>
        <v>0.21119592875318066</v>
      </c>
      <c r="M138" s="157" t="s">
        <v>594</v>
      </c>
      <c r="N138" s="163">
        <v>42291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40</v>
      </c>
      <c r="B139" s="155">
        <v>42271</v>
      </c>
      <c r="C139" s="155"/>
      <c r="D139" s="156" t="s">
        <v>622</v>
      </c>
      <c r="E139" s="157" t="s">
        <v>591</v>
      </c>
      <c r="F139" s="158">
        <v>65</v>
      </c>
      <c r="G139" s="157"/>
      <c r="H139" s="157">
        <v>82</v>
      </c>
      <c r="I139" s="159">
        <v>82</v>
      </c>
      <c r="J139" s="160" t="s">
        <v>678</v>
      </c>
      <c r="K139" s="161">
        <f t="shared" si="63"/>
        <v>17</v>
      </c>
      <c r="L139" s="162">
        <f t="shared" si="64"/>
        <v>0.26153846153846155</v>
      </c>
      <c r="M139" s="157" t="s">
        <v>594</v>
      </c>
      <c r="N139" s="163">
        <v>42578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41</v>
      </c>
      <c r="B140" s="155">
        <v>42291</v>
      </c>
      <c r="C140" s="155"/>
      <c r="D140" s="156" t="s">
        <v>680</v>
      </c>
      <c r="E140" s="157" t="s">
        <v>591</v>
      </c>
      <c r="F140" s="158">
        <v>144</v>
      </c>
      <c r="G140" s="157"/>
      <c r="H140" s="157">
        <v>182.5</v>
      </c>
      <c r="I140" s="159">
        <v>181</v>
      </c>
      <c r="J140" s="160" t="s">
        <v>678</v>
      </c>
      <c r="K140" s="161">
        <f t="shared" si="63"/>
        <v>38.5</v>
      </c>
      <c r="L140" s="162">
        <f t="shared" si="64"/>
        <v>0.2673611111111111</v>
      </c>
      <c r="M140" s="157" t="s">
        <v>594</v>
      </c>
      <c r="N140" s="163">
        <v>42817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42</v>
      </c>
      <c r="B141" s="155">
        <v>42291</v>
      </c>
      <c r="C141" s="155"/>
      <c r="D141" s="156" t="s">
        <v>681</v>
      </c>
      <c r="E141" s="157" t="s">
        <v>591</v>
      </c>
      <c r="F141" s="158">
        <v>264</v>
      </c>
      <c r="G141" s="157"/>
      <c r="H141" s="157">
        <v>311</v>
      </c>
      <c r="I141" s="159">
        <v>311</v>
      </c>
      <c r="J141" s="160" t="s">
        <v>678</v>
      </c>
      <c r="K141" s="161">
        <f t="shared" si="63"/>
        <v>47</v>
      </c>
      <c r="L141" s="162">
        <f t="shared" si="64"/>
        <v>0.17803030303030304</v>
      </c>
      <c r="M141" s="157" t="s">
        <v>594</v>
      </c>
      <c r="N141" s="163">
        <v>42604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43</v>
      </c>
      <c r="B142" s="155">
        <v>42318</v>
      </c>
      <c r="C142" s="155"/>
      <c r="D142" s="156" t="s">
        <v>682</v>
      </c>
      <c r="E142" s="157" t="s">
        <v>603</v>
      </c>
      <c r="F142" s="158">
        <v>549.5</v>
      </c>
      <c r="G142" s="157"/>
      <c r="H142" s="157">
        <v>630</v>
      </c>
      <c r="I142" s="159">
        <v>630</v>
      </c>
      <c r="J142" s="160" t="s">
        <v>678</v>
      </c>
      <c r="K142" s="161">
        <f t="shared" si="63"/>
        <v>80.5</v>
      </c>
      <c r="L142" s="162">
        <f t="shared" si="64"/>
        <v>0.1464968152866242</v>
      </c>
      <c r="M142" s="157" t="s">
        <v>594</v>
      </c>
      <c r="N142" s="163">
        <v>42419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44</v>
      </c>
      <c r="B143" s="155">
        <v>42342</v>
      </c>
      <c r="C143" s="155"/>
      <c r="D143" s="156" t="s">
        <v>683</v>
      </c>
      <c r="E143" s="157" t="s">
        <v>591</v>
      </c>
      <c r="F143" s="158">
        <v>1027.5</v>
      </c>
      <c r="G143" s="157"/>
      <c r="H143" s="157">
        <v>1315</v>
      </c>
      <c r="I143" s="159">
        <v>1250</v>
      </c>
      <c r="J143" s="160" t="s">
        <v>678</v>
      </c>
      <c r="K143" s="161">
        <f t="shared" si="63"/>
        <v>287.5</v>
      </c>
      <c r="L143" s="162">
        <f t="shared" si="64"/>
        <v>0.27980535279805352</v>
      </c>
      <c r="M143" s="157" t="s">
        <v>594</v>
      </c>
      <c r="N143" s="163">
        <v>43244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45</v>
      </c>
      <c r="B144" s="155">
        <v>42367</v>
      </c>
      <c r="C144" s="155"/>
      <c r="D144" s="156" t="s">
        <v>684</v>
      </c>
      <c r="E144" s="157" t="s">
        <v>591</v>
      </c>
      <c r="F144" s="158">
        <v>465</v>
      </c>
      <c r="G144" s="157"/>
      <c r="H144" s="157">
        <v>540</v>
      </c>
      <c r="I144" s="159">
        <v>540</v>
      </c>
      <c r="J144" s="160" t="s">
        <v>678</v>
      </c>
      <c r="K144" s="161">
        <f t="shared" si="63"/>
        <v>75</v>
      </c>
      <c r="L144" s="162">
        <f t="shared" si="64"/>
        <v>0.16129032258064516</v>
      </c>
      <c r="M144" s="157" t="s">
        <v>594</v>
      </c>
      <c r="N144" s="163">
        <v>42530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46</v>
      </c>
      <c r="B145" s="155">
        <v>42380</v>
      </c>
      <c r="C145" s="155"/>
      <c r="D145" s="156" t="s">
        <v>403</v>
      </c>
      <c r="E145" s="157" t="s">
        <v>603</v>
      </c>
      <c r="F145" s="158">
        <v>81</v>
      </c>
      <c r="G145" s="157"/>
      <c r="H145" s="157">
        <v>110</v>
      </c>
      <c r="I145" s="159">
        <v>110</v>
      </c>
      <c r="J145" s="160" t="s">
        <v>678</v>
      </c>
      <c r="K145" s="161">
        <f t="shared" si="63"/>
        <v>29</v>
      </c>
      <c r="L145" s="162">
        <f t="shared" si="64"/>
        <v>0.35802469135802467</v>
      </c>
      <c r="M145" s="157" t="s">
        <v>594</v>
      </c>
      <c r="N145" s="163">
        <v>42745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47</v>
      </c>
      <c r="B146" s="155">
        <v>42382</v>
      </c>
      <c r="C146" s="155"/>
      <c r="D146" s="156" t="s">
        <v>685</v>
      </c>
      <c r="E146" s="157" t="s">
        <v>603</v>
      </c>
      <c r="F146" s="158">
        <v>417.5</v>
      </c>
      <c r="G146" s="157"/>
      <c r="H146" s="157">
        <v>547</v>
      </c>
      <c r="I146" s="159">
        <v>535</v>
      </c>
      <c r="J146" s="160" t="s">
        <v>678</v>
      </c>
      <c r="K146" s="161">
        <f t="shared" si="63"/>
        <v>129.5</v>
      </c>
      <c r="L146" s="162">
        <f t="shared" si="64"/>
        <v>0.31017964071856285</v>
      </c>
      <c r="M146" s="157" t="s">
        <v>594</v>
      </c>
      <c r="N146" s="163">
        <v>42578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48</v>
      </c>
      <c r="B147" s="155">
        <v>42408</v>
      </c>
      <c r="C147" s="155"/>
      <c r="D147" s="156" t="s">
        <v>686</v>
      </c>
      <c r="E147" s="157" t="s">
        <v>591</v>
      </c>
      <c r="F147" s="158">
        <v>650</v>
      </c>
      <c r="G147" s="157"/>
      <c r="H147" s="157">
        <v>800</v>
      </c>
      <c r="I147" s="159">
        <v>800</v>
      </c>
      <c r="J147" s="160" t="s">
        <v>678</v>
      </c>
      <c r="K147" s="161">
        <f t="shared" si="63"/>
        <v>150</v>
      </c>
      <c r="L147" s="162">
        <f t="shared" si="64"/>
        <v>0.23076923076923078</v>
      </c>
      <c r="M147" s="157" t="s">
        <v>594</v>
      </c>
      <c r="N147" s="163">
        <v>43154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49</v>
      </c>
      <c r="B148" s="155">
        <v>42433</v>
      </c>
      <c r="C148" s="155"/>
      <c r="D148" s="156" t="s">
        <v>237</v>
      </c>
      <c r="E148" s="157" t="s">
        <v>591</v>
      </c>
      <c r="F148" s="158">
        <v>437.5</v>
      </c>
      <c r="G148" s="157"/>
      <c r="H148" s="157">
        <v>504.5</v>
      </c>
      <c r="I148" s="159">
        <v>522</v>
      </c>
      <c r="J148" s="160" t="s">
        <v>687</v>
      </c>
      <c r="K148" s="161">
        <f t="shared" si="63"/>
        <v>67</v>
      </c>
      <c r="L148" s="162">
        <f t="shared" si="64"/>
        <v>0.15314285714285714</v>
      </c>
      <c r="M148" s="157" t="s">
        <v>594</v>
      </c>
      <c r="N148" s="163">
        <v>42480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50</v>
      </c>
      <c r="B149" s="155">
        <v>42438</v>
      </c>
      <c r="C149" s="155"/>
      <c r="D149" s="156" t="s">
        <v>688</v>
      </c>
      <c r="E149" s="157" t="s">
        <v>591</v>
      </c>
      <c r="F149" s="158">
        <v>189.5</v>
      </c>
      <c r="G149" s="157"/>
      <c r="H149" s="157">
        <v>218</v>
      </c>
      <c r="I149" s="159">
        <v>218</v>
      </c>
      <c r="J149" s="160" t="s">
        <v>678</v>
      </c>
      <c r="K149" s="161">
        <f t="shared" si="63"/>
        <v>28.5</v>
      </c>
      <c r="L149" s="162">
        <f t="shared" si="64"/>
        <v>0.15039577836411611</v>
      </c>
      <c r="M149" s="157" t="s">
        <v>594</v>
      </c>
      <c r="N149" s="163">
        <v>43034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4">
        <v>51</v>
      </c>
      <c r="B150" s="165">
        <v>42471</v>
      </c>
      <c r="C150" s="165"/>
      <c r="D150" s="173" t="s">
        <v>689</v>
      </c>
      <c r="E150" s="168" t="s">
        <v>591</v>
      </c>
      <c r="F150" s="168">
        <v>36.5</v>
      </c>
      <c r="G150" s="169"/>
      <c r="H150" s="169">
        <v>15.85</v>
      </c>
      <c r="I150" s="169">
        <v>60</v>
      </c>
      <c r="J150" s="170" t="s">
        <v>690</v>
      </c>
      <c r="K150" s="171">
        <f t="shared" si="63"/>
        <v>-20.65</v>
      </c>
      <c r="L150" s="172">
        <f t="shared" si="64"/>
        <v>-0.5657534246575342</v>
      </c>
      <c r="M150" s="168" t="s">
        <v>604</v>
      </c>
      <c r="N150" s="176">
        <v>43627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52</v>
      </c>
      <c r="B151" s="155">
        <v>42472</v>
      </c>
      <c r="C151" s="155"/>
      <c r="D151" s="156" t="s">
        <v>691</v>
      </c>
      <c r="E151" s="157" t="s">
        <v>591</v>
      </c>
      <c r="F151" s="158">
        <v>93</v>
      </c>
      <c r="G151" s="157"/>
      <c r="H151" s="157">
        <v>149</v>
      </c>
      <c r="I151" s="159">
        <v>140</v>
      </c>
      <c r="J151" s="160" t="s">
        <v>692</v>
      </c>
      <c r="K151" s="161">
        <f t="shared" si="63"/>
        <v>56</v>
      </c>
      <c r="L151" s="162">
        <f t="shared" si="64"/>
        <v>0.60215053763440862</v>
      </c>
      <c r="M151" s="157" t="s">
        <v>594</v>
      </c>
      <c r="N151" s="163">
        <v>42740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53</v>
      </c>
      <c r="B152" s="155">
        <v>42472</v>
      </c>
      <c r="C152" s="155"/>
      <c r="D152" s="156" t="s">
        <v>693</v>
      </c>
      <c r="E152" s="157" t="s">
        <v>591</v>
      </c>
      <c r="F152" s="158">
        <v>130</v>
      </c>
      <c r="G152" s="157"/>
      <c r="H152" s="157">
        <v>150</v>
      </c>
      <c r="I152" s="159" t="s">
        <v>694</v>
      </c>
      <c r="J152" s="160" t="s">
        <v>678</v>
      </c>
      <c r="K152" s="161">
        <f t="shared" si="63"/>
        <v>20</v>
      </c>
      <c r="L152" s="162">
        <f t="shared" si="64"/>
        <v>0.15384615384615385</v>
      </c>
      <c r="M152" s="157" t="s">
        <v>594</v>
      </c>
      <c r="N152" s="163">
        <v>42564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54</v>
      </c>
      <c r="B153" s="155">
        <v>42473</v>
      </c>
      <c r="C153" s="155"/>
      <c r="D153" s="156" t="s">
        <v>695</v>
      </c>
      <c r="E153" s="157" t="s">
        <v>591</v>
      </c>
      <c r="F153" s="158">
        <v>196</v>
      </c>
      <c r="G153" s="157"/>
      <c r="H153" s="157">
        <v>299</v>
      </c>
      <c r="I153" s="159">
        <v>299</v>
      </c>
      <c r="J153" s="160" t="s">
        <v>678</v>
      </c>
      <c r="K153" s="161">
        <v>103</v>
      </c>
      <c r="L153" s="162">
        <v>0.52551020408163296</v>
      </c>
      <c r="M153" s="157" t="s">
        <v>594</v>
      </c>
      <c r="N153" s="163">
        <v>42620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55</v>
      </c>
      <c r="B154" s="155">
        <v>42473</v>
      </c>
      <c r="C154" s="155"/>
      <c r="D154" s="156" t="s">
        <v>696</v>
      </c>
      <c r="E154" s="157" t="s">
        <v>591</v>
      </c>
      <c r="F154" s="158">
        <v>88</v>
      </c>
      <c r="G154" s="157"/>
      <c r="H154" s="157">
        <v>103</v>
      </c>
      <c r="I154" s="159">
        <v>103</v>
      </c>
      <c r="J154" s="160" t="s">
        <v>678</v>
      </c>
      <c r="K154" s="161">
        <v>15</v>
      </c>
      <c r="L154" s="162">
        <v>0.170454545454545</v>
      </c>
      <c r="M154" s="157" t="s">
        <v>594</v>
      </c>
      <c r="N154" s="163">
        <v>42530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56</v>
      </c>
      <c r="B155" s="155">
        <v>42492</v>
      </c>
      <c r="C155" s="155"/>
      <c r="D155" s="156" t="s">
        <v>697</v>
      </c>
      <c r="E155" s="157" t="s">
        <v>591</v>
      </c>
      <c r="F155" s="158">
        <v>127.5</v>
      </c>
      <c r="G155" s="157"/>
      <c r="H155" s="157">
        <v>148</v>
      </c>
      <c r="I155" s="159" t="s">
        <v>698</v>
      </c>
      <c r="J155" s="160" t="s">
        <v>678</v>
      </c>
      <c r="K155" s="161">
        <f t="shared" ref="K155:K159" si="65">H155-F155</f>
        <v>20.5</v>
      </c>
      <c r="L155" s="162">
        <f t="shared" ref="L155:L159" si="66">K155/F155</f>
        <v>0.16078431372549021</v>
      </c>
      <c r="M155" s="157" t="s">
        <v>594</v>
      </c>
      <c r="N155" s="163">
        <v>42564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57</v>
      </c>
      <c r="B156" s="155">
        <v>42493</v>
      </c>
      <c r="C156" s="155"/>
      <c r="D156" s="156" t="s">
        <v>699</v>
      </c>
      <c r="E156" s="157" t="s">
        <v>591</v>
      </c>
      <c r="F156" s="158">
        <v>675</v>
      </c>
      <c r="G156" s="157"/>
      <c r="H156" s="157">
        <v>815</v>
      </c>
      <c r="I156" s="159" t="s">
        <v>700</v>
      </c>
      <c r="J156" s="160" t="s">
        <v>678</v>
      </c>
      <c r="K156" s="161">
        <f t="shared" si="65"/>
        <v>140</v>
      </c>
      <c r="L156" s="162">
        <f t="shared" si="66"/>
        <v>0.2074074074074074</v>
      </c>
      <c r="M156" s="157" t="s">
        <v>594</v>
      </c>
      <c r="N156" s="163">
        <v>43154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64">
        <v>58</v>
      </c>
      <c r="B157" s="165">
        <v>42522</v>
      </c>
      <c r="C157" s="165"/>
      <c r="D157" s="166" t="s">
        <v>701</v>
      </c>
      <c r="E157" s="167" t="s">
        <v>591</v>
      </c>
      <c r="F157" s="168">
        <v>500</v>
      </c>
      <c r="G157" s="168"/>
      <c r="H157" s="169">
        <v>232.5</v>
      </c>
      <c r="I157" s="169" t="s">
        <v>702</v>
      </c>
      <c r="J157" s="170" t="s">
        <v>703</v>
      </c>
      <c r="K157" s="171">
        <f t="shared" si="65"/>
        <v>-267.5</v>
      </c>
      <c r="L157" s="172">
        <f t="shared" si="66"/>
        <v>-0.53500000000000003</v>
      </c>
      <c r="M157" s="168" t="s">
        <v>604</v>
      </c>
      <c r="N157" s="165">
        <v>43735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59</v>
      </c>
      <c r="B158" s="155">
        <v>42527</v>
      </c>
      <c r="C158" s="155"/>
      <c r="D158" s="156" t="s">
        <v>542</v>
      </c>
      <c r="E158" s="157" t="s">
        <v>591</v>
      </c>
      <c r="F158" s="158">
        <v>110</v>
      </c>
      <c r="G158" s="157"/>
      <c r="H158" s="157">
        <v>126.5</v>
      </c>
      <c r="I158" s="159">
        <v>125</v>
      </c>
      <c r="J158" s="160" t="s">
        <v>630</v>
      </c>
      <c r="K158" s="161">
        <f t="shared" si="65"/>
        <v>16.5</v>
      </c>
      <c r="L158" s="162">
        <f t="shared" si="66"/>
        <v>0.15</v>
      </c>
      <c r="M158" s="157" t="s">
        <v>594</v>
      </c>
      <c r="N158" s="163">
        <v>42552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60</v>
      </c>
      <c r="B159" s="155">
        <v>42538</v>
      </c>
      <c r="C159" s="155"/>
      <c r="D159" s="156" t="s">
        <v>704</v>
      </c>
      <c r="E159" s="157" t="s">
        <v>591</v>
      </c>
      <c r="F159" s="158">
        <v>44</v>
      </c>
      <c r="G159" s="157"/>
      <c r="H159" s="157">
        <v>69.5</v>
      </c>
      <c r="I159" s="159">
        <v>69.5</v>
      </c>
      <c r="J159" s="160" t="s">
        <v>705</v>
      </c>
      <c r="K159" s="161">
        <f t="shared" si="65"/>
        <v>25.5</v>
      </c>
      <c r="L159" s="162">
        <f t="shared" si="66"/>
        <v>0.57954545454545459</v>
      </c>
      <c r="M159" s="157" t="s">
        <v>594</v>
      </c>
      <c r="N159" s="163">
        <v>42977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61</v>
      </c>
      <c r="B160" s="155">
        <v>42549</v>
      </c>
      <c r="C160" s="155"/>
      <c r="D160" s="156" t="s">
        <v>706</v>
      </c>
      <c r="E160" s="157" t="s">
        <v>591</v>
      </c>
      <c r="F160" s="158">
        <v>262.5</v>
      </c>
      <c r="G160" s="157"/>
      <c r="H160" s="157">
        <v>340</v>
      </c>
      <c r="I160" s="159">
        <v>333</v>
      </c>
      <c r="J160" s="160" t="s">
        <v>707</v>
      </c>
      <c r="K160" s="161">
        <v>77.5</v>
      </c>
      <c r="L160" s="162">
        <v>0.29523809523809502</v>
      </c>
      <c r="M160" s="157" t="s">
        <v>594</v>
      </c>
      <c r="N160" s="163">
        <v>43017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62</v>
      </c>
      <c r="B161" s="155">
        <v>42549</v>
      </c>
      <c r="C161" s="155"/>
      <c r="D161" s="156" t="s">
        <v>708</v>
      </c>
      <c r="E161" s="157" t="s">
        <v>591</v>
      </c>
      <c r="F161" s="158">
        <v>840</v>
      </c>
      <c r="G161" s="157"/>
      <c r="H161" s="157">
        <v>1230</v>
      </c>
      <c r="I161" s="159">
        <v>1230</v>
      </c>
      <c r="J161" s="160" t="s">
        <v>678</v>
      </c>
      <c r="K161" s="161">
        <v>390</v>
      </c>
      <c r="L161" s="162">
        <v>0.46428571428571402</v>
      </c>
      <c r="M161" s="157" t="s">
        <v>594</v>
      </c>
      <c r="N161" s="163">
        <v>42649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77">
        <v>63</v>
      </c>
      <c r="B162" s="178">
        <v>42556</v>
      </c>
      <c r="C162" s="178"/>
      <c r="D162" s="179" t="s">
        <v>709</v>
      </c>
      <c r="E162" s="180" t="s">
        <v>591</v>
      </c>
      <c r="F162" s="180">
        <v>395</v>
      </c>
      <c r="G162" s="181"/>
      <c r="H162" s="181">
        <f>(468.5+342.5)/2</f>
        <v>405.5</v>
      </c>
      <c r="I162" s="181">
        <v>510</v>
      </c>
      <c r="J162" s="182" t="s">
        <v>710</v>
      </c>
      <c r="K162" s="183">
        <f t="shared" ref="K162:K168" si="67">H162-F162</f>
        <v>10.5</v>
      </c>
      <c r="L162" s="184">
        <f t="shared" ref="L162:L168" si="68">K162/F162</f>
        <v>2.6582278481012658E-2</v>
      </c>
      <c r="M162" s="180" t="s">
        <v>611</v>
      </c>
      <c r="N162" s="178">
        <v>43606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4">
        <v>64</v>
      </c>
      <c r="B163" s="165">
        <v>42584</v>
      </c>
      <c r="C163" s="165"/>
      <c r="D163" s="166" t="s">
        <v>711</v>
      </c>
      <c r="E163" s="167" t="s">
        <v>603</v>
      </c>
      <c r="F163" s="168">
        <f>169.5-12.8</f>
        <v>156.69999999999999</v>
      </c>
      <c r="G163" s="168"/>
      <c r="H163" s="169">
        <v>77</v>
      </c>
      <c r="I163" s="169" t="s">
        <v>712</v>
      </c>
      <c r="J163" s="170" t="s">
        <v>713</v>
      </c>
      <c r="K163" s="171">
        <f t="shared" si="67"/>
        <v>-79.699999999999989</v>
      </c>
      <c r="L163" s="172">
        <f t="shared" si="68"/>
        <v>-0.50861518825781749</v>
      </c>
      <c r="M163" s="168" t="s">
        <v>604</v>
      </c>
      <c r="N163" s="165">
        <v>43522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65</v>
      </c>
      <c r="B164" s="165">
        <v>42586</v>
      </c>
      <c r="C164" s="165"/>
      <c r="D164" s="166" t="s">
        <v>714</v>
      </c>
      <c r="E164" s="167" t="s">
        <v>591</v>
      </c>
      <c r="F164" s="168">
        <v>400</v>
      </c>
      <c r="G164" s="168"/>
      <c r="H164" s="169">
        <v>305</v>
      </c>
      <c r="I164" s="169">
        <v>475</v>
      </c>
      <c r="J164" s="170" t="s">
        <v>715</v>
      </c>
      <c r="K164" s="171">
        <f t="shared" si="67"/>
        <v>-95</v>
      </c>
      <c r="L164" s="172">
        <f t="shared" si="68"/>
        <v>-0.23749999999999999</v>
      </c>
      <c r="M164" s="168" t="s">
        <v>604</v>
      </c>
      <c r="N164" s="165">
        <v>43606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66</v>
      </c>
      <c r="B165" s="155">
        <v>42593</v>
      </c>
      <c r="C165" s="155"/>
      <c r="D165" s="156" t="s">
        <v>716</v>
      </c>
      <c r="E165" s="157" t="s">
        <v>591</v>
      </c>
      <c r="F165" s="158">
        <v>86.5</v>
      </c>
      <c r="G165" s="157"/>
      <c r="H165" s="157">
        <v>130</v>
      </c>
      <c r="I165" s="159">
        <v>130</v>
      </c>
      <c r="J165" s="160" t="s">
        <v>717</v>
      </c>
      <c r="K165" s="161">
        <f t="shared" si="67"/>
        <v>43.5</v>
      </c>
      <c r="L165" s="162">
        <f t="shared" si="68"/>
        <v>0.50289017341040465</v>
      </c>
      <c r="M165" s="157" t="s">
        <v>594</v>
      </c>
      <c r="N165" s="163">
        <v>43091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64">
        <v>67</v>
      </c>
      <c r="B166" s="165">
        <v>42600</v>
      </c>
      <c r="C166" s="165"/>
      <c r="D166" s="166" t="s">
        <v>122</v>
      </c>
      <c r="E166" s="167" t="s">
        <v>591</v>
      </c>
      <c r="F166" s="168">
        <v>133.5</v>
      </c>
      <c r="G166" s="168"/>
      <c r="H166" s="169">
        <v>126.5</v>
      </c>
      <c r="I166" s="169">
        <v>178</v>
      </c>
      <c r="J166" s="170" t="s">
        <v>718</v>
      </c>
      <c r="K166" s="171">
        <f t="shared" si="67"/>
        <v>-7</v>
      </c>
      <c r="L166" s="172">
        <f t="shared" si="68"/>
        <v>-5.2434456928838954E-2</v>
      </c>
      <c r="M166" s="168" t="s">
        <v>604</v>
      </c>
      <c r="N166" s="165">
        <v>42615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68</v>
      </c>
      <c r="B167" s="155">
        <v>42613</v>
      </c>
      <c r="C167" s="155"/>
      <c r="D167" s="156" t="s">
        <v>719</v>
      </c>
      <c r="E167" s="157" t="s">
        <v>591</v>
      </c>
      <c r="F167" s="158">
        <v>560</v>
      </c>
      <c r="G167" s="157"/>
      <c r="H167" s="157">
        <v>725</v>
      </c>
      <c r="I167" s="159">
        <v>725</v>
      </c>
      <c r="J167" s="160" t="s">
        <v>624</v>
      </c>
      <c r="K167" s="161">
        <f t="shared" si="67"/>
        <v>165</v>
      </c>
      <c r="L167" s="162">
        <f t="shared" si="68"/>
        <v>0.29464285714285715</v>
      </c>
      <c r="M167" s="157" t="s">
        <v>594</v>
      </c>
      <c r="N167" s="163">
        <v>42456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69</v>
      </c>
      <c r="B168" s="155">
        <v>42614</v>
      </c>
      <c r="C168" s="155"/>
      <c r="D168" s="156" t="s">
        <v>720</v>
      </c>
      <c r="E168" s="157" t="s">
        <v>591</v>
      </c>
      <c r="F168" s="158">
        <v>160.5</v>
      </c>
      <c r="G168" s="157"/>
      <c r="H168" s="157">
        <v>210</v>
      </c>
      <c r="I168" s="159">
        <v>210</v>
      </c>
      <c r="J168" s="160" t="s">
        <v>624</v>
      </c>
      <c r="K168" s="161">
        <f t="shared" si="67"/>
        <v>49.5</v>
      </c>
      <c r="L168" s="162">
        <f t="shared" si="68"/>
        <v>0.30841121495327101</v>
      </c>
      <c r="M168" s="157" t="s">
        <v>594</v>
      </c>
      <c r="N168" s="163">
        <v>42871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70</v>
      </c>
      <c r="B169" s="155">
        <v>42646</v>
      </c>
      <c r="C169" s="155"/>
      <c r="D169" s="156" t="s">
        <v>415</v>
      </c>
      <c r="E169" s="157" t="s">
        <v>591</v>
      </c>
      <c r="F169" s="158">
        <v>430</v>
      </c>
      <c r="G169" s="157"/>
      <c r="H169" s="157">
        <v>596</v>
      </c>
      <c r="I169" s="159">
        <v>575</v>
      </c>
      <c r="J169" s="160" t="s">
        <v>721</v>
      </c>
      <c r="K169" s="161">
        <v>166</v>
      </c>
      <c r="L169" s="162">
        <v>0.38604651162790699</v>
      </c>
      <c r="M169" s="157" t="s">
        <v>594</v>
      </c>
      <c r="N169" s="163">
        <v>42769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71</v>
      </c>
      <c r="B170" s="155">
        <v>42657</v>
      </c>
      <c r="C170" s="155"/>
      <c r="D170" s="156" t="s">
        <v>722</v>
      </c>
      <c r="E170" s="157" t="s">
        <v>591</v>
      </c>
      <c r="F170" s="158">
        <v>280</v>
      </c>
      <c r="G170" s="157"/>
      <c r="H170" s="157">
        <v>345</v>
      </c>
      <c r="I170" s="159">
        <v>345</v>
      </c>
      <c r="J170" s="160" t="s">
        <v>624</v>
      </c>
      <c r="K170" s="161">
        <f t="shared" ref="K170:K175" si="69">H170-F170</f>
        <v>65</v>
      </c>
      <c r="L170" s="162">
        <f t="shared" ref="L170:L171" si="70">K170/F170</f>
        <v>0.23214285714285715</v>
      </c>
      <c r="M170" s="157" t="s">
        <v>594</v>
      </c>
      <c r="N170" s="163">
        <v>42814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72</v>
      </c>
      <c r="B171" s="155">
        <v>42657</v>
      </c>
      <c r="C171" s="155"/>
      <c r="D171" s="156" t="s">
        <v>723</v>
      </c>
      <c r="E171" s="157" t="s">
        <v>591</v>
      </c>
      <c r="F171" s="158">
        <v>245</v>
      </c>
      <c r="G171" s="157"/>
      <c r="H171" s="157">
        <v>325.5</v>
      </c>
      <c r="I171" s="159">
        <v>330</v>
      </c>
      <c r="J171" s="160" t="s">
        <v>724</v>
      </c>
      <c r="K171" s="161">
        <f t="shared" si="69"/>
        <v>80.5</v>
      </c>
      <c r="L171" s="162">
        <f t="shared" si="70"/>
        <v>0.32857142857142857</v>
      </c>
      <c r="M171" s="157" t="s">
        <v>594</v>
      </c>
      <c r="N171" s="163">
        <v>42769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73</v>
      </c>
      <c r="B172" s="155">
        <v>42660</v>
      </c>
      <c r="C172" s="155"/>
      <c r="D172" s="156" t="s">
        <v>725</v>
      </c>
      <c r="E172" s="157" t="s">
        <v>591</v>
      </c>
      <c r="F172" s="158">
        <v>125</v>
      </c>
      <c r="G172" s="157"/>
      <c r="H172" s="157">
        <v>160</v>
      </c>
      <c r="I172" s="159">
        <v>160</v>
      </c>
      <c r="J172" s="160" t="s">
        <v>678</v>
      </c>
      <c r="K172" s="161">
        <f t="shared" si="69"/>
        <v>35</v>
      </c>
      <c r="L172" s="162">
        <v>0.28000000000000003</v>
      </c>
      <c r="M172" s="157" t="s">
        <v>594</v>
      </c>
      <c r="N172" s="163">
        <v>42803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74</v>
      </c>
      <c r="B173" s="155">
        <v>42660</v>
      </c>
      <c r="C173" s="155"/>
      <c r="D173" s="156" t="s">
        <v>726</v>
      </c>
      <c r="E173" s="157" t="s">
        <v>591</v>
      </c>
      <c r="F173" s="158">
        <v>114</v>
      </c>
      <c r="G173" s="157"/>
      <c r="H173" s="157">
        <v>145</v>
      </c>
      <c r="I173" s="159">
        <v>145</v>
      </c>
      <c r="J173" s="160" t="s">
        <v>678</v>
      </c>
      <c r="K173" s="161">
        <f t="shared" si="69"/>
        <v>31</v>
      </c>
      <c r="L173" s="162">
        <f t="shared" ref="L173:L175" si="71">K173/F173</f>
        <v>0.27192982456140352</v>
      </c>
      <c r="M173" s="157" t="s">
        <v>594</v>
      </c>
      <c r="N173" s="163">
        <v>42859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75</v>
      </c>
      <c r="B174" s="155">
        <v>42660</v>
      </c>
      <c r="C174" s="155"/>
      <c r="D174" s="156" t="s">
        <v>727</v>
      </c>
      <c r="E174" s="157" t="s">
        <v>591</v>
      </c>
      <c r="F174" s="158">
        <v>212</v>
      </c>
      <c r="G174" s="157"/>
      <c r="H174" s="157">
        <v>280</v>
      </c>
      <c r="I174" s="159">
        <v>276</v>
      </c>
      <c r="J174" s="160" t="s">
        <v>728</v>
      </c>
      <c r="K174" s="161">
        <f t="shared" si="69"/>
        <v>68</v>
      </c>
      <c r="L174" s="162">
        <f t="shared" si="71"/>
        <v>0.32075471698113206</v>
      </c>
      <c r="M174" s="157" t="s">
        <v>594</v>
      </c>
      <c r="N174" s="163">
        <v>42858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76</v>
      </c>
      <c r="B175" s="155">
        <v>42678</v>
      </c>
      <c r="C175" s="155"/>
      <c r="D175" s="156" t="s">
        <v>464</v>
      </c>
      <c r="E175" s="157" t="s">
        <v>591</v>
      </c>
      <c r="F175" s="158">
        <v>155</v>
      </c>
      <c r="G175" s="157"/>
      <c r="H175" s="157">
        <v>210</v>
      </c>
      <c r="I175" s="159">
        <v>210</v>
      </c>
      <c r="J175" s="160" t="s">
        <v>729</v>
      </c>
      <c r="K175" s="161">
        <f t="shared" si="69"/>
        <v>55</v>
      </c>
      <c r="L175" s="162">
        <f t="shared" si="71"/>
        <v>0.35483870967741937</v>
      </c>
      <c r="M175" s="157" t="s">
        <v>594</v>
      </c>
      <c r="N175" s="163">
        <v>42944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4">
        <v>77</v>
      </c>
      <c r="B176" s="165">
        <v>42710</v>
      </c>
      <c r="C176" s="165"/>
      <c r="D176" s="166" t="s">
        <v>730</v>
      </c>
      <c r="E176" s="167" t="s">
        <v>591</v>
      </c>
      <c r="F176" s="168">
        <v>150.5</v>
      </c>
      <c r="G176" s="168"/>
      <c r="H176" s="169">
        <v>72.5</v>
      </c>
      <c r="I176" s="169">
        <v>174</v>
      </c>
      <c r="J176" s="170" t="s">
        <v>731</v>
      </c>
      <c r="K176" s="171">
        <v>-78</v>
      </c>
      <c r="L176" s="172">
        <v>-0.51827242524916906</v>
      </c>
      <c r="M176" s="168" t="s">
        <v>604</v>
      </c>
      <c r="N176" s="165">
        <v>43333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78</v>
      </c>
      <c r="B177" s="155">
        <v>42712</v>
      </c>
      <c r="C177" s="155"/>
      <c r="D177" s="156" t="s">
        <v>732</v>
      </c>
      <c r="E177" s="157" t="s">
        <v>591</v>
      </c>
      <c r="F177" s="158">
        <v>380</v>
      </c>
      <c r="G177" s="157"/>
      <c r="H177" s="157">
        <v>478</v>
      </c>
      <c r="I177" s="159">
        <v>468</v>
      </c>
      <c r="J177" s="160" t="s">
        <v>678</v>
      </c>
      <c r="K177" s="161">
        <f t="shared" ref="K177:K179" si="72">H177-F177</f>
        <v>98</v>
      </c>
      <c r="L177" s="162">
        <f t="shared" ref="L177:L179" si="73">K177/F177</f>
        <v>0.25789473684210529</v>
      </c>
      <c r="M177" s="157" t="s">
        <v>594</v>
      </c>
      <c r="N177" s="163">
        <v>43025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79</v>
      </c>
      <c r="B178" s="155">
        <v>42734</v>
      </c>
      <c r="C178" s="155"/>
      <c r="D178" s="156" t="s">
        <v>121</v>
      </c>
      <c r="E178" s="157" t="s">
        <v>591</v>
      </c>
      <c r="F178" s="158">
        <v>305</v>
      </c>
      <c r="G178" s="157"/>
      <c r="H178" s="157">
        <v>375</v>
      </c>
      <c r="I178" s="159">
        <v>375</v>
      </c>
      <c r="J178" s="160" t="s">
        <v>678</v>
      </c>
      <c r="K178" s="161">
        <f t="shared" si="72"/>
        <v>70</v>
      </c>
      <c r="L178" s="162">
        <f t="shared" si="73"/>
        <v>0.22950819672131148</v>
      </c>
      <c r="M178" s="157" t="s">
        <v>594</v>
      </c>
      <c r="N178" s="163">
        <v>42768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80</v>
      </c>
      <c r="B179" s="155">
        <v>42739</v>
      </c>
      <c r="C179" s="155"/>
      <c r="D179" s="156" t="s">
        <v>104</v>
      </c>
      <c r="E179" s="157" t="s">
        <v>591</v>
      </c>
      <c r="F179" s="158">
        <v>99.5</v>
      </c>
      <c r="G179" s="157"/>
      <c r="H179" s="157">
        <v>158</v>
      </c>
      <c r="I179" s="159">
        <v>158</v>
      </c>
      <c r="J179" s="160" t="s">
        <v>678</v>
      </c>
      <c r="K179" s="161">
        <f t="shared" si="72"/>
        <v>58.5</v>
      </c>
      <c r="L179" s="162">
        <f t="shared" si="73"/>
        <v>0.5879396984924623</v>
      </c>
      <c r="M179" s="157" t="s">
        <v>594</v>
      </c>
      <c r="N179" s="163">
        <v>42898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81</v>
      </c>
      <c r="B180" s="155">
        <v>42739</v>
      </c>
      <c r="C180" s="155"/>
      <c r="D180" s="156" t="s">
        <v>104</v>
      </c>
      <c r="E180" s="157" t="s">
        <v>591</v>
      </c>
      <c r="F180" s="158">
        <v>99.5</v>
      </c>
      <c r="G180" s="157"/>
      <c r="H180" s="157">
        <v>158</v>
      </c>
      <c r="I180" s="159">
        <v>158</v>
      </c>
      <c r="J180" s="160" t="s">
        <v>678</v>
      </c>
      <c r="K180" s="161">
        <v>58.5</v>
      </c>
      <c r="L180" s="162">
        <v>0.58793969849246197</v>
      </c>
      <c r="M180" s="157" t="s">
        <v>594</v>
      </c>
      <c r="N180" s="163">
        <v>42898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82</v>
      </c>
      <c r="B181" s="155">
        <v>42786</v>
      </c>
      <c r="C181" s="155"/>
      <c r="D181" s="156" t="s">
        <v>210</v>
      </c>
      <c r="E181" s="157" t="s">
        <v>591</v>
      </c>
      <c r="F181" s="158">
        <v>140.5</v>
      </c>
      <c r="G181" s="157"/>
      <c r="H181" s="157">
        <v>220</v>
      </c>
      <c r="I181" s="159">
        <v>220</v>
      </c>
      <c r="J181" s="160" t="s">
        <v>678</v>
      </c>
      <c r="K181" s="161">
        <f>H181-F181</f>
        <v>79.5</v>
      </c>
      <c r="L181" s="162">
        <f>K181/F181</f>
        <v>0.5658362989323843</v>
      </c>
      <c r="M181" s="157" t="s">
        <v>594</v>
      </c>
      <c r="N181" s="163">
        <v>42864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83</v>
      </c>
      <c r="B182" s="155">
        <v>42786</v>
      </c>
      <c r="C182" s="155"/>
      <c r="D182" s="156" t="s">
        <v>733</v>
      </c>
      <c r="E182" s="157" t="s">
        <v>591</v>
      </c>
      <c r="F182" s="158">
        <v>202.5</v>
      </c>
      <c r="G182" s="157"/>
      <c r="H182" s="157">
        <v>234</v>
      </c>
      <c r="I182" s="159">
        <v>234</v>
      </c>
      <c r="J182" s="160" t="s">
        <v>678</v>
      </c>
      <c r="K182" s="161">
        <v>31.5</v>
      </c>
      <c r="L182" s="162">
        <v>0.155555555555556</v>
      </c>
      <c r="M182" s="157" t="s">
        <v>594</v>
      </c>
      <c r="N182" s="163">
        <v>42836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84</v>
      </c>
      <c r="B183" s="155">
        <v>42818</v>
      </c>
      <c r="C183" s="155"/>
      <c r="D183" s="156" t="s">
        <v>734</v>
      </c>
      <c r="E183" s="157" t="s">
        <v>591</v>
      </c>
      <c r="F183" s="158">
        <v>300.5</v>
      </c>
      <c r="G183" s="157"/>
      <c r="H183" s="157">
        <v>417.5</v>
      </c>
      <c r="I183" s="159">
        <v>420</v>
      </c>
      <c r="J183" s="160" t="s">
        <v>735</v>
      </c>
      <c r="K183" s="161">
        <f>H183-F183</f>
        <v>117</v>
      </c>
      <c r="L183" s="162">
        <f>K183/F183</f>
        <v>0.38935108153078202</v>
      </c>
      <c r="M183" s="157" t="s">
        <v>594</v>
      </c>
      <c r="N183" s="163">
        <v>43070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85</v>
      </c>
      <c r="B184" s="155">
        <v>42818</v>
      </c>
      <c r="C184" s="155"/>
      <c r="D184" s="156" t="s">
        <v>708</v>
      </c>
      <c r="E184" s="157" t="s">
        <v>591</v>
      </c>
      <c r="F184" s="158">
        <v>850</v>
      </c>
      <c r="G184" s="157"/>
      <c r="H184" s="157">
        <v>1042.5</v>
      </c>
      <c r="I184" s="159">
        <v>1023</v>
      </c>
      <c r="J184" s="160" t="s">
        <v>736</v>
      </c>
      <c r="K184" s="161">
        <v>192.5</v>
      </c>
      <c r="L184" s="162">
        <v>0.22647058823529401</v>
      </c>
      <c r="M184" s="157" t="s">
        <v>594</v>
      </c>
      <c r="N184" s="163">
        <v>42830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86</v>
      </c>
      <c r="B185" s="155">
        <v>42830</v>
      </c>
      <c r="C185" s="155"/>
      <c r="D185" s="156" t="s">
        <v>495</v>
      </c>
      <c r="E185" s="157" t="s">
        <v>591</v>
      </c>
      <c r="F185" s="158">
        <v>785</v>
      </c>
      <c r="G185" s="157"/>
      <c r="H185" s="157">
        <v>930</v>
      </c>
      <c r="I185" s="159">
        <v>920</v>
      </c>
      <c r="J185" s="160" t="s">
        <v>737</v>
      </c>
      <c r="K185" s="161">
        <f>H185-F185</f>
        <v>145</v>
      </c>
      <c r="L185" s="162">
        <f>K185/F185</f>
        <v>0.18471337579617833</v>
      </c>
      <c r="M185" s="157" t="s">
        <v>594</v>
      </c>
      <c r="N185" s="163">
        <v>42976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4">
        <v>87</v>
      </c>
      <c r="B186" s="165">
        <v>42831</v>
      </c>
      <c r="C186" s="165"/>
      <c r="D186" s="166" t="s">
        <v>738</v>
      </c>
      <c r="E186" s="167" t="s">
        <v>591</v>
      </c>
      <c r="F186" s="168">
        <v>40</v>
      </c>
      <c r="G186" s="168"/>
      <c r="H186" s="169">
        <v>13.1</v>
      </c>
      <c r="I186" s="169">
        <v>60</v>
      </c>
      <c r="J186" s="170" t="s">
        <v>739</v>
      </c>
      <c r="K186" s="171">
        <v>-26.9</v>
      </c>
      <c r="L186" s="172">
        <v>-0.67249999999999999</v>
      </c>
      <c r="M186" s="168" t="s">
        <v>604</v>
      </c>
      <c r="N186" s="165">
        <v>43138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88</v>
      </c>
      <c r="B187" s="155">
        <v>42837</v>
      </c>
      <c r="C187" s="155"/>
      <c r="D187" s="156" t="s">
        <v>102</v>
      </c>
      <c r="E187" s="157" t="s">
        <v>591</v>
      </c>
      <c r="F187" s="158">
        <v>289.5</v>
      </c>
      <c r="G187" s="157"/>
      <c r="H187" s="157">
        <v>354</v>
      </c>
      <c r="I187" s="159">
        <v>360</v>
      </c>
      <c r="J187" s="160" t="s">
        <v>740</v>
      </c>
      <c r="K187" s="161">
        <f t="shared" ref="K187:K195" si="74">H187-F187</f>
        <v>64.5</v>
      </c>
      <c r="L187" s="162">
        <f t="shared" ref="L187:L195" si="75">K187/F187</f>
        <v>0.22279792746113988</v>
      </c>
      <c r="M187" s="157" t="s">
        <v>594</v>
      </c>
      <c r="N187" s="163">
        <v>43040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89</v>
      </c>
      <c r="B188" s="155">
        <v>42845</v>
      </c>
      <c r="C188" s="155"/>
      <c r="D188" s="156" t="s">
        <v>435</v>
      </c>
      <c r="E188" s="157" t="s">
        <v>591</v>
      </c>
      <c r="F188" s="158">
        <v>700</v>
      </c>
      <c r="G188" s="157"/>
      <c r="H188" s="157">
        <v>840</v>
      </c>
      <c r="I188" s="159">
        <v>840</v>
      </c>
      <c r="J188" s="160" t="s">
        <v>741</v>
      </c>
      <c r="K188" s="161">
        <f t="shared" si="74"/>
        <v>140</v>
      </c>
      <c r="L188" s="162">
        <f t="shared" si="75"/>
        <v>0.2</v>
      </c>
      <c r="M188" s="157" t="s">
        <v>594</v>
      </c>
      <c r="N188" s="163">
        <v>42893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90</v>
      </c>
      <c r="B189" s="155">
        <v>42887</v>
      </c>
      <c r="C189" s="155"/>
      <c r="D189" s="156" t="s">
        <v>742</v>
      </c>
      <c r="E189" s="157" t="s">
        <v>591</v>
      </c>
      <c r="F189" s="158">
        <v>130</v>
      </c>
      <c r="G189" s="157"/>
      <c r="H189" s="157">
        <v>144.25</v>
      </c>
      <c r="I189" s="159">
        <v>170</v>
      </c>
      <c r="J189" s="160" t="s">
        <v>743</v>
      </c>
      <c r="K189" s="161">
        <f t="shared" si="74"/>
        <v>14.25</v>
      </c>
      <c r="L189" s="162">
        <f t="shared" si="75"/>
        <v>0.10961538461538461</v>
      </c>
      <c r="M189" s="157" t="s">
        <v>594</v>
      </c>
      <c r="N189" s="163">
        <v>43675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91</v>
      </c>
      <c r="B190" s="155">
        <v>42901</v>
      </c>
      <c r="C190" s="155"/>
      <c r="D190" s="156" t="s">
        <v>744</v>
      </c>
      <c r="E190" s="157" t="s">
        <v>591</v>
      </c>
      <c r="F190" s="158">
        <v>214.5</v>
      </c>
      <c r="G190" s="157"/>
      <c r="H190" s="157">
        <v>262</v>
      </c>
      <c r="I190" s="159">
        <v>262</v>
      </c>
      <c r="J190" s="160" t="s">
        <v>613</v>
      </c>
      <c r="K190" s="161">
        <f t="shared" si="74"/>
        <v>47.5</v>
      </c>
      <c r="L190" s="162">
        <f t="shared" si="75"/>
        <v>0.22144522144522144</v>
      </c>
      <c r="M190" s="157" t="s">
        <v>594</v>
      </c>
      <c r="N190" s="163">
        <v>42977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92</v>
      </c>
      <c r="B191" s="186">
        <v>42933</v>
      </c>
      <c r="C191" s="186"/>
      <c r="D191" s="187" t="s">
        <v>745</v>
      </c>
      <c r="E191" s="188" t="s">
        <v>591</v>
      </c>
      <c r="F191" s="189">
        <v>370</v>
      </c>
      <c r="G191" s="188"/>
      <c r="H191" s="188">
        <v>447.5</v>
      </c>
      <c r="I191" s="190">
        <v>450</v>
      </c>
      <c r="J191" s="191" t="s">
        <v>678</v>
      </c>
      <c r="K191" s="161">
        <f t="shared" si="74"/>
        <v>77.5</v>
      </c>
      <c r="L191" s="192">
        <f t="shared" si="75"/>
        <v>0.20945945945945946</v>
      </c>
      <c r="M191" s="188" t="s">
        <v>594</v>
      </c>
      <c r="N191" s="193">
        <v>43035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93</v>
      </c>
      <c r="B192" s="186">
        <v>42943</v>
      </c>
      <c r="C192" s="186"/>
      <c r="D192" s="187" t="s">
        <v>208</v>
      </c>
      <c r="E192" s="188" t="s">
        <v>591</v>
      </c>
      <c r="F192" s="189">
        <v>657.5</v>
      </c>
      <c r="G192" s="188"/>
      <c r="H192" s="188">
        <v>825</v>
      </c>
      <c r="I192" s="190">
        <v>820</v>
      </c>
      <c r="J192" s="191" t="s">
        <v>678</v>
      </c>
      <c r="K192" s="161">
        <f t="shared" si="74"/>
        <v>167.5</v>
      </c>
      <c r="L192" s="192">
        <f t="shared" si="75"/>
        <v>0.25475285171102663</v>
      </c>
      <c r="M192" s="188" t="s">
        <v>594</v>
      </c>
      <c r="N192" s="193">
        <v>43090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94</v>
      </c>
      <c r="B193" s="155">
        <v>42964</v>
      </c>
      <c r="C193" s="155"/>
      <c r="D193" s="156" t="s">
        <v>383</v>
      </c>
      <c r="E193" s="157" t="s">
        <v>591</v>
      </c>
      <c r="F193" s="158">
        <v>605</v>
      </c>
      <c r="G193" s="157"/>
      <c r="H193" s="157">
        <v>750</v>
      </c>
      <c r="I193" s="159">
        <v>750</v>
      </c>
      <c r="J193" s="160" t="s">
        <v>737</v>
      </c>
      <c r="K193" s="161">
        <f t="shared" si="74"/>
        <v>145</v>
      </c>
      <c r="L193" s="162">
        <f t="shared" si="75"/>
        <v>0.23966942148760331</v>
      </c>
      <c r="M193" s="157" t="s">
        <v>594</v>
      </c>
      <c r="N193" s="163">
        <v>43027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4">
        <v>95</v>
      </c>
      <c r="B194" s="165">
        <v>42979</v>
      </c>
      <c r="C194" s="165"/>
      <c r="D194" s="173" t="s">
        <v>746</v>
      </c>
      <c r="E194" s="168" t="s">
        <v>591</v>
      </c>
      <c r="F194" s="168">
        <v>255</v>
      </c>
      <c r="G194" s="169"/>
      <c r="H194" s="169">
        <v>217.25</v>
      </c>
      <c r="I194" s="169">
        <v>320</v>
      </c>
      <c r="J194" s="170" t="s">
        <v>747</v>
      </c>
      <c r="K194" s="171">
        <f t="shared" si="74"/>
        <v>-37.75</v>
      </c>
      <c r="L194" s="174">
        <f t="shared" si="75"/>
        <v>-0.14803921568627451</v>
      </c>
      <c r="M194" s="168" t="s">
        <v>604</v>
      </c>
      <c r="N194" s="165">
        <v>43661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96</v>
      </c>
      <c r="B195" s="155">
        <v>42997</v>
      </c>
      <c r="C195" s="155"/>
      <c r="D195" s="156" t="s">
        <v>748</v>
      </c>
      <c r="E195" s="157" t="s">
        <v>591</v>
      </c>
      <c r="F195" s="158">
        <v>215</v>
      </c>
      <c r="G195" s="157"/>
      <c r="H195" s="157">
        <v>258</v>
      </c>
      <c r="I195" s="159">
        <v>258</v>
      </c>
      <c r="J195" s="160" t="s">
        <v>678</v>
      </c>
      <c r="K195" s="161">
        <f t="shared" si="74"/>
        <v>43</v>
      </c>
      <c r="L195" s="162">
        <f t="shared" si="75"/>
        <v>0.2</v>
      </c>
      <c r="M195" s="157" t="s">
        <v>594</v>
      </c>
      <c r="N195" s="163">
        <v>43040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97</v>
      </c>
      <c r="B196" s="155">
        <v>42997</v>
      </c>
      <c r="C196" s="155"/>
      <c r="D196" s="156" t="s">
        <v>748</v>
      </c>
      <c r="E196" s="157" t="s">
        <v>591</v>
      </c>
      <c r="F196" s="158">
        <v>215</v>
      </c>
      <c r="G196" s="157"/>
      <c r="H196" s="157">
        <v>258</v>
      </c>
      <c r="I196" s="159">
        <v>258</v>
      </c>
      <c r="J196" s="191" t="s">
        <v>678</v>
      </c>
      <c r="K196" s="161">
        <v>43</v>
      </c>
      <c r="L196" s="162">
        <v>0.2</v>
      </c>
      <c r="M196" s="157" t="s">
        <v>594</v>
      </c>
      <c r="N196" s="163">
        <v>43040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98</v>
      </c>
      <c r="B197" s="186">
        <v>42998</v>
      </c>
      <c r="C197" s="186"/>
      <c r="D197" s="187" t="s">
        <v>749</v>
      </c>
      <c r="E197" s="188" t="s">
        <v>591</v>
      </c>
      <c r="F197" s="158">
        <v>75</v>
      </c>
      <c r="G197" s="188"/>
      <c r="H197" s="188">
        <v>90</v>
      </c>
      <c r="I197" s="190">
        <v>90</v>
      </c>
      <c r="J197" s="160" t="s">
        <v>750</v>
      </c>
      <c r="K197" s="161">
        <f t="shared" ref="K197:K202" si="76">H197-F197</f>
        <v>15</v>
      </c>
      <c r="L197" s="162">
        <f t="shared" ref="L197:L202" si="77">K197/F197</f>
        <v>0.2</v>
      </c>
      <c r="M197" s="157" t="s">
        <v>594</v>
      </c>
      <c r="N197" s="163">
        <v>43019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99</v>
      </c>
      <c r="B198" s="186">
        <v>43011</v>
      </c>
      <c r="C198" s="186"/>
      <c r="D198" s="187" t="s">
        <v>751</v>
      </c>
      <c r="E198" s="188" t="s">
        <v>591</v>
      </c>
      <c r="F198" s="189">
        <v>315</v>
      </c>
      <c r="G198" s="188"/>
      <c r="H198" s="188">
        <v>392</v>
      </c>
      <c r="I198" s="190">
        <v>384</v>
      </c>
      <c r="J198" s="191" t="s">
        <v>752</v>
      </c>
      <c r="K198" s="161">
        <f t="shared" si="76"/>
        <v>77</v>
      </c>
      <c r="L198" s="192">
        <f t="shared" si="77"/>
        <v>0.24444444444444444</v>
      </c>
      <c r="M198" s="188" t="s">
        <v>594</v>
      </c>
      <c r="N198" s="193">
        <v>43017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100</v>
      </c>
      <c r="B199" s="186">
        <v>43013</v>
      </c>
      <c r="C199" s="186"/>
      <c r="D199" s="187" t="s">
        <v>468</v>
      </c>
      <c r="E199" s="188" t="s">
        <v>591</v>
      </c>
      <c r="F199" s="189">
        <v>145</v>
      </c>
      <c r="G199" s="188"/>
      <c r="H199" s="188">
        <v>179</v>
      </c>
      <c r="I199" s="190">
        <v>180</v>
      </c>
      <c r="J199" s="191" t="s">
        <v>753</v>
      </c>
      <c r="K199" s="161">
        <f t="shared" si="76"/>
        <v>34</v>
      </c>
      <c r="L199" s="192">
        <f t="shared" si="77"/>
        <v>0.23448275862068965</v>
      </c>
      <c r="M199" s="188" t="s">
        <v>594</v>
      </c>
      <c r="N199" s="193">
        <v>43025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101</v>
      </c>
      <c r="B200" s="186">
        <v>43014</v>
      </c>
      <c r="C200" s="186"/>
      <c r="D200" s="187" t="s">
        <v>358</v>
      </c>
      <c r="E200" s="188" t="s">
        <v>591</v>
      </c>
      <c r="F200" s="189">
        <v>256</v>
      </c>
      <c r="G200" s="188"/>
      <c r="H200" s="188">
        <v>323</v>
      </c>
      <c r="I200" s="190">
        <v>320</v>
      </c>
      <c r="J200" s="191" t="s">
        <v>678</v>
      </c>
      <c r="K200" s="161">
        <f t="shared" si="76"/>
        <v>67</v>
      </c>
      <c r="L200" s="192">
        <f t="shared" si="77"/>
        <v>0.26171875</v>
      </c>
      <c r="M200" s="188" t="s">
        <v>594</v>
      </c>
      <c r="N200" s="193">
        <v>43067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102</v>
      </c>
      <c r="B201" s="186">
        <v>43017</v>
      </c>
      <c r="C201" s="186"/>
      <c r="D201" s="187" t="s">
        <v>372</v>
      </c>
      <c r="E201" s="188" t="s">
        <v>591</v>
      </c>
      <c r="F201" s="189">
        <v>137.5</v>
      </c>
      <c r="G201" s="188"/>
      <c r="H201" s="188">
        <v>184</v>
      </c>
      <c r="I201" s="190">
        <v>183</v>
      </c>
      <c r="J201" s="191" t="s">
        <v>754</v>
      </c>
      <c r="K201" s="161">
        <f t="shared" si="76"/>
        <v>46.5</v>
      </c>
      <c r="L201" s="192">
        <f t="shared" si="77"/>
        <v>0.33818181818181819</v>
      </c>
      <c r="M201" s="188" t="s">
        <v>594</v>
      </c>
      <c r="N201" s="193">
        <v>43108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103</v>
      </c>
      <c r="B202" s="186">
        <v>43018</v>
      </c>
      <c r="C202" s="186"/>
      <c r="D202" s="187" t="s">
        <v>755</v>
      </c>
      <c r="E202" s="188" t="s">
        <v>591</v>
      </c>
      <c r="F202" s="189">
        <v>125.5</v>
      </c>
      <c r="G202" s="188"/>
      <c r="H202" s="188">
        <v>158</v>
      </c>
      <c r="I202" s="190">
        <v>155</v>
      </c>
      <c r="J202" s="191" t="s">
        <v>756</v>
      </c>
      <c r="K202" s="161">
        <f t="shared" si="76"/>
        <v>32.5</v>
      </c>
      <c r="L202" s="192">
        <f t="shared" si="77"/>
        <v>0.25896414342629481</v>
      </c>
      <c r="M202" s="188" t="s">
        <v>594</v>
      </c>
      <c r="N202" s="193">
        <v>43067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104</v>
      </c>
      <c r="B203" s="186">
        <v>43018</v>
      </c>
      <c r="C203" s="186"/>
      <c r="D203" s="187" t="s">
        <v>757</v>
      </c>
      <c r="E203" s="188" t="s">
        <v>591</v>
      </c>
      <c r="F203" s="189">
        <v>895</v>
      </c>
      <c r="G203" s="188"/>
      <c r="H203" s="188">
        <v>1122.5</v>
      </c>
      <c r="I203" s="190">
        <v>1078</v>
      </c>
      <c r="J203" s="191" t="s">
        <v>758</v>
      </c>
      <c r="K203" s="161">
        <v>227.5</v>
      </c>
      <c r="L203" s="192">
        <v>0.25418994413407803</v>
      </c>
      <c r="M203" s="188" t="s">
        <v>594</v>
      </c>
      <c r="N203" s="193">
        <v>43117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105</v>
      </c>
      <c r="B204" s="186">
        <v>43020</v>
      </c>
      <c r="C204" s="186"/>
      <c r="D204" s="187" t="s">
        <v>367</v>
      </c>
      <c r="E204" s="188" t="s">
        <v>591</v>
      </c>
      <c r="F204" s="189">
        <v>525</v>
      </c>
      <c r="G204" s="188"/>
      <c r="H204" s="188">
        <v>629</v>
      </c>
      <c r="I204" s="190">
        <v>629</v>
      </c>
      <c r="J204" s="191" t="s">
        <v>678</v>
      </c>
      <c r="K204" s="161">
        <v>104</v>
      </c>
      <c r="L204" s="192">
        <v>0.19809523809523799</v>
      </c>
      <c r="M204" s="188" t="s">
        <v>594</v>
      </c>
      <c r="N204" s="193">
        <v>43119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106</v>
      </c>
      <c r="B205" s="186">
        <v>43046</v>
      </c>
      <c r="C205" s="186"/>
      <c r="D205" s="187" t="s">
        <v>408</v>
      </c>
      <c r="E205" s="188" t="s">
        <v>591</v>
      </c>
      <c r="F205" s="189">
        <v>740</v>
      </c>
      <c r="G205" s="188"/>
      <c r="H205" s="188">
        <v>892.5</v>
      </c>
      <c r="I205" s="190">
        <v>900</v>
      </c>
      <c r="J205" s="191" t="s">
        <v>759</v>
      </c>
      <c r="K205" s="161">
        <f t="shared" ref="K205:K207" si="78">H205-F205</f>
        <v>152.5</v>
      </c>
      <c r="L205" s="192">
        <f t="shared" ref="L205:L207" si="79">K205/F205</f>
        <v>0.20608108108108109</v>
      </c>
      <c r="M205" s="188" t="s">
        <v>594</v>
      </c>
      <c r="N205" s="193">
        <v>43052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107</v>
      </c>
      <c r="B206" s="155">
        <v>43073</v>
      </c>
      <c r="C206" s="155"/>
      <c r="D206" s="156" t="s">
        <v>760</v>
      </c>
      <c r="E206" s="157" t="s">
        <v>591</v>
      </c>
      <c r="F206" s="158">
        <v>118.5</v>
      </c>
      <c r="G206" s="157"/>
      <c r="H206" s="157">
        <v>143.5</v>
      </c>
      <c r="I206" s="159">
        <v>145</v>
      </c>
      <c r="J206" s="160" t="s">
        <v>761</v>
      </c>
      <c r="K206" s="161">
        <f t="shared" si="78"/>
        <v>25</v>
      </c>
      <c r="L206" s="162">
        <f t="shared" si="79"/>
        <v>0.2109704641350211</v>
      </c>
      <c r="M206" s="157" t="s">
        <v>594</v>
      </c>
      <c r="N206" s="163">
        <v>43097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4">
        <v>108</v>
      </c>
      <c r="B207" s="165">
        <v>43090</v>
      </c>
      <c r="C207" s="165"/>
      <c r="D207" s="166" t="s">
        <v>440</v>
      </c>
      <c r="E207" s="167" t="s">
        <v>591</v>
      </c>
      <c r="F207" s="168">
        <v>715</v>
      </c>
      <c r="G207" s="168"/>
      <c r="H207" s="169">
        <v>500</v>
      </c>
      <c r="I207" s="169">
        <v>872</v>
      </c>
      <c r="J207" s="170" t="s">
        <v>762</v>
      </c>
      <c r="K207" s="171">
        <f t="shared" si="78"/>
        <v>-215</v>
      </c>
      <c r="L207" s="172">
        <f t="shared" si="79"/>
        <v>-0.30069930069930068</v>
      </c>
      <c r="M207" s="168" t="s">
        <v>604</v>
      </c>
      <c r="N207" s="165">
        <v>43670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109</v>
      </c>
      <c r="B208" s="155">
        <v>43098</v>
      </c>
      <c r="C208" s="155"/>
      <c r="D208" s="156" t="s">
        <v>751</v>
      </c>
      <c r="E208" s="157" t="s">
        <v>591</v>
      </c>
      <c r="F208" s="158">
        <v>435</v>
      </c>
      <c r="G208" s="157"/>
      <c r="H208" s="157">
        <v>542.5</v>
      </c>
      <c r="I208" s="159">
        <v>539</v>
      </c>
      <c r="J208" s="160" t="s">
        <v>678</v>
      </c>
      <c r="K208" s="161">
        <v>107.5</v>
      </c>
      <c r="L208" s="162">
        <v>0.247126436781609</v>
      </c>
      <c r="M208" s="157" t="s">
        <v>594</v>
      </c>
      <c r="N208" s="163">
        <v>43206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110</v>
      </c>
      <c r="B209" s="155">
        <v>43098</v>
      </c>
      <c r="C209" s="155"/>
      <c r="D209" s="156" t="s">
        <v>560</v>
      </c>
      <c r="E209" s="157" t="s">
        <v>591</v>
      </c>
      <c r="F209" s="158">
        <v>885</v>
      </c>
      <c r="G209" s="157"/>
      <c r="H209" s="157">
        <v>1090</v>
      </c>
      <c r="I209" s="159">
        <v>1084</v>
      </c>
      <c r="J209" s="160" t="s">
        <v>678</v>
      </c>
      <c r="K209" s="161">
        <v>205</v>
      </c>
      <c r="L209" s="162">
        <v>0.23163841807909599</v>
      </c>
      <c r="M209" s="157" t="s">
        <v>594</v>
      </c>
      <c r="N209" s="163">
        <v>43213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94">
        <v>111</v>
      </c>
      <c r="B210" s="195">
        <v>43192</v>
      </c>
      <c r="C210" s="195"/>
      <c r="D210" s="173" t="s">
        <v>763</v>
      </c>
      <c r="E210" s="168" t="s">
        <v>591</v>
      </c>
      <c r="F210" s="196">
        <v>478.5</v>
      </c>
      <c r="G210" s="168"/>
      <c r="H210" s="168">
        <v>442</v>
      </c>
      <c r="I210" s="169">
        <v>613</v>
      </c>
      <c r="J210" s="170" t="s">
        <v>764</v>
      </c>
      <c r="K210" s="171">
        <f t="shared" ref="K210:K213" si="80">H210-F210</f>
        <v>-36.5</v>
      </c>
      <c r="L210" s="172">
        <f t="shared" ref="L210:L213" si="81">K210/F210</f>
        <v>-7.6280041797283177E-2</v>
      </c>
      <c r="M210" s="168" t="s">
        <v>604</v>
      </c>
      <c r="N210" s="165">
        <v>43762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4">
        <v>112</v>
      </c>
      <c r="B211" s="165">
        <v>43194</v>
      </c>
      <c r="C211" s="165"/>
      <c r="D211" s="166" t="s">
        <v>765</v>
      </c>
      <c r="E211" s="167" t="s">
        <v>591</v>
      </c>
      <c r="F211" s="168">
        <f>141.5-7.3</f>
        <v>134.19999999999999</v>
      </c>
      <c r="G211" s="168"/>
      <c r="H211" s="169">
        <v>77</v>
      </c>
      <c r="I211" s="169">
        <v>180</v>
      </c>
      <c r="J211" s="170" t="s">
        <v>766</v>
      </c>
      <c r="K211" s="171">
        <f t="shared" si="80"/>
        <v>-57.199999999999989</v>
      </c>
      <c r="L211" s="172">
        <f t="shared" si="81"/>
        <v>-0.42622950819672129</v>
      </c>
      <c r="M211" s="168" t="s">
        <v>604</v>
      </c>
      <c r="N211" s="165">
        <v>43522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64">
        <v>113</v>
      </c>
      <c r="B212" s="165">
        <v>43209</v>
      </c>
      <c r="C212" s="165"/>
      <c r="D212" s="166" t="s">
        <v>767</v>
      </c>
      <c r="E212" s="167" t="s">
        <v>591</v>
      </c>
      <c r="F212" s="168">
        <v>430</v>
      </c>
      <c r="G212" s="168"/>
      <c r="H212" s="169">
        <v>220</v>
      </c>
      <c r="I212" s="169">
        <v>537</v>
      </c>
      <c r="J212" s="170" t="s">
        <v>768</v>
      </c>
      <c r="K212" s="171">
        <f t="shared" si="80"/>
        <v>-210</v>
      </c>
      <c r="L212" s="172">
        <f t="shared" si="81"/>
        <v>-0.48837209302325579</v>
      </c>
      <c r="M212" s="168" t="s">
        <v>604</v>
      </c>
      <c r="N212" s="165">
        <v>43252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114</v>
      </c>
      <c r="B213" s="186">
        <v>43220</v>
      </c>
      <c r="C213" s="186"/>
      <c r="D213" s="187" t="s">
        <v>769</v>
      </c>
      <c r="E213" s="188" t="s">
        <v>591</v>
      </c>
      <c r="F213" s="188">
        <v>153.5</v>
      </c>
      <c r="G213" s="188"/>
      <c r="H213" s="188">
        <v>196</v>
      </c>
      <c r="I213" s="190">
        <v>196</v>
      </c>
      <c r="J213" s="160" t="s">
        <v>770</v>
      </c>
      <c r="K213" s="161">
        <f t="shared" si="80"/>
        <v>42.5</v>
      </c>
      <c r="L213" s="162">
        <f t="shared" si="81"/>
        <v>0.27687296416938112</v>
      </c>
      <c r="M213" s="157" t="s">
        <v>594</v>
      </c>
      <c r="N213" s="163">
        <v>43605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64">
        <v>115</v>
      </c>
      <c r="B214" s="165">
        <v>43306</v>
      </c>
      <c r="C214" s="165"/>
      <c r="D214" s="166" t="s">
        <v>738</v>
      </c>
      <c r="E214" s="167" t="s">
        <v>591</v>
      </c>
      <c r="F214" s="168">
        <v>27.5</v>
      </c>
      <c r="G214" s="168"/>
      <c r="H214" s="169">
        <v>13.1</v>
      </c>
      <c r="I214" s="169">
        <v>60</v>
      </c>
      <c r="J214" s="170" t="s">
        <v>771</v>
      </c>
      <c r="K214" s="171">
        <v>-14.4</v>
      </c>
      <c r="L214" s="172">
        <v>-0.52363636363636401</v>
      </c>
      <c r="M214" s="168" t="s">
        <v>604</v>
      </c>
      <c r="N214" s="165">
        <v>43138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4">
        <v>116</v>
      </c>
      <c r="B215" s="195">
        <v>43318</v>
      </c>
      <c r="C215" s="195"/>
      <c r="D215" s="173" t="s">
        <v>772</v>
      </c>
      <c r="E215" s="168" t="s">
        <v>591</v>
      </c>
      <c r="F215" s="168">
        <v>148.5</v>
      </c>
      <c r="G215" s="168"/>
      <c r="H215" s="168">
        <v>102</v>
      </c>
      <c r="I215" s="169">
        <v>182</v>
      </c>
      <c r="J215" s="170" t="s">
        <v>773</v>
      </c>
      <c r="K215" s="171">
        <f>H215-F215</f>
        <v>-46.5</v>
      </c>
      <c r="L215" s="172">
        <f>K215/F215</f>
        <v>-0.31313131313131315</v>
      </c>
      <c r="M215" s="168" t="s">
        <v>604</v>
      </c>
      <c r="N215" s="165">
        <v>43661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117</v>
      </c>
      <c r="B216" s="155">
        <v>43335</v>
      </c>
      <c r="C216" s="155"/>
      <c r="D216" s="156" t="s">
        <v>774</v>
      </c>
      <c r="E216" s="157" t="s">
        <v>591</v>
      </c>
      <c r="F216" s="188">
        <v>285</v>
      </c>
      <c r="G216" s="157"/>
      <c r="H216" s="157">
        <v>355</v>
      </c>
      <c r="I216" s="159">
        <v>364</v>
      </c>
      <c r="J216" s="160" t="s">
        <v>775</v>
      </c>
      <c r="K216" s="161">
        <v>70</v>
      </c>
      <c r="L216" s="162">
        <v>0.24561403508771901</v>
      </c>
      <c r="M216" s="157" t="s">
        <v>594</v>
      </c>
      <c r="N216" s="163">
        <v>43455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118</v>
      </c>
      <c r="B217" s="155">
        <v>43341</v>
      </c>
      <c r="C217" s="155"/>
      <c r="D217" s="156" t="s">
        <v>398</v>
      </c>
      <c r="E217" s="157" t="s">
        <v>591</v>
      </c>
      <c r="F217" s="188">
        <v>525</v>
      </c>
      <c r="G217" s="157"/>
      <c r="H217" s="157">
        <v>585</v>
      </c>
      <c r="I217" s="159">
        <v>635</v>
      </c>
      <c r="J217" s="160" t="s">
        <v>776</v>
      </c>
      <c r="K217" s="161">
        <f t="shared" ref="K217:K268" si="82">H217-F217</f>
        <v>60</v>
      </c>
      <c r="L217" s="162">
        <f t="shared" ref="L217:L268" si="83">K217/F217</f>
        <v>0.11428571428571428</v>
      </c>
      <c r="M217" s="157" t="s">
        <v>594</v>
      </c>
      <c r="N217" s="163">
        <v>43662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119</v>
      </c>
      <c r="B218" s="155">
        <v>43395</v>
      </c>
      <c r="C218" s="155"/>
      <c r="D218" s="156" t="s">
        <v>383</v>
      </c>
      <c r="E218" s="157" t="s">
        <v>591</v>
      </c>
      <c r="F218" s="188">
        <v>475</v>
      </c>
      <c r="G218" s="157"/>
      <c r="H218" s="157">
        <v>574</v>
      </c>
      <c r="I218" s="159">
        <v>570</v>
      </c>
      <c r="J218" s="160" t="s">
        <v>678</v>
      </c>
      <c r="K218" s="161">
        <f t="shared" si="82"/>
        <v>99</v>
      </c>
      <c r="L218" s="162">
        <f t="shared" si="83"/>
        <v>0.20842105263157895</v>
      </c>
      <c r="M218" s="157" t="s">
        <v>594</v>
      </c>
      <c r="N218" s="163">
        <v>43403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120</v>
      </c>
      <c r="B219" s="186">
        <v>43397</v>
      </c>
      <c r="C219" s="186"/>
      <c r="D219" s="187" t="s">
        <v>777</v>
      </c>
      <c r="E219" s="188" t="s">
        <v>591</v>
      </c>
      <c r="F219" s="188">
        <v>707.5</v>
      </c>
      <c r="G219" s="188"/>
      <c r="H219" s="188">
        <v>872</v>
      </c>
      <c r="I219" s="190">
        <v>872</v>
      </c>
      <c r="J219" s="191" t="s">
        <v>678</v>
      </c>
      <c r="K219" s="161">
        <f t="shared" si="82"/>
        <v>164.5</v>
      </c>
      <c r="L219" s="192">
        <f t="shared" si="83"/>
        <v>0.23250883392226149</v>
      </c>
      <c r="M219" s="188" t="s">
        <v>594</v>
      </c>
      <c r="N219" s="193">
        <v>43482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121</v>
      </c>
      <c r="B220" s="186">
        <v>43398</v>
      </c>
      <c r="C220" s="186"/>
      <c r="D220" s="187" t="s">
        <v>778</v>
      </c>
      <c r="E220" s="188" t="s">
        <v>591</v>
      </c>
      <c r="F220" s="188">
        <v>162</v>
      </c>
      <c r="G220" s="188"/>
      <c r="H220" s="188">
        <v>204</v>
      </c>
      <c r="I220" s="190">
        <v>209</v>
      </c>
      <c r="J220" s="191" t="s">
        <v>779</v>
      </c>
      <c r="K220" s="161">
        <f t="shared" si="82"/>
        <v>42</v>
      </c>
      <c r="L220" s="192">
        <f t="shared" si="83"/>
        <v>0.25925925925925924</v>
      </c>
      <c r="M220" s="188" t="s">
        <v>594</v>
      </c>
      <c r="N220" s="193">
        <v>43539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122</v>
      </c>
      <c r="B221" s="186">
        <v>43399</v>
      </c>
      <c r="C221" s="186"/>
      <c r="D221" s="187" t="s">
        <v>488</v>
      </c>
      <c r="E221" s="188" t="s">
        <v>591</v>
      </c>
      <c r="F221" s="188">
        <v>240</v>
      </c>
      <c r="G221" s="188"/>
      <c r="H221" s="188">
        <v>297</v>
      </c>
      <c r="I221" s="190">
        <v>297</v>
      </c>
      <c r="J221" s="191" t="s">
        <v>678</v>
      </c>
      <c r="K221" s="197">
        <f t="shared" si="82"/>
        <v>57</v>
      </c>
      <c r="L221" s="192">
        <f t="shared" si="83"/>
        <v>0.23749999999999999</v>
      </c>
      <c r="M221" s="188" t="s">
        <v>594</v>
      </c>
      <c r="N221" s="193">
        <v>43417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123</v>
      </c>
      <c r="B222" s="155">
        <v>43439</v>
      </c>
      <c r="C222" s="155"/>
      <c r="D222" s="156" t="s">
        <v>780</v>
      </c>
      <c r="E222" s="157" t="s">
        <v>591</v>
      </c>
      <c r="F222" s="157">
        <v>202.5</v>
      </c>
      <c r="G222" s="157"/>
      <c r="H222" s="157">
        <v>255</v>
      </c>
      <c r="I222" s="159">
        <v>252</v>
      </c>
      <c r="J222" s="160" t="s">
        <v>678</v>
      </c>
      <c r="K222" s="161">
        <f t="shared" si="82"/>
        <v>52.5</v>
      </c>
      <c r="L222" s="162">
        <f t="shared" si="83"/>
        <v>0.25925925925925924</v>
      </c>
      <c r="M222" s="157" t="s">
        <v>594</v>
      </c>
      <c r="N222" s="163">
        <v>43542</v>
      </c>
      <c r="O222" s="1"/>
      <c r="P222" s="1"/>
      <c r="Q222" s="242"/>
      <c r="R222" s="1"/>
      <c r="S222" s="6" t="s">
        <v>781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124</v>
      </c>
      <c r="B223" s="186">
        <v>43465</v>
      </c>
      <c r="C223" s="155"/>
      <c r="D223" s="187" t="s">
        <v>159</v>
      </c>
      <c r="E223" s="188" t="s">
        <v>591</v>
      </c>
      <c r="F223" s="188">
        <v>710</v>
      </c>
      <c r="G223" s="188"/>
      <c r="H223" s="188">
        <v>866</v>
      </c>
      <c r="I223" s="190">
        <v>866</v>
      </c>
      <c r="J223" s="191" t="s">
        <v>678</v>
      </c>
      <c r="K223" s="161">
        <f t="shared" si="82"/>
        <v>156</v>
      </c>
      <c r="L223" s="162">
        <f t="shared" si="83"/>
        <v>0.21971830985915494</v>
      </c>
      <c r="M223" s="157" t="s">
        <v>594</v>
      </c>
      <c r="N223" s="163">
        <v>43553</v>
      </c>
      <c r="O223" s="1"/>
      <c r="P223" s="1"/>
      <c r="Q223" s="242"/>
      <c r="R223" s="1"/>
      <c r="S223" s="6" t="s">
        <v>781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125</v>
      </c>
      <c r="B224" s="186">
        <v>43522</v>
      </c>
      <c r="C224" s="186"/>
      <c r="D224" s="187" t="s">
        <v>174</v>
      </c>
      <c r="E224" s="188" t="s">
        <v>591</v>
      </c>
      <c r="F224" s="188">
        <v>337.25</v>
      </c>
      <c r="G224" s="188"/>
      <c r="H224" s="188">
        <v>398.5</v>
      </c>
      <c r="I224" s="190">
        <v>411</v>
      </c>
      <c r="J224" s="160" t="s">
        <v>782</v>
      </c>
      <c r="K224" s="161">
        <f t="shared" si="82"/>
        <v>61.25</v>
      </c>
      <c r="L224" s="162">
        <f t="shared" si="83"/>
        <v>0.1816160118606375</v>
      </c>
      <c r="M224" s="157" t="s">
        <v>594</v>
      </c>
      <c r="N224" s="163">
        <v>43760</v>
      </c>
      <c r="O224" s="1"/>
      <c r="P224" s="1"/>
      <c r="Q224" s="242"/>
      <c r="R224" s="1"/>
      <c r="S224" s="6" t="s">
        <v>781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98">
        <v>126</v>
      </c>
      <c r="B225" s="199">
        <v>43559</v>
      </c>
      <c r="C225" s="199"/>
      <c r="D225" s="200" t="s">
        <v>783</v>
      </c>
      <c r="E225" s="201" t="s">
        <v>591</v>
      </c>
      <c r="F225" s="201">
        <v>130</v>
      </c>
      <c r="G225" s="201"/>
      <c r="H225" s="201">
        <v>65</v>
      </c>
      <c r="I225" s="202">
        <v>158</v>
      </c>
      <c r="J225" s="170" t="s">
        <v>784</v>
      </c>
      <c r="K225" s="171">
        <f t="shared" si="82"/>
        <v>-65</v>
      </c>
      <c r="L225" s="172">
        <f t="shared" si="83"/>
        <v>-0.5</v>
      </c>
      <c r="M225" s="168" t="s">
        <v>604</v>
      </c>
      <c r="N225" s="165">
        <v>43726</v>
      </c>
      <c r="O225" s="1"/>
      <c r="P225" s="1"/>
      <c r="Q225" s="242"/>
      <c r="R225" s="1"/>
      <c r="S225" s="6" t="s">
        <v>785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127</v>
      </c>
      <c r="B226" s="186">
        <v>43017</v>
      </c>
      <c r="C226" s="186"/>
      <c r="D226" s="187" t="s">
        <v>210</v>
      </c>
      <c r="E226" s="188" t="s">
        <v>591</v>
      </c>
      <c r="F226" s="188">
        <v>141.5</v>
      </c>
      <c r="G226" s="188"/>
      <c r="H226" s="188">
        <v>183.5</v>
      </c>
      <c r="I226" s="190">
        <v>210</v>
      </c>
      <c r="J226" s="160" t="s">
        <v>779</v>
      </c>
      <c r="K226" s="161">
        <f t="shared" si="82"/>
        <v>42</v>
      </c>
      <c r="L226" s="162">
        <f t="shared" si="83"/>
        <v>0.29681978798586572</v>
      </c>
      <c r="M226" s="157" t="s">
        <v>594</v>
      </c>
      <c r="N226" s="163">
        <v>43042</v>
      </c>
      <c r="O226" s="1"/>
      <c r="P226" s="1"/>
      <c r="Q226" s="242"/>
      <c r="R226" s="1"/>
      <c r="S226" s="6" t="s">
        <v>785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8">
        <v>128</v>
      </c>
      <c r="B227" s="199">
        <v>43074</v>
      </c>
      <c r="C227" s="199"/>
      <c r="D227" s="200" t="s">
        <v>786</v>
      </c>
      <c r="E227" s="201" t="s">
        <v>591</v>
      </c>
      <c r="F227" s="196">
        <v>172</v>
      </c>
      <c r="G227" s="201"/>
      <c r="H227" s="201">
        <v>155.25</v>
      </c>
      <c r="I227" s="202">
        <v>230</v>
      </c>
      <c r="J227" s="170" t="s">
        <v>787</v>
      </c>
      <c r="K227" s="171">
        <f t="shared" si="82"/>
        <v>-16.75</v>
      </c>
      <c r="L227" s="172">
        <f t="shared" si="83"/>
        <v>-9.7383720930232565E-2</v>
      </c>
      <c r="M227" s="168" t="s">
        <v>604</v>
      </c>
      <c r="N227" s="165">
        <v>43787</v>
      </c>
      <c r="O227" s="1"/>
      <c r="P227" s="1"/>
      <c r="Q227" s="242"/>
      <c r="R227" s="1"/>
      <c r="S227" s="6" t="s">
        <v>785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129</v>
      </c>
      <c r="B228" s="186">
        <v>43398</v>
      </c>
      <c r="C228" s="186"/>
      <c r="D228" s="187" t="s">
        <v>120</v>
      </c>
      <c r="E228" s="188" t="s">
        <v>591</v>
      </c>
      <c r="F228" s="188">
        <v>698.5</v>
      </c>
      <c r="G228" s="188"/>
      <c r="H228" s="188">
        <v>890</v>
      </c>
      <c r="I228" s="190">
        <v>890</v>
      </c>
      <c r="J228" s="160" t="s">
        <v>788</v>
      </c>
      <c r="K228" s="161">
        <f t="shared" si="82"/>
        <v>191.5</v>
      </c>
      <c r="L228" s="162">
        <f t="shared" si="83"/>
        <v>0.27415891195418757</v>
      </c>
      <c r="M228" s="157" t="s">
        <v>594</v>
      </c>
      <c r="N228" s="163">
        <v>44328</v>
      </c>
      <c r="O228" s="1"/>
      <c r="P228" s="1"/>
      <c r="Q228" s="242"/>
      <c r="R228" s="1"/>
      <c r="S228" s="6" t="s">
        <v>781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130</v>
      </c>
      <c r="B229" s="186">
        <v>42877</v>
      </c>
      <c r="C229" s="186"/>
      <c r="D229" s="187" t="s">
        <v>789</v>
      </c>
      <c r="E229" s="188" t="s">
        <v>591</v>
      </c>
      <c r="F229" s="188">
        <v>127.6</v>
      </c>
      <c r="G229" s="188"/>
      <c r="H229" s="188">
        <v>138</v>
      </c>
      <c r="I229" s="190">
        <v>190</v>
      </c>
      <c r="J229" s="160" t="s">
        <v>790</v>
      </c>
      <c r="K229" s="161">
        <f t="shared" si="82"/>
        <v>10.400000000000006</v>
      </c>
      <c r="L229" s="162">
        <f t="shared" si="83"/>
        <v>8.1504702194357417E-2</v>
      </c>
      <c r="M229" s="157" t="s">
        <v>594</v>
      </c>
      <c r="N229" s="163">
        <v>43774</v>
      </c>
      <c r="O229" s="1"/>
      <c r="P229" s="1"/>
      <c r="Q229" s="242"/>
      <c r="R229" s="1"/>
      <c r="S229" s="6" t="s">
        <v>785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131</v>
      </c>
      <c r="B230" s="186">
        <v>43158</v>
      </c>
      <c r="C230" s="186"/>
      <c r="D230" s="187" t="s">
        <v>791</v>
      </c>
      <c r="E230" s="188" t="s">
        <v>591</v>
      </c>
      <c r="F230" s="188">
        <v>317</v>
      </c>
      <c r="G230" s="188"/>
      <c r="H230" s="188">
        <v>382.5</v>
      </c>
      <c r="I230" s="190">
        <v>398</v>
      </c>
      <c r="J230" s="160" t="s">
        <v>792</v>
      </c>
      <c r="K230" s="161">
        <f t="shared" si="82"/>
        <v>65.5</v>
      </c>
      <c r="L230" s="162">
        <f t="shared" si="83"/>
        <v>0.20662460567823343</v>
      </c>
      <c r="M230" s="157" t="s">
        <v>594</v>
      </c>
      <c r="N230" s="163">
        <v>44238</v>
      </c>
      <c r="O230" s="1"/>
      <c r="P230" s="1"/>
      <c r="Q230" s="242"/>
      <c r="R230" s="1"/>
      <c r="S230" s="6" t="s">
        <v>785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8">
        <v>132</v>
      </c>
      <c r="B231" s="199">
        <v>43164</v>
      </c>
      <c r="C231" s="199"/>
      <c r="D231" s="200" t="s">
        <v>166</v>
      </c>
      <c r="E231" s="201" t="s">
        <v>591</v>
      </c>
      <c r="F231" s="196">
        <f>510-14.4</f>
        <v>495.6</v>
      </c>
      <c r="G231" s="201"/>
      <c r="H231" s="201">
        <v>350</v>
      </c>
      <c r="I231" s="202">
        <v>672</v>
      </c>
      <c r="J231" s="170" t="s">
        <v>793</v>
      </c>
      <c r="K231" s="171">
        <f t="shared" si="82"/>
        <v>-145.60000000000002</v>
      </c>
      <c r="L231" s="172">
        <f t="shared" si="83"/>
        <v>-0.29378531073446329</v>
      </c>
      <c r="M231" s="168" t="s">
        <v>604</v>
      </c>
      <c r="N231" s="165">
        <v>43887</v>
      </c>
      <c r="O231" s="1"/>
      <c r="P231" s="1"/>
      <c r="Q231" s="242"/>
      <c r="R231" s="1"/>
      <c r="S231" s="6" t="s">
        <v>781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98">
        <v>133</v>
      </c>
      <c r="B232" s="199">
        <v>43237</v>
      </c>
      <c r="C232" s="199"/>
      <c r="D232" s="200" t="s">
        <v>794</v>
      </c>
      <c r="E232" s="201" t="s">
        <v>591</v>
      </c>
      <c r="F232" s="196">
        <v>230.3</v>
      </c>
      <c r="G232" s="201"/>
      <c r="H232" s="201">
        <v>102.5</v>
      </c>
      <c r="I232" s="202">
        <v>348</v>
      </c>
      <c r="J232" s="170" t="s">
        <v>795</v>
      </c>
      <c r="K232" s="171">
        <f t="shared" si="82"/>
        <v>-127.80000000000001</v>
      </c>
      <c r="L232" s="172">
        <f t="shared" si="83"/>
        <v>-0.55492835432045162</v>
      </c>
      <c r="M232" s="168" t="s">
        <v>604</v>
      </c>
      <c r="N232" s="165">
        <v>43896</v>
      </c>
      <c r="O232" s="1"/>
      <c r="P232" s="1"/>
      <c r="Q232" s="242"/>
      <c r="R232" s="1"/>
      <c r="S232" s="6" t="s">
        <v>781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134</v>
      </c>
      <c r="B233" s="186">
        <v>43258</v>
      </c>
      <c r="C233" s="186"/>
      <c r="D233" s="187" t="s">
        <v>444</v>
      </c>
      <c r="E233" s="188" t="s">
        <v>591</v>
      </c>
      <c r="F233" s="188">
        <f>342.5-5.1</f>
        <v>337.4</v>
      </c>
      <c r="G233" s="188"/>
      <c r="H233" s="188">
        <v>412.5</v>
      </c>
      <c r="I233" s="190">
        <v>439</v>
      </c>
      <c r="J233" s="160" t="s">
        <v>796</v>
      </c>
      <c r="K233" s="161">
        <f t="shared" si="82"/>
        <v>75.100000000000023</v>
      </c>
      <c r="L233" s="162">
        <f t="shared" si="83"/>
        <v>0.22258446947243635</v>
      </c>
      <c r="M233" s="157" t="s">
        <v>594</v>
      </c>
      <c r="N233" s="163">
        <v>44230</v>
      </c>
      <c r="O233" s="1"/>
      <c r="P233" s="1"/>
      <c r="Q233" s="242"/>
      <c r="R233" s="1"/>
      <c r="S233" s="6" t="s">
        <v>785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79">
        <v>135</v>
      </c>
      <c r="B234" s="178">
        <v>43285</v>
      </c>
      <c r="C234" s="178"/>
      <c r="D234" s="179" t="s">
        <v>58</v>
      </c>
      <c r="E234" s="180" t="s">
        <v>591</v>
      </c>
      <c r="F234" s="180">
        <f>127.5-5.53</f>
        <v>121.97</v>
      </c>
      <c r="G234" s="181"/>
      <c r="H234" s="181">
        <v>122.5</v>
      </c>
      <c r="I234" s="181">
        <v>170</v>
      </c>
      <c r="J234" s="182" t="s">
        <v>797</v>
      </c>
      <c r="K234" s="183">
        <f t="shared" si="82"/>
        <v>0.53000000000000114</v>
      </c>
      <c r="L234" s="184">
        <f t="shared" si="83"/>
        <v>4.3453308190538747E-3</v>
      </c>
      <c r="M234" s="180" t="s">
        <v>611</v>
      </c>
      <c r="N234" s="178">
        <v>44431</v>
      </c>
      <c r="O234" s="1"/>
      <c r="P234" s="1"/>
      <c r="Q234" s="242"/>
      <c r="R234" s="1"/>
      <c r="S234" s="6" t="s">
        <v>781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8">
        <v>136</v>
      </c>
      <c r="B235" s="199">
        <v>43294</v>
      </c>
      <c r="C235" s="199"/>
      <c r="D235" s="200" t="s">
        <v>798</v>
      </c>
      <c r="E235" s="201" t="s">
        <v>591</v>
      </c>
      <c r="F235" s="196">
        <v>46.5</v>
      </c>
      <c r="G235" s="201"/>
      <c r="H235" s="201">
        <v>17</v>
      </c>
      <c r="I235" s="202">
        <v>59</v>
      </c>
      <c r="J235" s="170" t="s">
        <v>799</v>
      </c>
      <c r="K235" s="171">
        <f t="shared" si="82"/>
        <v>-29.5</v>
      </c>
      <c r="L235" s="172">
        <f t="shared" si="83"/>
        <v>-0.63440860215053763</v>
      </c>
      <c r="M235" s="168" t="s">
        <v>604</v>
      </c>
      <c r="N235" s="165">
        <v>43887</v>
      </c>
      <c r="O235" s="1"/>
      <c r="P235" s="1"/>
      <c r="Q235" s="242"/>
      <c r="R235" s="1"/>
      <c r="S235" s="6" t="s">
        <v>781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137</v>
      </c>
      <c r="B236" s="186">
        <v>43396</v>
      </c>
      <c r="C236" s="186"/>
      <c r="D236" s="187" t="s">
        <v>427</v>
      </c>
      <c r="E236" s="188" t="s">
        <v>591</v>
      </c>
      <c r="F236" s="188">
        <v>156.5</v>
      </c>
      <c r="G236" s="188"/>
      <c r="H236" s="188">
        <v>207.5</v>
      </c>
      <c r="I236" s="190">
        <v>191</v>
      </c>
      <c r="J236" s="160" t="s">
        <v>678</v>
      </c>
      <c r="K236" s="161">
        <f t="shared" si="82"/>
        <v>51</v>
      </c>
      <c r="L236" s="162">
        <f t="shared" si="83"/>
        <v>0.32587859424920129</v>
      </c>
      <c r="M236" s="157" t="s">
        <v>594</v>
      </c>
      <c r="N236" s="163">
        <v>44369</v>
      </c>
      <c r="O236" s="1"/>
      <c r="P236" s="1"/>
      <c r="Q236" s="242"/>
      <c r="R236" s="1"/>
      <c r="S236" s="6" t="s">
        <v>781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138</v>
      </c>
      <c r="B237" s="186">
        <v>43439</v>
      </c>
      <c r="C237" s="186"/>
      <c r="D237" s="187" t="s">
        <v>346</v>
      </c>
      <c r="E237" s="188" t="s">
        <v>591</v>
      </c>
      <c r="F237" s="188">
        <v>259.5</v>
      </c>
      <c r="G237" s="188"/>
      <c r="H237" s="188">
        <v>320</v>
      </c>
      <c r="I237" s="190">
        <v>320</v>
      </c>
      <c r="J237" s="160" t="s">
        <v>678</v>
      </c>
      <c r="K237" s="161">
        <f t="shared" si="82"/>
        <v>60.5</v>
      </c>
      <c r="L237" s="162">
        <f t="shared" si="83"/>
        <v>0.23314065510597304</v>
      </c>
      <c r="M237" s="157" t="s">
        <v>594</v>
      </c>
      <c r="N237" s="163">
        <v>44323</v>
      </c>
      <c r="O237" s="1"/>
      <c r="P237" s="1"/>
      <c r="Q237" s="242"/>
      <c r="R237" s="1"/>
      <c r="S237" s="6" t="s">
        <v>781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98">
        <v>139</v>
      </c>
      <c r="B238" s="199">
        <v>43439</v>
      </c>
      <c r="C238" s="199"/>
      <c r="D238" s="200" t="s">
        <v>800</v>
      </c>
      <c r="E238" s="201" t="s">
        <v>591</v>
      </c>
      <c r="F238" s="201">
        <v>715</v>
      </c>
      <c r="G238" s="201"/>
      <c r="H238" s="201">
        <v>445</v>
      </c>
      <c r="I238" s="202">
        <v>840</v>
      </c>
      <c r="J238" s="170" t="s">
        <v>801</v>
      </c>
      <c r="K238" s="171">
        <f t="shared" si="82"/>
        <v>-270</v>
      </c>
      <c r="L238" s="172">
        <f t="shared" si="83"/>
        <v>-0.3776223776223776</v>
      </c>
      <c r="M238" s="168" t="s">
        <v>604</v>
      </c>
      <c r="N238" s="165">
        <v>43800</v>
      </c>
      <c r="O238" s="1"/>
      <c r="P238" s="1"/>
      <c r="Q238" s="242"/>
      <c r="R238" s="1"/>
      <c r="S238" s="6" t="s">
        <v>781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140</v>
      </c>
      <c r="B239" s="186">
        <v>43469</v>
      </c>
      <c r="C239" s="186"/>
      <c r="D239" s="187" t="s">
        <v>180</v>
      </c>
      <c r="E239" s="188" t="s">
        <v>591</v>
      </c>
      <c r="F239" s="188">
        <v>875</v>
      </c>
      <c r="G239" s="188"/>
      <c r="H239" s="188">
        <v>1165</v>
      </c>
      <c r="I239" s="190">
        <v>1185</v>
      </c>
      <c r="J239" s="160" t="s">
        <v>802</v>
      </c>
      <c r="K239" s="161">
        <f t="shared" si="82"/>
        <v>290</v>
      </c>
      <c r="L239" s="162">
        <f t="shared" si="83"/>
        <v>0.33142857142857141</v>
      </c>
      <c r="M239" s="157" t="s">
        <v>594</v>
      </c>
      <c r="N239" s="163">
        <v>43847</v>
      </c>
      <c r="O239" s="1"/>
      <c r="P239" s="1"/>
      <c r="Q239" s="242"/>
      <c r="R239" s="1"/>
      <c r="S239" s="6" t="s">
        <v>781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141</v>
      </c>
      <c r="B240" s="186">
        <v>43559</v>
      </c>
      <c r="C240" s="186"/>
      <c r="D240" s="187" t="s">
        <v>364</v>
      </c>
      <c r="E240" s="188" t="s">
        <v>591</v>
      </c>
      <c r="F240" s="188">
        <f>387-14.63</f>
        <v>372.37</v>
      </c>
      <c r="G240" s="188"/>
      <c r="H240" s="188">
        <v>490</v>
      </c>
      <c r="I240" s="190">
        <v>490</v>
      </c>
      <c r="J240" s="160" t="s">
        <v>678</v>
      </c>
      <c r="K240" s="161">
        <f t="shared" si="82"/>
        <v>117.63</v>
      </c>
      <c r="L240" s="162">
        <f t="shared" si="83"/>
        <v>0.31589548030185027</v>
      </c>
      <c r="M240" s="157" t="s">
        <v>594</v>
      </c>
      <c r="N240" s="163">
        <v>43850</v>
      </c>
      <c r="O240" s="1"/>
      <c r="P240" s="1"/>
      <c r="Q240" s="242"/>
      <c r="R240" s="1"/>
      <c r="S240" s="6" t="s">
        <v>781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8">
        <v>142</v>
      </c>
      <c r="B241" s="199">
        <v>43578</v>
      </c>
      <c r="C241" s="199"/>
      <c r="D241" s="200" t="s">
        <v>803</v>
      </c>
      <c r="E241" s="201" t="s">
        <v>603</v>
      </c>
      <c r="F241" s="201">
        <v>220</v>
      </c>
      <c r="G241" s="201"/>
      <c r="H241" s="201">
        <v>127.5</v>
      </c>
      <c r="I241" s="202">
        <v>284</v>
      </c>
      <c r="J241" s="170" t="s">
        <v>804</v>
      </c>
      <c r="K241" s="171">
        <f t="shared" si="82"/>
        <v>-92.5</v>
      </c>
      <c r="L241" s="172">
        <f t="shared" si="83"/>
        <v>-0.42045454545454547</v>
      </c>
      <c r="M241" s="168" t="s">
        <v>604</v>
      </c>
      <c r="N241" s="165">
        <v>43896</v>
      </c>
      <c r="O241" s="1"/>
      <c r="P241" s="1"/>
      <c r="Q241" s="242"/>
      <c r="R241" s="1"/>
      <c r="S241" s="6" t="s">
        <v>781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143</v>
      </c>
      <c r="B242" s="186">
        <v>43622</v>
      </c>
      <c r="C242" s="186"/>
      <c r="D242" s="187" t="s">
        <v>489</v>
      </c>
      <c r="E242" s="188" t="s">
        <v>603</v>
      </c>
      <c r="F242" s="188">
        <v>332.8</v>
      </c>
      <c r="G242" s="188"/>
      <c r="H242" s="188">
        <v>405</v>
      </c>
      <c r="I242" s="190">
        <v>419</v>
      </c>
      <c r="J242" s="160" t="s">
        <v>805</v>
      </c>
      <c r="K242" s="161">
        <f t="shared" si="82"/>
        <v>72.199999999999989</v>
      </c>
      <c r="L242" s="162">
        <f t="shared" si="83"/>
        <v>0.21694711538461534</v>
      </c>
      <c r="M242" s="157" t="s">
        <v>594</v>
      </c>
      <c r="N242" s="163">
        <v>43860</v>
      </c>
      <c r="O242" s="1"/>
      <c r="P242" s="1"/>
      <c r="Q242" s="242"/>
      <c r="R242" s="1"/>
      <c r="S242" s="6" t="s">
        <v>785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79">
        <v>144</v>
      </c>
      <c r="B243" s="178">
        <v>43641</v>
      </c>
      <c r="C243" s="178"/>
      <c r="D243" s="179" t="s">
        <v>172</v>
      </c>
      <c r="E243" s="180" t="s">
        <v>591</v>
      </c>
      <c r="F243" s="180">
        <v>386</v>
      </c>
      <c r="G243" s="181"/>
      <c r="H243" s="181">
        <v>395</v>
      </c>
      <c r="I243" s="181">
        <v>452</v>
      </c>
      <c r="J243" s="182" t="s">
        <v>806</v>
      </c>
      <c r="K243" s="183">
        <f t="shared" si="82"/>
        <v>9</v>
      </c>
      <c r="L243" s="184">
        <f t="shared" si="83"/>
        <v>2.3316062176165803E-2</v>
      </c>
      <c r="M243" s="180" t="s">
        <v>611</v>
      </c>
      <c r="N243" s="178">
        <v>43868</v>
      </c>
      <c r="O243" s="1"/>
      <c r="P243" s="1"/>
      <c r="Q243" s="242"/>
      <c r="R243" s="1"/>
      <c r="S243" s="6" t="s">
        <v>785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79">
        <v>145</v>
      </c>
      <c r="B244" s="178">
        <v>43707</v>
      </c>
      <c r="C244" s="178"/>
      <c r="D244" s="179" t="s">
        <v>146</v>
      </c>
      <c r="E244" s="180" t="s">
        <v>591</v>
      </c>
      <c r="F244" s="180">
        <v>137.5</v>
      </c>
      <c r="G244" s="181"/>
      <c r="H244" s="181">
        <v>138.5</v>
      </c>
      <c r="I244" s="181">
        <v>190</v>
      </c>
      <c r="J244" s="182" t="s">
        <v>807</v>
      </c>
      <c r="K244" s="183">
        <f t="shared" si="82"/>
        <v>1</v>
      </c>
      <c r="L244" s="184">
        <f t="shared" si="83"/>
        <v>7.2727272727272727E-3</v>
      </c>
      <c r="M244" s="180" t="s">
        <v>611</v>
      </c>
      <c r="N244" s="178">
        <v>44432</v>
      </c>
      <c r="O244" s="1"/>
      <c r="P244" s="1"/>
      <c r="Q244" s="242"/>
      <c r="R244" s="1"/>
      <c r="S244" s="6" t="s">
        <v>781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146</v>
      </c>
      <c r="B245" s="186">
        <v>43731</v>
      </c>
      <c r="C245" s="186"/>
      <c r="D245" s="187" t="s">
        <v>437</v>
      </c>
      <c r="E245" s="188" t="s">
        <v>591</v>
      </c>
      <c r="F245" s="188">
        <v>235</v>
      </c>
      <c r="G245" s="188"/>
      <c r="H245" s="188">
        <v>295</v>
      </c>
      <c r="I245" s="190">
        <v>296</v>
      </c>
      <c r="J245" s="160" t="s">
        <v>808</v>
      </c>
      <c r="K245" s="161">
        <f t="shared" si="82"/>
        <v>60</v>
      </c>
      <c r="L245" s="162">
        <f t="shared" si="83"/>
        <v>0.25531914893617019</v>
      </c>
      <c r="M245" s="157" t="s">
        <v>594</v>
      </c>
      <c r="N245" s="163">
        <v>43844</v>
      </c>
      <c r="O245" s="1"/>
      <c r="P245" s="1"/>
      <c r="Q245" s="242"/>
      <c r="R245" s="1"/>
      <c r="S245" s="6" t="s">
        <v>785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147</v>
      </c>
      <c r="B246" s="186">
        <v>43752</v>
      </c>
      <c r="C246" s="186"/>
      <c r="D246" s="187" t="s">
        <v>809</v>
      </c>
      <c r="E246" s="188" t="s">
        <v>591</v>
      </c>
      <c r="F246" s="188">
        <v>277.5</v>
      </c>
      <c r="G246" s="188"/>
      <c r="H246" s="188">
        <v>333</v>
      </c>
      <c r="I246" s="190">
        <v>333</v>
      </c>
      <c r="J246" s="160" t="s">
        <v>810</v>
      </c>
      <c r="K246" s="161">
        <f t="shared" si="82"/>
        <v>55.5</v>
      </c>
      <c r="L246" s="162">
        <f t="shared" si="83"/>
        <v>0.2</v>
      </c>
      <c r="M246" s="157" t="s">
        <v>594</v>
      </c>
      <c r="N246" s="163">
        <v>43846</v>
      </c>
      <c r="O246" s="1"/>
      <c r="P246" s="1"/>
      <c r="Q246" s="242"/>
      <c r="R246" s="1"/>
      <c r="S246" s="6" t="s">
        <v>781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148</v>
      </c>
      <c r="B247" s="186">
        <v>43752</v>
      </c>
      <c r="C247" s="186"/>
      <c r="D247" s="187" t="s">
        <v>811</v>
      </c>
      <c r="E247" s="188" t="s">
        <v>591</v>
      </c>
      <c r="F247" s="188">
        <v>930</v>
      </c>
      <c r="G247" s="188"/>
      <c r="H247" s="188">
        <v>1165</v>
      </c>
      <c r="I247" s="190">
        <v>1200</v>
      </c>
      <c r="J247" s="160" t="s">
        <v>812</v>
      </c>
      <c r="K247" s="161">
        <f t="shared" si="82"/>
        <v>235</v>
      </c>
      <c r="L247" s="162">
        <f t="shared" si="83"/>
        <v>0.25268817204301075</v>
      </c>
      <c r="M247" s="157" t="s">
        <v>594</v>
      </c>
      <c r="N247" s="163">
        <v>43847</v>
      </c>
      <c r="O247" s="1"/>
      <c r="P247" s="1"/>
      <c r="Q247" s="242"/>
      <c r="R247" s="1"/>
      <c r="S247" s="6" t="s">
        <v>785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149</v>
      </c>
      <c r="B248" s="186">
        <v>43753</v>
      </c>
      <c r="C248" s="186"/>
      <c r="D248" s="187" t="s">
        <v>813</v>
      </c>
      <c r="E248" s="188" t="s">
        <v>591</v>
      </c>
      <c r="F248" s="158">
        <v>111</v>
      </c>
      <c r="G248" s="188"/>
      <c r="H248" s="188">
        <v>141</v>
      </c>
      <c r="I248" s="190">
        <v>141</v>
      </c>
      <c r="J248" s="160" t="s">
        <v>814</v>
      </c>
      <c r="K248" s="161">
        <f t="shared" si="82"/>
        <v>30</v>
      </c>
      <c r="L248" s="162">
        <f t="shared" si="83"/>
        <v>0.27027027027027029</v>
      </c>
      <c r="M248" s="157" t="s">
        <v>594</v>
      </c>
      <c r="N248" s="163">
        <v>44328</v>
      </c>
      <c r="O248" s="1"/>
      <c r="P248" s="1"/>
      <c r="Q248" s="242"/>
      <c r="R248" s="1"/>
      <c r="S248" s="6" t="s">
        <v>785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150</v>
      </c>
      <c r="B249" s="186">
        <v>43753</v>
      </c>
      <c r="C249" s="186"/>
      <c r="D249" s="187" t="s">
        <v>815</v>
      </c>
      <c r="E249" s="188" t="s">
        <v>591</v>
      </c>
      <c r="F249" s="158">
        <v>296</v>
      </c>
      <c r="G249" s="188"/>
      <c r="H249" s="188">
        <v>370</v>
      </c>
      <c r="I249" s="190">
        <v>370</v>
      </c>
      <c r="J249" s="160" t="s">
        <v>678</v>
      </c>
      <c r="K249" s="161">
        <f t="shared" si="82"/>
        <v>74</v>
      </c>
      <c r="L249" s="162">
        <f t="shared" si="83"/>
        <v>0.25</v>
      </c>
      <c r="M249" s="157" t="s">
        <v>594</v>
      </c>
      <c r="N249" s="163">
        <v>43853</v>
      </c>
      <c r="O249" s="1"/>
      <c r="P249" s="1"/>
      <c r="Q249" s="242"/>
      <c r="R249" s="1"/>
      <c r="S249" s="6" t="s">
        <v>785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151</v>
      </c>
      <c r="B250" s="186">
        <v>43754</v>
      </c>
      <c r="C250" s="186"/>
      <c r="D250" s="187" t="s">
        <v>816</v>
      </c>
      <c r="E250" s="188" t="s">
        <v>591</v>
      </c>
      <c r="F250" s="158">
        <v>300</v>
      </c>
      <c r="G250" s="188"/>
      <c r="H250" s="188">
        <v>382.5</v>
      </c>
      <c r="I250" s="190">
        <v>344</v>
      </c>
      <c r="J250" s="160" t="s">
        <v>817</v>
      </c>
      <c r="K250" s="161">
        <f t="shared" si="82"/>
        <v>82.5</v>
      </c>
      <c r="L250" s="162">
        <f t="shared" si="83"/>
        <v>0.27500000000000002</v>
      </c>
      <c r="M250" s="157" t="s">
        <v>594</v>
      </c>
      <c r="N250" s="163">
        <v>44238</v>
      </c>
      <c r="O250" s="1"/>
      <c r="P250" s="1"/>
      <c r="Q250" s="242"/>
      <c r="R250" s="1"/>
      <c r="S250" s="6" t="s">
        <v>785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152</v>
      </c>
      <c r="B251" s="186">
        <v>43832</v>
      </c>
      <c r="C251" s="186"/>
      <c r="D251" s="187" t="s">
        <v>818</v>
      </c>
      <c r="E251" s="188" t="s">
        <v>591</v>
      </c>
      <c r="F251" s="158">
        <v>495</v>
      </c>
      <c r="G251" s="188"/>
      <c r="H251" s="188">
        <v>595</v>
      </c>
      <c r="I251" s="190">
        <v>590</v>
      </c>
      <c r="J251" s="160" t="s">
        <v>614</v>
      </c>
      <c r="K251" s="161">
        <f t="shared" si="82"/>
        <v>100</v>
      </c>
      <c r="L251" s="162">
        <f t="shared" si="83"/>
        <v>0.20202020202020202</v>
      </c>
      <c r="M251" s="157" t="s">
        <v>594</v>
      </c>
      <c r="N251" s="163">
        <v>44589</v>
      </c>
      <c r="O251" s="1"/>
      <c r="P251" s="1"/>
      <c r="Q251" s="242"/>
      <c r="R251" s="1"/>
      <c r="S251" s="6" t="s">
        <v>785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153</v>
      </c>
      <c r="B252" s="186">
        <v>43966</v>
      </c>
      <c r="C252" s="186"/>
      <c r="D252" s="187" t="s">
        <v>76</v>
      </c>
      <c r="E252" s="188" t="s">
        <v>591</v>
      </c>
      <c r="F252" s="158">
        <v>67.5</v>
      </c>
      <c r="G252" s="188"/>
      <c r="H252" s="188">
        <v>86</v>
      </c>
      <c r="I252" s="190">
        <v>86</v>
      </c>
      <c r="J252" s="160" t="s">
        <v>819</v>
      </c>
      <c r="K252" s="161">
        <f t="shared" si="82"/>
        <v>18.5</v>
      </c>
      <c r="L252" s="162">
        <f t="shared" si="83"/>
        <v>0.27407407407407408</v>
      </c>
      <c r="M252" s="157" t="s">
        <v>594</v>
      </c>
      <c r="N252" s="163">
        <v>44008</v>
      </c>
      <c r="O252" s="1"/>
      <c r="P252" s="1"/>
      <c r="Q252" s="242"/>
      <c r="R252" s="1"/>
      <c r="S252" s="6" t="s">
        <v>785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154</v>
      </c>
      <c r="B253" s="186">
        <v>44035</v>
      </c>
      <c r="C253" s="186"/>
      <c r="D253" s="187" t="s">
        <v>488</v>
      </c>
      <c r="E253" s="188" t="s">
        <v>591</v>
      </c>
      <c r="F253" s="158">
        <v>231</v>
      </c>
      <c r="G253" s="188"/>
      <c r="H253" s="188">
        <v>281</v>
      </c>
      <c r="I253" s="190">
        <v>281</v>
      </c>
      <c r="J253" s="160" t="s">
        <v>678</v>
      </c>
      <c r="K253" s="161">
        <f t="shared" si="82"/>
        <v>50</v>
      </c>
      <c r="L253" s="162">
        <f t="shared" si="83"/>
        <v>0.21645021645021645</v>
      </c>
      <c r="M253" s="157" t="s">
        <v>594</v>
      </c>
      <c r="N253" s="163">
        <v>44358</v>
      </c>
      <c r="O253" s="1"/>
      <c r="P253" s="1"/>
      <c r="Q253" s="242"/>
      <c r="R253" s="1"/>
      <c r="S253" s="6" t="s">
        <v>785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155</v>
      </c>
      <c r="B254" s="186">
        <v>44092</v>
      </c>
      <c r="C254" s="186"/>
      <c r="D254" s="187" t="s">
        <v>144</v>
      </c>
      <c r="E254" s="188" t="s">
        <v>591</v>
      </c>
      <c r="F254" s="188">
        <v>206</v>
      </c>
      <c r="G254" s="188"/>
      <c r="H254" s="188">
        <v>248</v>
      </c>
      <c r="I254" s="190">
        <v>248</v>
      </c>
      <c r="J254" s="160" t="s">
        <v>678</v>
      </c>
      <c r="K254" s="161">
        <f t="shared" si="82"/>
        <v>42</v>
      </c>
      <c r="L254" s="162">
        <f t="shared" si="83"/>
        <v>0.20388349514563106</v>
      </c>
      <c r="M254" s="157" t="s">
        <v>594</v>
      </c>
      <c r="N254" s="163">
        <v>44214</v>
      </c>
      <c r="O254" s="1"/>
      <c r="P254" s="1"/>
      <c r="Q254" s="242"/>
      <c r="R254" s="1"/>
      <c r="S254" s="6" t="s">
        <v>785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156</v>
      </c>
      <c r="B255" s="186">
        <v>44140</v>
      </c>
      <c r="C255" s="186"/>
      <c r="D255" s="187" t="s">
        <v>144</v>
      </c>
      <c r="E255" s="188" t="s">
        <v>591</v>
      </c>
      <c r="F255" s="188">
        <v>182.5</v>
      </c>
      <c r="G255" s="188"/>
      <c r="H255" s="188">
        <v>248</v>
      </c>
      <c r="I255" s="190">
        <v>248</v>
      </c>
      <c r="J255" s="160" t="s">
        <v>678</v>
      </c>
      <c r="K255" s="161">
        <f t="shared" si="82"/>
        <v>65.5</v>
      </c>
      <c r="L255" s="162">
        <f t="shared" si="83"/>
        <v>0.35890410958904112</v>
      </c>
      <c r="M255" s="157" t="s">
        <v>594</v>
      </c>
      <c r="N255" s="163">
        <v>44214</v>
      </c>
      <c r="O255" s="1"/>
      <c r="P255" s="1"/>
      <c r="Q255" s="242"/>
      <c r="R255" s="1"/>
      <c r="S255" s="6" t="s">
        <v>785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157</v>
      </c>
      <c r="B256" s="186">
        <v>44140</v>
      </c>
      <c r="C256" s="186"/>
      <c r="D256" s="187" t="s">
        <v>346</v>
      </c>
      <c r="E256" s="188" t="s">
        <v>591</v>
      </c>
      <c r="F256" s="188">
        <v>247.5</v>
      </c>
      <c r="G256" s="188"/>
      <c r="H256" s="188">
        <v>320</v>
      </c>
      <c r="I256" s="190">
        <v>320</v>
      </c>
      <c r="J256" s="160" t="s">
        <v>678</v>
      </c>
      <c r="K256" s="161">
        <f t="shared" si="82"/>
        <v>72.5</v>
      </c>
      <c r="L256" s="162">
        <f t="shared" si="83"/>
        <v>0.29292929292929293</v>
      </c>
      <c r="M256" s="157" t="s">
        <v>594</v>
      </c>
      <c r="N256" s="163">
        <v>44323</v>
      </c>
      <c r="O256" s="1"/>
      <c r="P256" s="1"/>
      <c r="Q256" s="242"/>
      <c r="R256" s="1"/>
      <c r="S256" s="6" t="s">
        <v>785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158</v>
      </c>
      <c r="B257" s="186">
        <v>44140</v>
      </c>
      <c r="C257" s="186"/>
      <c r="D257" s="187" t="s">
        <v>203</v>
      </c>
      <c r="E257" s="188" t="s">
        <v>591</v>
      </c>
      <c r="F257" s="158">
        <v>925</v>
      </c>
      <c r="G257" s="188"/>
      <c r="H257" s="188">
        <v>1095</v>
      </c>
      <c r="I257" s="190">
        <v>1093</v>
      </c>
      <c r="J257" s="160" t="s">
        <v>820</v>
      </c>
      <c r="K257" s="161">
        <f t="shared" si="82"/>
        <v>170</v>
      </c>
      <c r="L257" s="162">
        <f t="shared" si="83"/>
        <v>0.18378378378378379</v>
      </c>
      <c r="M257" s="157" t="s">
        <v>594</v>
      </c>
      <c r="N257" s="163">
        <v>44201</v>
      </c>
      <c r="O257" s="1"/>
      <c r="P257" s="1"/>
      <c r="Q257" s="242"/>
      <c r="R257" s="1"/>
      <c r="S257" s="6" t="s">
        <v>785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159</v>
      </c>
      <c r="B258" s="186">
        <v>44140</v>
      </c>
      <c r="C258" s="186"/>
      <c r="D258" s="187" t="s">
        <v>364</v>
      </c>
      <c r="E258" s="188" t="s">
        <v>591</v>
      </c>
      <c r="F258" s="158">
        <v>332.5</v>
      </c>
      <c r="G258" s="188"/>
      <c r="H258" s="188">
        <v>393</v>
      </c>
      <c r="I258" s="190">
        <v>406</v>
      </c>
      <c r="J258" s="160" t="s">
        <v>821</v>
      </c>
      <c r="K258" s="161">
        <f t="shared" si="82"/>
        <v>60.5</v>
      </c>
      <c r="L258" s="162">
        <f t="shared" si="83"/>
        <v>0.18195488721804512</v>
      </c>
      <c r="M258" s="157" t="s">
        <v>594</v>
      </c>
      <c r="N258" s="163">
        <v>44256</v>
      </c>
      <c r="O258" s="1"/>
      <c r="P258" s="1"/>
      <c r="Q258" s="242"/>
      <c r="R258" s="1"/>
      <c r="S258" s="6" t="s">
        <v>785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160</v>
      </c>
      <c r="B259" s="186">
        <v>44141</v>
      </c>
      <c r="C259" s="186"/>
      <c r="D259" s="187" t="s">
        <v>488</v>
      </c>
      <c r="E259" s="188" t="s">
        <v>591</v>
      </c>
      <c r="F259" s="158">
        <v>231</v>
      </c>
      <c r="G259" s="188"/>
      <c r="H259" s="188">
        <v>281</v>
      </c>
      <c r="I259" s="190">
        <v>281</v>
      </c>
      <c r="J259" s="160" t="s">
        <v>678</v>
      </c>
      <c r="K259" s="161">
        <f t="shared" si="82"/>
        <v>50</v>
      </c>
      <c r="L259" s="162">
        <f t="shared" si="83"/>
        <v>0.21645021645021645</v>
      </c>
      <c r="M259" s="157" t="s">
        <v>594</v>
      </c>
      <c r="N259" s="163">
        <v>44358</v>
      </c>
      <c r="O259" s="1"/>
      <c r="P259" s="1"/>
      <c r="Q259" s="242"/>
      <c r="R259" s="1"/>
      <c r="S259" s="6" t="s">
        <v>785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161</v>
      </c>
      <c r="B260" s="186">
        <v>44187</v>
      </c>
      <c r="C260" s="186"/>
      <c r="D260" s="187" t="s">
        <v>822</v>
      </c>
      <c r="E260" s="188" t="s">
        <v>591</v>
      </c>
      <c r="F260" s="158">
        <v>190</v>
      </c>
      <c r="G260" s="188"/>
      <c r="H260" s="188">
        <v>239</v>
      </c>
      <c r="I260" s="190">
        <v>239</v>
      </c>
      <c r="J260" s="160" t="s">
        <v>823</v>
      </c>
      <c r="K260" s="161">
        <f t="shared" si="82"/>
        <v>49</v>
      </c>
      <c r="L260" s="162">
        <f t="shared" si="83"/>
        <v>0.25789473684210529</v>
      </c>
      <c r="M260" s="157" t="s">
        <v>594</v>
      </c>
      <c r="N260" s="163">
        <v>44844</v>
      </c>
      <c r="O260" s="1"/>
      <c r="P260" s="1"/>
      <c r="Q260" s="242"/>
      <c r="R260" s="1"/>
      <c r="S260" s="6" t="s">
        <v>785</v>
      </c>
    </row>
    <row r="261" spans="1:27" ht="12.75" customHeight="1">
      <c r="A261" s="185">
        <v>162</v>
      </c>
      <c r="B261" s="186">
        <v>44258</v>
      </c>
      <c r="C261" s="186"/>
      <c r="D261" s="187" t="s">
        <v>818</v>
      </c>
      <c r="E261" s="188" t="s">
        <v>591</v>
      </c>
      <c r="F261" s="158">
        <v>495</v>
      </c>
      <c r="G261" s="188"/>
      <c r="H261" s="188">
        <v>595</v>
      </c>
      <c r="I261" s="190">
        <v>590</v>
      </c>
      <c r="J261" s="160" t="s">
        <v>614</v>
      </c>
      <c r="K261" s="161">
        <f t="shared" si="82"/>
        <v>100</v>
      </c>
      <c r="L261" s="162">
        <f t="shared" si="83"/>
        <v>0.20202020202020202</v>
      </c>
      <c r="M261" s="157" t="s">
        <v>594</v>
      </c>
      <c r="N261" s="163">
        <v>44589</v>
      </c>
      <c r="O261" s="1"/>
      <c r="P261" s="1"/>
      <c r="Q261" s="242"/>
      <c r="S261" s="6" t="s">
        <v>785</v>
      </c>
    </row>
    <row r="262" spans="1:27" ht="12.75" customHeight="1">
      <c r="A262" s="185">
        <v>163</v>
      </c>
      <c r="B262" s="186">
        <v>44274</v>
      </c>
      <c r="C262" s="186"/>
      <c r="D262" s="187" t="s">
        <v>364</v>
      </c>
      <c r="E262" s="188" t="s">
        <v>591</v>
      </c>
      <c r="F262" s="158">
        <v>355</v>
      </c>
      <c r="G262" s="188"/>
      <c r="H262" s="188">
        <v>422.5</v>
      </c>
      <c r="I262" s="190">
        <v>420</v>
      </c>
      <c r="J262" s="160" t="s">
        <v>824</v>
      </c>
      <c r="K262" s="161">
        <f t="shared" si="82"/>
        <v>67.5</v>
      </c>
      <c r="L262" s="162">
        <f t="shared" si="83"/>
        <v>0.19014084507042253</v>
      </c>
      <c r="M262" s="157" t="s">
        <v>594</v>
      </c>
      <c r="N262" s="163">
        <v>44361</v>
      </c>
      <c r="O262" s="1"/>
      <c r="S262" s="203" t="s">
        <v>785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164</v>
      </c>
      <c r="B263" s="186">
        <v>44295</v>
      </c>
      <c r="C263" s="186"/>
      <c r="D263" s="187" t="s">
        <v>326</v>
      </c>
      <c r="E263" s="188" t="s">
        <v>591</v>
      </c>
      <c r="F263" s="158">
        <v>555</v>
      </c>
      <c r="G263" s="188"/>
      <c r="H263" s="188">
        <v>663</v>
      </c>
      <c r="I263" s="190">
        <v>663</v>
      </c>
      <c r="J263" s="160" t="s">
        <v>825</v>
      </c>
      <c r="K263" s="161">
        <f t="shared" si="82"/>
        <v>108</v>
      </c>
      <c r="L263" s="162">
        <f t="shared" si="83"/>
        <v>0.19459459459459461</v>
      </c>
      <c r="M263" s="157" t="s">
        <v>594</v>
      </c>
      <c r="N263" s="163">
        <v>44321</v>
      </c>
      <c r="O263" s="1"/>
      <c r="P263" s="1"/>
      <c r="Q263" s="242"/>
      <c r="R263" s="1"/>
      <c r="S263" s="203" t="s">
        <v>785</v>
      </c>
    </row>
    <row r="264" spans="1:27" ht="12.75" customHeight="1">
      <c r="A264" s="185">
        <v>165</v>
      </c>
      <c r="B264" s="186">
        <v>44308</v>
      </c>
      <c r="C264" s="186"/>
      <c r="D264" s="187" t="s">
        <v>789</v>
      </c>
      <c r="E264" s="188" t="s">
        <v>591</v>
      </c>
      <c r="F264" s="158">
        <v>126.5</v>
      </c>
      <c r="G264" s="188"/>
      <c r="H264" s="188">
        <v>155</v>
      </c>
      <c r="I264" s="190">
        <v>155</v>
      </c>
      <c r="J264" s="160" t="s">
        <v>678</v>
      </c>
      <c r="K264" s="161">
        <f t="shared" si="82"/>
        <v>28.5</v>
      </c>
      <c r="L264" s="162">
        <f t="shared" si="83"/>
        <v>0.22529644268774704</v>
      </c>
      <c r="M264" s="157" t="s">
        <v>594</v>
      </c>
      <c r="N264" s="163">
        <v>44362</v>
      </c>
      <c r="O264" s="1"/>
      <c r="S264" s="203" t="s">
        <v>785</v>
      </c>
    </row>
    <row r="265" spans="1:27" ht="12.75" customHeight="1">
      <c r="A265" s="164">
        <v>166</v>
      </c>
      <c r="B265" s="195">
        <v>44368</v>
      </c>
      <c r="C265" s="195"/>
      <c r="D265" s="166" t="s">
        <v>826</v>
      </c>
      <c r="E265" s="168" t="s">
        <v>591</v>
      </c>
      <c r="F265" s="196">
        <v>287.5</v>
      </c>
      <c r="G265" s="168"/>
      <c r="H265" s="168">
        <v>245</v>
      </c>
      <c r="I265" s="169">
        <v>344</v>
      </c>
      <c r="J265" s="170" t="s">
        <v>827</v>
      </c>
      <c r="K265" s="171">
        <f t="shared" si="82"/>
        <v>-42.5</v>
      </c>
      <c r="L265" s="172">
        <f t="shared" si="83"/>
        <v>-0.14782608695652175</v>
      </c>
      <c r="M265" s="168" t="s">
        <v>604</v>
      </c>
      <c r="N265" s="165">
        <v>44508</v>
      </c>
      <c r="O265" s="1"/>
      <c r="S265" s="203" t="s">
        <v>785</v>
      </c>
    </row>
    <row r="266" spans="1:27" ht="12.75" customHeight="1">
      <c r="A266" s="185">
        <v>167</v>
      </c>
      <c r="B266" s="186">
        <v>44368</v>
      </c>
      <c r="C266" s="186"/>
      <c r="D266" s="187" t="s">
        <v>488</v>
      </c>
      <c r="E266" s="188" t="s">
        <v>591</v>
      </c>
      <c r="F266" s="158">
        <v>241</v>
      </c>
      <c r="G266" s="188"/>
      <c r="H266" s="188">
        <v>298</v>
      </c>
      <c r="I266" s="190">
        <v>320</v>
      </c>
      <c r="J266" s="160" t="s">
        <v>678</v>
      </c>
      <c r="K266" s="161">
        <f t="shared" si="82"/>
        <v>57</v>
      </c>
      <c r="L266" s="162">
        <f t="shared" si="83"/>
        <v>0.23651452282157676</v>
      </c>
      <c r="M266" s="157" t="s">
        <v>594</v>
      </c>
      <c r="N266" s="163">
        <v>44802</v>
      </c>
      <c r="O266" s="37"/>
      <c r="S266" s="203" t="s">
        <v>785</v>
      </c>
    </row>
    <row r="267" spans="1:27" ht="12.75" customHeight="1">
      <c r="A267" s="185">
        <v>168</v>
      </c>
      <c r="B267" s="186">
        <v>44406</v>
      </c>
      <c r="C267" s="186"/>
      <c r="D267" s="187" t="s">
        <v>789</v>
      </c>
      <c r="E267" s="188" t="s">
        <v>591</v>
      </c>
      <c r="F267" s="158">
        <v>162.5</v>
      </c>
      <c r="G267" s="188"/>
      <c r="H267" s="188">
        <v>200</v>
      </c>
      <c r="I267" s="190">
        <v>200</v>
      </c>
      <c r="J267" s="160" t="s">
        <v>678</v>
      </c>
      <c r="K267" s="161">
        <f t="shared" si="82"/>
        <v>37.5</v>
      </c>
      <c r="L267" s="162">
        <f t="shared" si="83"/>
        <v>0.23076923076923078</v>
      </c>
      <c r="M267" s="157" t="s">
        <v>594</v>
      </c>
      <c r="N267" s="163">
        <v>44802</v>
      </c>
      <c r="O267" s="1"/>
      <c r="S267" s="203" t="s">
        <v>785</v>
      </c>
    </row>
    <row r="268" spans="1:27" ht="12.75" customHeight="1">
      <c r="A268" s="185">
        <v>169</v>
      </c>
      <c r="B268" s="186">
        <v>44462</v>
      </c>
      <c r="C268" s="186"/>
      <c r="D268" s="187" t="s">
        <v>445</v>
      </c>
      <c r="E268" s="188" t="s">
        <v>591</v>
      </c>
      <c r="F268" s="158">
        <v>1235</v>
      </c>
      <c r="G268" s="188"/>
      <c r="H268" s="188">
        <v>1505</v>
      </c>
      <c r="I268" s="190">
        <v>1500</v>
      </c>
      <c r="J268" s="160" t="s">
        <v>678</v>
      </c>
      <c r="K268" s="161">
        <f t="shared" si="82"/>
        <v>270</v>
      </c>
      <c r="L268" s="162">
        <f t="shared" si="83"/>
        <v>0.21862348178137653</v>
      </c>
      <c r="M268" s="157" t="s">
        <v>594</v>
      </c>
      <c r="N268" s="163">
        <v>44564</v>
      </c>
      <c r="O268" s="1"/>
      <c r="S268" s="203" t="s">
        <v>785</v>
      </c>
    </row>
    <row r="269" spans="1:27" ht="12.75" customHeight="1">
      <c r="A269" s="204">
        <v>170</v>
      </c>
      <c r="B269" s="205">
        <v>44480</v>
      </c>
      <c r="C269" s="205"/>
      <c r="D269" s="206" t="s">
        <v>828</v>
      </c>
      <c r="E269" s="207" t="s">
        <v>591</v>
      </c>
      <c r="F269" s="55">
        <v>58.75</v>
      </c>
      <c r="G269" s="207"/>
      <c r="H269" s="208"/>
      <c r="I269" s="51"/>
      <c r="J269" s="209" t="s">
        <v>592</v>
      </c>
      <c r="K269" s="204"/>
      <c r="L269" s="205"/>
      <c r="M269" s="205"/>
      <c r="N269" s="206"/>
      <c r="O269" s="37"/>
      <c r="S269" s="203" t="s">
        <v>785</v>
      </c>
    </row>
    <row r="270" spans="1:27" ht="12.75" customHeight="1">
      <c r="A270" s="210">
        <v>171</v>
      </c>
      <c r="B270" s="211">
        <v>44481</v>
      </c>
      <c r="C270" s="211"/>
      <c r="D270" s="212" t="s">
        <v>278</v>
      </c>
      <c r="E270" s="51" t="s">
        <v>591</v>
      </c>
      <c r="F270" s="213" t="s">
        <v>829</v>
      </c>
      <c r="G270" s="51"/>
      <c r="H270" s="51"/>
      <c r="I270" s="51">
        <v>380</v>
      </c>
      <c r="J270" s="214" t="s">
        <v>592</v>
      </c>
      <c r="K270" s="210"/>
      <c r="L270" s="211"/>
      <c r="M270" s="211"/>
      <c r="N270" s="212"/>
      <c r="O270" s="37"/>
      <c r="S270" s="203" t="s">
        <v>785</v>
      </c>
    </row>
    <row r="271" spans="1:27" ht="12.75" customHeight="1">
      <c r="A271" s="154">
        <v>172</v>
      </c>
      <c r="B271" s="155">
        <v>44481</v>
      </c>
      <c r="C271" s="155"/>
      <c r="D271" s="156" t="s">
        <v>830</v>
      </c>
      <c r="E271" s="157" t="s">
        <v>591</v>
      </c>
      <c r="F271" s="158">
        <v>45.5</v>
      </c>
      <c r="G271" s="157"/>
      <c r="H271" s="157">
        <v>56.5</v>
      </c>
      <c r="I271" s="159">
        <v>56</v>
      </c>
      <c r="J271" s="160" t="s">
        <v>678</v>
      </c>
      <c r="K271" s="161">
        <f t="shared" ref="K271:K272" si="84">H271-F271</f>
        <v>11</v>
      </c>
      <c r="L271" s="162">
        <f t="shared" ref="L271:L272" si="85">K271/F271</f>
        <v>0.24175824175824176</v>
      </c>
      <c r="M271" s="157" t="s">
        <v>594</v>
      </c>
      <c r="N271" s="163">
        <v>44881</v>
      </c>
      <c r="O271" s="37"/>
      <c r="S271" s="203"/>
    </row>
    <row r="272" spans="1:27" ht="12.75" customHeight="1">
      <c r="A272" s="154">
        <v>173</v>
      </c>
      <c r="B272" s="155">
        <v>44551</v>
      </c>
      <c r="C272" s="155"/>
      <c r="D272" s="156" t="s">
        <v>131</v>
      </c>
      <c r="E272" s="157" t="s">
        <v>591</v>
      </c>
      <c r="F272" s="158">
        <v>2300</v>
      </c>
      <c r="G272" s="157"/>
      <c r="H272" s="157">
        <f>(2820+2200)/2</f>
        <v>2510</v>
      </c>
      <c r="I272" s="159">
        <v>3000</v>
      </c>
      <c r="J272" s="160" t="s">
        <v>831</v>
      </c>
      <c r="K272" s="161">
        <f t="shared" si="84"/>
        <v>210</v>
      </c>
      <c r="L272" s="162">
        <f t="shared" si="85"/>
        <v>9.1304347826086957E-2</v>
      </c>
      <c r="M272" s="157" t="s">
        <v>594</v>
      </c>
      <c r="N272" s="163">
        <v>44649</v>
      </c>
      <c r="O272" s="1"/>
      <c r="S272" s="203"/>
    </row>
    <row r="273" spans="1:39" ht="12.75" customHeight="1">
      <c r="A273" s="154">
        <v>174</v>
      </c>
      <c r="B273" s="155">
        <v>44606</v>
      </c>
      <c r="C273" s="155"/>
      <c r="D273" s="156" t="s">
        <v>435</v>
      </c>
      <c r="E273" s="157" t="s">
        <v>591</v>
      </c>
      <c r="F273" s="158">
        <v>635</v>
      </c>
      <c r="G273" s="157"/>
      <c r="H273" s="157">
        <v>700</v>
      </c>
      <c r="I273" s="159">
        <v>764</v>
      </c>
      <c r="J273" s="160" t="s">
        <v>865</v>
      </c>
      <c r="K273" s="161">
        <f t="shared" ref="K273" si="86">H273-F273</f>
        <v>65</v>
      </c>
      <c r="L273" s="162">
        <f t="shared" ref="L273" si="87">K273/F273</f>
        <v>0.10236220472440945</v>
      </c>
      <c r="M273" s="157" t="s">
        <v>594</v>
      </c>
      <c r="N273" s="163">
        <v>45159</v>
      </c>
      <c r="O273" s="37"/>
      <c r="S273" s="203"/>
    </row>
    <row r="274" spans="1:39" ht="12.75" customHeight="1">
      <c r="A274" s="154">
        <v>175</v>
      </c>
      <c r="B274" s="155">
        <v>44613</v>
      </c>
      <c r="C274" s="155"/>
      <c r="D274" s="156" t="s">
        <v>445</v>
      </c>
      <c r="E274" s="157" t="s">
        <v>591</v>
      </c>
      <c r="F274" s="158">
        <v>1255</v>
      </c>
      <c r="G274" s="157"/>
      <c r="H274" s="157">
        <v>1515</v>
      </c>
      <c r="I274" s="159">
        <v>1510</v>
      </c>
      <c r="J274" s="160" t="s">
        <v>678</v>
      </c>
      <c r="K274" s="161">
        <f>H274-F274</f>
        <v>260</v>
      </c>
      <c r="L274" s="162">
        <f>K274/F274</f>
        <v>0.20717131474103587</v>
      </c>
      <c r="M274" s="157" t="s">
        <v>594</v>
      </c>
      <c r="N274" s="163">
        <v>44834</v>
      </c>
      <c r="O274" s="37"/>
      <c r="S274" s="203"/>
    </row>
    <row r="275" spans="1:39" ht="12.75" customHeight="1">
      <c r="A275">
        <v>176</v>
      </c>
      <c r="B275" s="211">
        <v>44670</v>
      </c>
      <c r="C275" s="211"/>
      <c r="D275" s="53" t="s">
        <v>551</v>
      </c>
      <c r="E275" s="215" t="s">
        <v>591</v>
      </c>
      <c r="F275" s="51" t="s">
        <v>832</v>
      </c>
      <c r="G275" s="51"/>
      <c r="H275" s="51"/>
      <c r="I275" s="51">
        <v>553</v>
      </c>
      <c r="J275" s="51" t="s">
        <v>592</v>
      </c>
      <c r="K275" s="51"/>
      <c r="L275" s="51"/>
      <c r="M275" s="51"/>
      <c r="N275" s="51"/>
      <c r="O275" s="37"/>
      <c r="S275" s="203"/>
    </row>
    <row r="276" spans="1:39" ht="12.75" customHeight="1">
      <c r="A276" s="185">
        <v>177</v>
      </c>
      <c r="B276" s="186">
        <v>44746</v>
      </c>
      <c r="C276" s="186"/>
      <c r="D276" s="187" t="s">
        <v>833</v>
      </c>
      <c r="E276" s="188" t="s">
        <v>591</v>
      </c>
      <c r="F276" s="188">
        <v>207.5</v>
      </c>
      <c r="G276" s="188"/>
      <c r="H276" s="188">
        <v>254</v>
      </c>
      <c r="I276" s="190">
        <v>254</v>
      </c>
      <c r="J276" s="160" t="s">
        <v>678</v>
      </c>
      <c r="K276" s="161">
        <f t="shared" ref="K276:K278" si="88">H276-F276</f>
        <v>46.5</v>
      </c>
      <c r="L276" s="162">
        <f t="shared" ref="L276:L278" si="89">K276/F276</f>
        <v>0.22409638554216868</v>
      </c>
      <c r="M276" s="157" t="s">
        <v>594</v>
      </c>
      <c r="N276" s="163">
        <v>44792</v>
      </c>
      <c r="O276" s="1"/>
      <c r="S276" s="203"/>
    </row>
    <row r="277" spans="1:39" ht="12.75" customHeight="1">
      <c r="A277" s="185">
        <v>178</v>
      </c>
      <c r="B277" s="186">
        <v>44775</v>
      </c>
      <c r="C277" s="186"/>
      <c r="D277" s="187" t="s">
        <v>490</v>
      </c>
      <c r="E277" s="188" t="s">
        <v>591</v>
      </c>
      <c r="F277" s="188">
        <v>31.25</v>
      </c>
      <c r="G277" s="188"/>
      <c r="H277" s="188">
        <v>38.75</v>
      </c>
      <c r="I277" s="190">
        <v>38</v>
      </c>
      <c r="J277" s="160" t="s">
        <v>678</v>
      </c>
      <c r="K277" s="161">
        <f t="shared" si="88"/>
        <v>7.5</v>
      </c>
      <c r="L277" s="162">
        <f t="shared" si="89"/>
        <v>0.24</v>
      </c>
      <c r="M277" s="157" t="s">
        <v>594</v>
      </c>
      <c r="N277" s="163">
        <v>44844</v>
      </c>
      <c r="O277" s="37"/>
      <c r="S277" s="55"/>
    </row>
    <row r="278" spans="1:39" ht="12.75" customHeight="1">
      <c r="A278" s="185">
        <v>179</v>
      </c>
      <c r="B278" s="186">
        <v>44841</v>
      </c>
      <c r="C278" s="186"/>
      <c r="D278" s="187" t="s">
        <v>834</v>
      </c>
      <c r="E278" s="188" t="s">
        <v>591</v>
      </c>
      <c r="F278" s="158">
        <v>665</v>
      </c>
      <c r="G278" s="188"/>
      <c r="H278" s="188">
        <v>807.5</v>
      </c>
      <c r="I278" s="190">
        <v>840</v>
      </c>
      <c r="J278" s="160" t="s">
        <v>831</v>
      </c>
      <c r="K278" s="161">
        <f t="shared" si="88"/>
        <v>142.5</v>
      </c>
      <c r="L278" s="162">
        <f t="shared" si="89"/>
        <v>0.21428571428571427</v>
      </c>
      <c r="M278" s="157" t="s">
        <v>594</v>
      </c>
      <c r="N278" s="163">
        <v>45097</v>
      </c>
      <c r="O278" s="37"/>
      <c r="S278" s="55"/>
    </row>
    <row r="279" spans="1:39" ht="12.75" customHeight="1">
      <c r="A279" s="185">
        <v>180</v>
      </c>
      <c r="B279" s="186">
        <v>44844</v>
      </c>
      <c r="C279" s="186"/>
      <c r="D279" s="187" t="s">
        <v>437</v>
      </c>
      <c r="E279" s="188" t="s">
        <v>591</v>
      </c>
      <c r="F279" s="158">
        <v>227.5</v>
      </c>
      <c r="G279" s="188"/>
      <c r="H279" s="188">
        <v>270</v>
      </c>
      <c r="I279" s="190">
        <v>291</v>
      </c>
      <c r="J279" s="160" t="s">
        <v>867</v>
      </c>
      <c r="K279" s="161">
        <f t="shared" ref="K279" si="90">H279-F279</f>
        <v>42.5</v>
      </c>
      <c r="L279" s="162">
        <f t="shared" ref="L279" si="91">K279/F279</f>
        <v>0.18681318681318682</v>
      </c>
      <c r="M279" s="157" t="s">
        <v>594</v>
      </c>
      <c r="N279" s="163">
        <v>45160</v>
      </c>
      <c r="O279" s="37"/>
      <c r="R279" s="37"/>
      <c r="S279" s="55"/>
    </row>
    <row r="280" spans="1:39" ht="12.75" customHeight="1">
      <c r="A280" s="185">
        <v>181</v>
      </c>
      <c r="B280" s="186">
        <v>44845</v>
      </c>
      <c r="C280" s="186"/>
      <c r="D280" s="187" t="s">
        <v>435</v>
      </c>
      <c r="E280" s="188" t="s">
        <v>591</v>
      </c>
      <c r="F280" s="158">
        <v>555</v>
      </c>
      <c r="G280" s="188"/>
      <c r="H280" s="188">
        <v>700</v>
      </c>
      <c r="I280" s="190">
        <v>765</v>
      </c>
      <c r="J280" s="160" t="s">
        <v>866</v>
      </c>
      <c r="K280" s="161">
        <f t="shared" ref="K280" si="92">H280-F280</f>
        <v>145</v>
      </c>
      <c r="L280" s="162">
        <f t="shared" ref="L280" si="93">K280/F280</f>
        <v>0.26126126126126126</v>
      </c>
      <c r="M280" s="157" t="s">
        <v>594</v>
      </c>
      <c r="N280" s="163">
        <v>45159</v>
      </c>
      <c r="O280" s="37"/>
      <c r="R280" s="37"/>
      <c r="S280" s="55"/>
    </row>
    <row r="281" spans="1:39" ht="12.75" customHeight="1">
      <c r="A281" s="185">
        <v>182</v>
      </c>
      <c r="B281" s="186">
        <v>44981</v>
      </c>
      <c r="C281" s="186"/>
      <c r="D281" s="187" t="s">
        <v>452</v>
      </c>
      <c r="E281" s="188" t="s">
        <v>591</v>
      </c>
      <c r="F281" s="158">
        <v>1675</v>
      </c>
      <c r="G281" s="188"/>
      <c r="H281" s="188">
        <v>2080</v>
      </c>
      <c r="I281" s="190">
        <v>2080</v>
      </c>
      <c r="J281" s="160" t="s">
        <v>678</v>
      </c>
      <c r="K281" s="161">
        <f>H281-F281</f>
        <v>405</v>
      </c>
      <c r="L281" s="162">
        <f>K281/F281</f>
        <v>0.2417910447761194</v>
      </c>
      <c r="M281" s="157" t="s">
        <v>594</v>
      </c>
      <c r="N281" s="163">
        <v>45119</v>
      </c>
      <c r="O281" s="37"/>
      <c r="S281" s="55" t="s">
        <v>863</v>
      </c>
    </row>
    <row r="282" spans="1:39" ht="12.75" customHeight="1">
      <c r="A282" s="185">
        <v>183</v>
      </c>
      <c r="B282" s="186">
        <v>44986</v>
      </c>
      <c r="C282" s="186"/>
      <c r="D282" s="187" t="s">
        <v>490</v>
      </c>
      <c r="E282" s="188" t="s">
        <v>591</v>
      </c>
      <c r="F282" s="158">
        <v>57.5</v>
      </c>
      <c r="G282" s="188"/>
      <c r="H282" s="188">
        <v>120</v>
      </c>
      <c r="I282" s="190">
        <v>120</v>
      </c>
      <c r="J282" s="160" t="s">
        <v>678</v>
      </c>
      <c r="K282" s="161">
        <f>H282-F282</f>
        <v>62.5</v>
      </c>
      <c r="L282" s="162">
        <f>K282/F282</f>
        <v>1.0869565217391304</v>
      </c>
      <c r="M282" s="157" t="s">
        <v>594</v>
      </c>
      <c r="N282" s="163">
        <v>45049</v>
      </c>
      <c r="O282" s="37"/>
      <c r="S282" s="55" t="s">
        <v>863</v>
      </c>
    </row>
    <row r="283" spans="1:39" ht="12.75" customHeight="1">
      <c r="A283" s="185">
        <v>184</v>
      </c>
      <c r="B283" s="186">
        <v>45008</v>
      </c>
      <c r="C283" s="186"/>
      <c r="D283" s="187" t="s">
        <v>507</v>
      </c>
      <c r="E283" s="188" t="s">
        <v>591</v>
      </c>
      <c r="F283" s="158">
        <v>2765</v>
      </c>
      <c r="G283" s="188"/>
      <c r="H283" s="188">
        <v>3547.5</v>
      </c>
      <c r="I283" s="190">
        <v>3523</v>
      </c>
      <c r="J283" s="160" t="s">
        <v>678</v>
      </c>
      <c r="K283" s="161">
        <f>H283-F283</f>
        <v>782.5</v>
      </c>
      <c r="L283" s="162">
        <f>K283/F283</f>
        <v>0.28300180831826399</v>
      </c>
      <c r="M283" s="157" t="s">
        <v>594</v>
      </c>
      <c r="N283" s="163">
        <v>45177</v>
      </c>
      <c r="O283" s="37"/>
      <c r="S283" s="55" t="s">
        <v>863</v>
      </c>
    </row>
    <row r="284" spans="1:39" ht="12.75" customHeight="1">
      <c r="A284" s="185">
        <v>185</v>
      </c>
      <c r="B284" s="186">
        <v>45027</v>
      </c>
      <c r="C284" s="186"/>
      <c r="D284" s="187" t="s">
        <v>835</v>
      </c>
      <c r="E284" s="188" t="s">
        <v>591</v>
      </c>
      <c r="F284" s="188">
        <v>460</v>
      </c>
      <c r="G284" s="188"/>
      <c r="H284" s="188">
        <v>825</v>
      </c>
      <c r="I284" s="190">
        <v>810</v>
      </c>
      <c r="J284" s="160" t="s">
        <v>678</v>
      </c>
      <c r="K284" s="161">
        <f>H284-F284</f>
        <v>365</v>
      </c>
      <c r="L284" s="162">
        <f>K284/F284</f>
        <v>0.79347826086956519</v>
      </c>
      <c r="M284" s="157" t="s">
        <v>594</v>
      </c>
      <c r="N284" s="163">
        <v>45155</v>
      </c>
      <c r="O284" s="37"/>
      <c r="S284" s="55" t="s">
        <v>863</v>
      </c>
    </row>
    <row r="285" spans="1:39" ht="12.75" customHeight="1">
      <c r="A285" s="210">
        <v>186</v>
      </c>
      <c r="B285" s="211">
        <v>45050</v>
      </c>
      <c r="C285" s="53"/>
      <c r="D285" s="53" t="s">
        <v>42</v>
      </c>
      <c r="E285" s="215" t="s">
        <v>591</v>
      </c>
      <c r="F285" s="51" t="s">
        <v>836</v>
      </c>
      <c r="G285" s="51"/>
      <c r="H285" s="51"/>
      <c r="I285" s="51">
        <v>5040</v>
      </c>
      <c r="J285" s="51" t="s">
        <v>592</v>
      </c>
      <c r="K285" s="51"/>
      <c r="L285" s="51"/>
      <c r="M285" s="51"/>
      <c r="N285" s="51"/>
      <c r="O285" s="37"/>
      <c r="S285" s="55" t="s">
        <v>863</v>
      </c>
    </row>
    <row r="286" spans="1:39" ht="12.75" customHeight="1">
      <c r="A286" s="185">
        <v>187</v>
      </c>
      <c r="B286" s="186">
        <v>45075</v>
      </c>
      <c r="C286" s="186"/>
      <c r="D286" s="187" t="s">
        <v>837</v>
      </c>
      <c r="E286" s="188" t="s">
        <v>591</v>
      </c>
      <c r="F286" s="158">
        <v>585</v>
      </c>
      <c r="G286" s="188"/>
      <c r="H286" s="188">
        <v>732</v>
      </c>
      <c r="I286" s="190">
        <v>732</v>
      </c>
      <c r="J286" s="160" t="s">
        <v>678</v>
      </c>
      <c r="K286" s="161">
        <f>H286-F286</f>
        <v>147</v>
      </c>
      <c r="L286" s="162">
        <f>K286/F286</f>
        <v>0.25128205128205128</v>
      </c>
      <c r="M286" s="157" t="s">
        <v>594</v>
      </c>
      <c r="N286" s="163">
        <v>45152</v>
      </c>
      <c r="O286" s="37"/>
      <c r="R286" s="37"/>
      <c r="S286" s="55" t="s">
        <v>863</v>
      </c>
      <c r="U286" s="37"/>
      <c r="W286" s="37"/>
      <c r="X286" s="55"/>
      <c r="Z286" s="37"/>
      <c r="AB286" s="37"/>
      <c r="AC286" s="55"/>
      <c r="AE286" s="37"/>
      <c r="AG286" s="37"/>
      <c r="AH286" s="55"/>
      <c r="AJ286" s="37"/>
      <c r="AL286" s="37"/>
      <c r="AM286" s="55"/>
    </row>
    <row r="287" spans="1:39" ht="12.75" customHeight="1">
      <c r="A287" s="210">
        <v>188</v>
      </c>
      <c r="B287" s="211">
        <v>45078</v>
      </c>
      <c r="C287" s="53"/>
      <c r="D287" s="53" t="s">
        <v>539</v>
      </c>
      <c r="E287" s="215" t="s">
        <v>591</v>
      </c>
      <c r="F287" s="51" t="s">
        <v>838</v>
      </c>
      <c r="G287" s="51"/>
      <c r="H287" s="51"/>
      <c r="I287" s="51">
        <v>4300</v>
      </c>
      <c r="J287" s="51" t="s">
        <v>592</v>
      </c>
      <c r="K287" s="51"/>
      <c r="L287" s="51"/>
      <c r="M287" s="51"/>
      <c r="N287" s="51"/>
      <c r="O287" s="37"/>
      <c r="R287" s="37"/>
      <c r="S287" s="55" t="s">
        <v>863</v>
      </c>
      <c r="U287" s="37"/>
      <c r="W287" s="37"/>
      <c r="X287" s="55"/>
      <c r="Z287" s="37"/>
      <c r="AB287" s="37"/>
      <c r="AC287" s="55"/>
      <c r="AE287" s="37"/>
      <c r="AG287" s="37"/>
      <c r="AH287" s="55"/>
      <c r="AJ287" s="37"/>
      <c r="AL287" s="37"/>
      <c r="AM287" s="55"/>
    </row>
    <row r="288" spans="1:39" ht="12.75" customHeight="1">
      <c r="A288" s="185">
        <v>189</v>
      </c>
      <c r="B288" s="186">
        <v>45103</v>
      </c>
      <c r="C288" s="186"/>
      <c r="D288" s="187" t="s">
        <v>860</v>
      </c>
      <c r="E288" s="188" t="s">
        <v>591</v>
      </c>
      <c r="F288" s="158">
        <v>282.5</v>
      </c>
      <c r="G288" s="188"/>
      <c r="H288" s="188">
        <v>383</v>
      </c>
      <c r="I288" s="190">
        <v>383</v>
      </c>
      <c r="J288" s="160" t="s">
        <v>678</v>
      </c>
      <c r="K288" s="161">
        <f>H288-F288</f>
        <v>100.5</v>
      </c>
      <c r="L288" s="162">
        <f>K288/F288</f>
        <v>0.35575221238938054</v>
      </c>
      <c r="M288" s="157" t="s">
        <v>594</v>
      </c>
      <c r="N288" s="163">
        <v>45265</v>
      </c>
      <c r="O288" s="37"/>
      <c r="R288" s="37"/>
      <c r="S288" s="55" t="s">
        <v>863</v>
      </c>
      <c r="U288" s="37"/>
      <c r="W288" s="37"/>
      <c r="X288" s="55"/>
      <c r="Z288" s="37"/>
      <c r="AB288" s="37"/>
      <c r="AC288" s="55"/>
      <c r="AE288" s="37"/>
      <c r="AG288" s="37"/>
      <c r="AH288" s="55"/>
      <c r="AJ288" s="37"/>
      <c r="AL288" s="37"/>
      <c r="AM288" s="55"/>
    </row>
    <row r="289" spans="1:39" ht="12.75" customHeight="1">
      <c r="A289" s="185">
        <v>190</v>
      </c>
      <c r="B289" s="186">
        <v>45120</v>
      </c>
      <c r="C289" s="186"/>
      <c r="D289" s="187" t="s">
        <v>538</v>
      </c>
      <c r="E289" s="188" t="s">
        <v>591</v>
      </c>
      <c r="F289" s="158">
        <v>2312.5</v>
      </c>
      <c r="G289" s="188"/>
      <c r="H289" s="188">
        <v>2935</v>
      </c>
      <c r="I289" s="190">
        <v>2935</v>
      </c>
      <c r="J289" s="160" t="s">
        <v>678</v>
      </c>
      <c r="K289" s="161">
        <f>H289-F289</f>
        <v>622.5</v>
      </c>
      <c r="L289" s="162">
        <f>K289/F289</f>
        <v>0.26918918918918922</v>
      </c>
      <c r="M289" s="157" t="s">
        <v>594</v>
      </c>
      <c r="N289" s="163">
        <v>45177</v>
      </c>
      <c r="O289" s="37"/>
      <c r="R289" s="37"/>
      <c r="S289" s="55" t="s">
        <v>863</v>
      </c>
      <c r="U289" s="37"/>
      <c r="W289" s="37"/>
      <c r="X289" s="55"/>
      <c r="Z289" s="37"/>
      <c r="AB289" s="37"/>
      <c r="AC289" s="55"/>
      <c r="AE289" s="37"/>
      <c r="AG289" s="37"/>
      <c r="AH289" s="55"/>
      <c r="AJ289" s="37"/>
      <c r="AL289" s="37"/>
      <c r="AM289" s="55"/>
    </row>
    <row r="290" spans="1:39" ht="12.75" customHeight="1">
      <c r="A290" s="185">
        <v>191</v>
      </c>
      <c r="B290" s="186">
        <v>45125</v>
      </c>
      <c r="C290" s="186"/>
      <c r="D290" s="187" t="s">
        <v>203</v>
      </c>
      <c r="E290" s="188" t="s">
        <v>591</v>
      </c>
      <c r="F290" s="158">
        <v>3980</v>
      </c>
      <c r="G290" s="188"/>
      <c r="H290" s="188">
        <v>4895</v>
      </c>
      <c r="I290" s="190">
        <v>4895</v>
      </c>
      <c r="J290" s="160" t="s">
        <v>678</v>
      </c>
      <c r="K290" s="161">
        <f>H290-F290</f>
        <v>915</v>
      </c>
      <c r="L290" s="162">
        <f>K290/F290</f>
        <v>0.22989949748743718</v>
      </c>
      <c r="M290" s="157" t="s">
        <v>594</v>
      </c>
      <c r="N290" s="163">
        <v>45155</v>
      </c>
      <c r="O290" s="37"/>
      <c r="S290" s="55" t="s">
        <v>863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185">
        <v>192</v>
      </c>
      <c r="B291" s="186">
        <v>45145</v>
      </c>
      <c r="C291" s="186"/>
      <c r="D291" s="187" t="s">
        <v>864</v>
      </c>
      <c r="E291" s="188" t="s">
        <v>591</v>
      </c>
      <c r="F291" s="158">
        <v>565</v>
      </c>
      <c r="G291" s="188"/>
      <c r="H291" s="188">
        <v>725</v>
      </c>
      <c r="I291" s="190">
        <v>725</v>
      </c>
      <c r="J291" s="160" t="s">
        <v>678</v>
      </c>
      <c r="K291" s="161">
        <f>H291-F291</f>
        <v>160</v>
      </c>
      <c r="L291" s="162">
        <f>K291/F291</f>
        <v>0.2831858407079646</v>
      </c>
      <c r="M291" s="157" t="s">
        <v>594</v>
      </c>
      <c r="N291" s="163">
        <v>45169</v>
      </c>
      <c r="O291" s="37"/>
      <c r="S291" s="55" t="s">
        <v>863</v>
      </c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302">
        <v>193</v>
      </c>
      <c r="B292" s="303">
        <v>45167</v>
      </c>
      <c r="C292" s="303"/>
      <c r="D292" s="304" t="s">
        <v>868</v>
      </c>
      <c r="E292" s="305" t="s">
        <v>591</v>
      </c>
      <c r="F292" s="158">
        <v>700</v>
      </c>
      <c r="G292" s="305"/>
      <c r="H292" s="305">
        <v>950</v>
      </c>
      <c r="I292" s="306">
        <v>950</v>
      </c>
      <c r="J292" s="307" t="s">
        <v>678</v>
      </c>
      <c r="K292" s="161">
        <f>H292-F292</f>
        <v>250</v>
      </c>
      <c r="L292" s="162">
        <f>K292/F292</f>
        <v>0.35714285714285715</v>
      </c>
      <c r="M292" s="157" t="s">
        <v>594</v>
      </c>
      <c r="N292" s="163">
        <v>45261</v>
      </c>
      <c r="O292" s="37"/>
      <c r="S292" s="55" t="s">
        <v>863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0">
        <v>194</v>
      </c>
      <c r="B293" s="211">
        <v>45184</v>
      </c>
      <c r="C293" s="53"/>
      <c r="D293" s="53" t="s">
        <v>541</v>
      </c>
      <c r="E293" s="215" t="s">
        <v>591</v>
      </c>
      <c r="F293" s="51" t="s">
        <v>871</v>
      </c>
      <c r="G293" s="51"/>
      <c r="H293" s="51"/>
      <c r="I293" s="51">
        <v>480</v>
      </c>
      <c r="J293" s="51" t="s">
        <v>592</v>
      </c>
      <c r="K293" s="51"/>
      <c r="L293" s="51"/>
      <c r="M293" s="51"/>
      <c r="N293" s="51"/>
      <c r="O293" s="37"/>
      <c r="S293" s="55" t="s">
        <v>863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10">
        <v>195</v>
      </c>
      <c r="B294" s="211">
        <v>45203</v>
      </c>
      <c r="C294" s="53"/>
      <c r="D294" s="53" t="s">
        <v>176</v>
      </c>
      <c r="E294" s="215" t="s">
        <v>591</v>
      </c>
      <c r="F294" s="51" t="s">
        <v>875</v>
      </c>
      <c r="G294" s="51"/>
      <c r="H294" s="51"/>
      <c r="I294" s="51">
        <v>1198</v>
      </c>
      <c r="J294" s="51" t="s">
        <v>592</v>
      </c>
      <c r="K294" s="51"/>
      <c r="L294" s="51"/>
      <c r="M294" s="51"/>
      <c r="N294" s="51"/>
      <c r="O294" s="37"/>
      <c r="S294" s="55" t="s">
        <v>883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10">
        <v>196</v>
      </c>
      <c r="B295" s="211">
        <v>45216</v>
      </c>
      <c r="C295" s="53"/>
      <c r="D295" s="53" t="s">
        <v>107</v>
      </c>
      <c r="E295" s="215" t="s">
        <v>591</v>
      </c>
      <c r="F295" s="51" t="s">
        <v>877</v>
      </c>
      <c r="G295" s="51"/>
      <c r="H295" s="51"/>
      <c r="I295" s="51">
        <v>6870</v>
      </c>
      <c r="J295" s="51" t="s">
        <v>592</v>
      </c>
      <c r="K295" s="51"/>
      <c r="L295" s="51"/>
      <c r="M295" s="51"/>
      <c r="N295" s="51"/>
      <c r="O295" s="37"/>
      <c r="S295" s="55" t="s">
        <v>883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10">
        <v>197</v>
      </c>
      <c r="B296" s="211">
        <v>45216</v>
      </c>
      <c r="C296" s="53"/>
      <c r="D296" s="53" t="s">
        <v>878</v>
      </c>
      <c r="E296" s="215" t="s">
        <v>591</v>
      </c>
      <c r="F296" s="51" t="s">
        <v>879</v>
      </c>
      <c r="G296" s="51"/>
      <c r="H296" s="51"/>
      <c r="I296" s="51">
        <v>1415</v>
      </c>
      <c r="J296" s="51" t="s">
        <v>592</v>
      </c>
      <c r="K296" s="51"/>
      <c r="L296" s="51"/>
      <c r="M296" s="51"/>
      <c r="N296" s="51"/>
      <c r="O296" s="37"/>
      <c r="S296" s="55" t="s">
        <v>863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302">
        <v>198</v>
      </c>
      <c r="B297" s="303">
        <v>45236</v>
      </c>
      <c r="C297" s="303"/>
      <c r="D297" s="304" t="s">
        <v>885</v>
      </c>
      <c r="E297" s="305" t="s">
        <v>591</v>
      </c>
      <c r="F297" s="158">
        <v>1270</v>
      </c>
      <c r="G297" s="305"/>
      <c r="H297" s="305">
        <v>1613</v>
      </c>
      <c r="I297" s="306">
        <v>1613</v>
      </c>
      <c r="J297" s="307" t="s">
        <v>678</v>
      </c>
      <c r="K297" s="161">
        <f>H297-F297</f>
        <v>343</v>
      </c>
      <c r="L297" s="162">
        <f>K297/F297</f>
        <v>0.27007874015748029</v>
      </c>
      <c r="M297" s="157" t="s">
        <v>594</v>
      </c>
      <c r="N297" s="163">
        <v>45246</v>
      </c>
      <c r="O297" s="37"/>
      <c r="S297" s="55" t="s">
        <v>883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10">
        <v>199</v>
      </c>
      <c r="B298" s="211">
        <v>45251</v>
      </c>
      <c r="C298" s="53"/>
      <c r="D298" s="53" t="s">
        <v>897</v>
      </c>
      <c r="E298" s="215" t="s">
        <v>591</v>
      </c>
      <c r="F298" s="51" t="s">
        <v>898</v>
      </c>
      <c r="G298" s="51"/>
      <c r="H298" s="51"/>
      <c r="I298" s="51">
        <v>1490</v>
      </c>
      <c r="J298" s="51" t="s">
        <v>592</v>
      </c>
      <c r="K298" s="51"/>
      <c r="L298" s="51"/>
      <c r="M298" s="51"/>
      <c r="N298" s="51"/>
      <c r="O298" s="37"/>
      <c r="S298" s="55" t="s">
        <v>863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10">
        <v>200</v>
      </c>
      <c r="B299" s="211">
        <v>45254</v>
      </c>
      <c r="C299" s="53"/>
      <c r="D299" s="53" t="s">
        <v>885</v>
      </c>
      <c r="E299" s="215" t="s">
        <v>591</v>
      </c>
      <c r="F299" s="51" t="s">
        <v>902</v>
      </c>
      <c r="G299" s="51"/>
      <c r="H299" s="51"/>
      <c r="I299" s="51">
        <v>1806</v>
      </c>
      <c r="J299" s="51" t="s">
        <v>592</v>
      </c>
      <c r="K299" s="51"/>
      <c r="L299" s="51"/>
      <c r="M299" s="51"/>
      <c r="N299" s="51"/>
      <c r="O299" s="37"/>
      <c r="S299" s="55"/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10">
        <v>201</v>
      </c>
      <c r="B300" s="211">
        <v>45265</v>
      </c>
      <c r="C300" s="53"/>
      <c r="D300" s="230" t="s">
        <v>542</v>
      </c>
      <c r="E300" s="215" t="s">
        <v>591</v>
      </c>
      <c r="F300" s="51" t="s">
        <v>954</v>
      </c>
      <c r="G300" s="51"/>
      <c r="I300" s="51">
        <v>558</v>
      </c>
      <c r="J300" s="51" t="s">
        <v>592</v>
      </c>
      <c r="K300" s="51"/>
      <c r="L300" s="51"/>
      <c r="M300" s="51"/>
      <c r="N300" s="51"/>
      <c r="O300" s="37"/>
      <c r="S300" s="55"/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210">
        <v>202</v>
      </c>
      <c r="B301" s="211">
        <v>45272</v>
      </c>
      <c r="C301" s="53"/>
      <c r="D301" s="53" t="s">
        <v>1063</v>
      </c>
      <c r="E301" s="215" t="s">
        <v>591</v>
      </c>
      <c r="F301" s="51" t="s">
        <v>1064</v>
      </c>
      <c r="G301" s="51"/>
      <c r="H301" s="51"/>
      <c r="I301" s="51">
        <v>5512</v>
      </c>
      <c r="J301" s="51" t="s">
        <v>592</v>
      </c>
      <c r="K301" s="51"/>
      <c r="L301" s="51"/>
      <c r="M301" s="51"/>
      <c r="N301" s="51"/>
      <c r="O301" s="37"/>
      <c r="S301" s="55"/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53"/>
      <c r="B302" s="53"/>
      <c r="C302" s="53"/>
      <c r="D302" s="53"/>
      <c r="E302" s="53"/>
      <c r="F302" s="51"/>
      <c r="G302" s="51"/>
      <c r="H302" s="51"/>
      <c r="I302" s="51"/>
      <c r="J302" s="31"/>
      <c r="K302" s="51"/>
      <c r="L302" s="51"/>
      <c r="M302" s="51"/>
      <c r="N302" s="53"/>
      <c r="O302" s="37"/>
      <c r="S302" s="55"/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B303" s="216" t="s">
        <v>839</v>
      </c>
      <c r="F303" s="55"/>
      <c r="G303" s="55"/>
      <c r="H303" s="55"/>
      <c r="I303" s="55"/>
      <c r="J303" s="37"/>
      <c r="K303" s="55"/>
      <c r="L303" s="55"/>
      <c r="M303" s="55"/>
      <c r="O303" s="37"/>
      <c r="S303" s="55"/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17"/>
      <c r="F304" s="55"/>
      <c r="G304" s="55"/>
      <c r="H304" s="55"/>
      <c r="I304" s="55"/>
      <c r="J304" s="37"/>
      <c r="K304" s="55"/>
      <c r="L304" s="55"/>
      <c r="M304" s="55"/>
      <c r="O304" s="37"/>
      <c r="S304" s="55"/>
      <c r="U304" s="37"/>
      <c r="X304" s="55"/>
      <c r="Z304" s="37"/>
      <c r="AC304" s="55"/>
      <c r="AE304" s="37"/>
      <c r="AH304" s="55"/>
      <c r="AJ304" s="37"/>
      <c r="AM304" s="55"/>
    </row>
    <row r="305" spans="1:19" ht="12.75" customHeight="1">
      <c r="A305" s="217"/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1:19" ht="12.75" customHeight="1">
      <c r="A306" s="51"/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1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1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1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1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1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1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1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</sheetData>
  <autoFilter ref="S1:S302" xr:uid="{00000000-0009-0000-0000-000005000000}"/>
  <mergeCells count="22">
    <mergeCell ref="A66:A67"/>
    <mergeCell ref="A68:A69"/>
    <mergeCell ref="J66:J67"/>
    <mergeCell ref="J68:J69"/>
    <mergeCell ref="B66:B67"/>
    <mergeCell ref="B68:B69"/>
    <mergeCell ref="M68:M69"/>
    <mergeCell ref="M66:M67"/>
    <mergeCell ref="P66:P67"/>
    <mergeCell ref="P68:P69"/>
    <mergeCell ref="O66:O67"/>
    <mergeCell ref="O68:O69"/>
    <mergeCell ref="J77:J78"/>
    <mergeCell ref="P77:P78"/>
    <mergeCell ref="A77:A78"/>
    <mergeCell ref="B77:B78"/>
    <mergeCell ref="M73:M74"/>
    <mergeCell ref="O73:O74"/>
    <mergeCell ref="P73:P74"/>
    <mergeCell ref="A73:A74"/>
    <mergeCell ref="B73:B74"/>
    <mergeCell ref="J73:J7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2023-12-13T18:35:13Z</dcterms:modified>
</cp:coreProperties>
</file>