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6" l="1"/>
  <c r="K67" i="6"/>
  <c r="M67" i="6" s="1"/>
  <c r="L46" i="6"/>
  <c r="K46" i="6"/>
  <c r="L13" i="6"/>
  <c r="K13" i="6"/>
  <c r="M13" i="6" s="1"/>
  <c r="L21" i="6"/>
  <c r="K21" i="6"/>
  <c r="M21" i="6" l="1"/>
  <c r="M46" i="6"/>
  <c r="K97" i="6"/>
  <c r="M97" i="6" s="1"/>
  <c r="L70" i="6"/>
  <c r="K70" i="6"/>
  <c r="L64" i="6"/>
  <c r="K64" i="6"/>
  <c r="K100" i="6"/>
  <c r="M100" i="6" s="1"/>
  <c r="M70" i="6" l="1"/>
  <c r="M64" i="6"/>
  <c r="K86" i="6"/>
  <c r="M86" i="6" s="1"/>
  <c r="K99" i="6"/>
  <c r="M99" i="6" s="1"/>
  <c r="L43" i="6"/>
  <c r="K43" i="6"/>
  <c r="M43" i="6" s="1"/>
  <c r="K98" i="6"/>
  <c r="M98" i="6" s="1"/>
  <c r="L60" i="6"/>
  <c r="K60" i="6"/>
  <c r="L61" i="6"/>
  <c r="K61" i="6"/>
  <c r="L23" i="6"/>
  <c r="K23" i="6"/>
  <c r="L39" i="6"/>
  <c r="K39" i="6"/>
  <c r="M39" i="6" s="1"/>
  <c r="L42" i="6"/>
  <c r="K42" i="6"/>
  <c r="M42" i="6" l="1"/>
  <c r="M23" i="6"/>
  <c r="M60" i="6"/>
  <c r="M61" i="6"/>
  <c r="L65" i="6"/>
  <c r="K65" i="6"/>
  <c r="L59" i="6"/>
  <c r="K59" i="6"/>
  <c r="M59" i="6" s="1"/>
  <c r="K95" i="6"/>
  <c r="M95" i="6" s="1"/>
  <c r="K88" i="6"/>
  <c r="M88" i="6" s="1"/>
  <c r="M65" i="6" l="1"/>
  <c r="L10" i="6"/>
  <c r="K10" i="6"/>
  <c r="K96" i="6"/>
  <c r="M96" i="6" s="1"/>
  <c r="K94" i="6"/>
  <c r="M94" i="6" s="1"/>
  <c r="L56" i="6"/>
  <c r="K56" i="6"/>
  <c r="L63" i="6"/>
  <c r="K63" i="6"/>
  <c r="M56" i="6" l="1"/>
  <c r="M10" i="6"/>
  <c r="M63" i="6"/>
  <c r="K89" i="6"/>
  <c r="M89" i="6" s="1"/>
  <c r="K93" i="6"/>
  <c r="M93" i="6" s="1"/>
  <c r="K91" i="6"/>
  <c r="M91" i="6" s="1"/>
  <c r="L41" i="6" l="1"/>
  <c r="K41" i="6"/>
  <c r="M41" i="6" s="1"/>
  <c r="L38" i="6"/>
  <c r="K38" i="6"/>
  <c r="L62" i="6"/>
  <c r="K62" i="6"/>
  <c r="K87" i="6"/>
  <c r="M87" i="6" s="1"/>
  <c r="M38" i="6" l="1"/>
  <c r="M62" i="6"/>
  <c r="K92" i="6"/>
  <c r="M92" i="6" s="1"/>
  <c r="K90" i="6"/>
  <c r="M90" i="6" s="1"/>
  <c r="K84" i="6"/>
  <c r="M84" i="6" s="1"/>
  <c r="K85" i="6"/>
  <c r="M85" i="6" s="1"/>
  <c r="L19" i="6"/>
  <c r="K19" i="6"/>
  <c r="K82" i="6"/>
  <c r="M82" i="6" s="1"/>
  <c r="K83" i="6"/>
  <c r="M83" i="6" s="1"/>
  <c r="K81" i="6"/>
  <c r="M81" i="6" s="1"/>
  <c r="L58" i="6"/>
  <c r="K58" i="6"/>
  <c r="L57" i="6"/>
  <c r="K57" i="6"/>
  <c r="M57" i="6" l="1"/>
  <c r="M19" i="6"/>
  <c r="M58" i="6"/>
  <c r="L14" i="6" l="1"/>
  <c r="K14" i="6"/>
  <c r="M14" i="6" l="1"/>
  <c r="L11" i="6"/>
  <c r="K11" i="6"/>
  <c r="M11" i="6" l="1"/>
  <c r="L17" i="6" l="1"/>
  <c r="K17" i="6"/>
  <c r="M17" i="6" l="1"/>
  <c r="K292" i="6" l="1"/>
  <c r="L292" i="6" s="1"/>
  <c r="L15" i="6" l="1"/>
  <c r="K15" i="6"/>
  <c r="M15" i="6" l="1"/>
  <c r="L111" i="6" l="1"/>
  <c r="K111" i="6"/>
  <c r="M111" i="6" l="1"/>
  <c r="L12" i="6" l="1"/>
  <c r="K12" i="6"/>
  <c r="M12" i="6" l="1"/>
  <c r="K298" i="6" l="1"/>
  <c r="L298" i="6" s="1"/>
  <c r="K281" i="6" l="1"/>
  <c r="L281" i="6" s="1"/>
  <c r="K295" i="6" l="1"/>
  <c r="L295" i="6" s="1"/>
  <c r="K287" i="6" l="1"/>
  <c r="L287" i="6" s="1"/>
  <c r="K297" i="6" l="1"/>
  <c r="L297" i="6" s="1"/>
  <c r="H293" i="6" l="1"/>
  <c r="K293" i="6" l="1"/>
  <c r="L293" i="6" s="1"/>
  <c r="K282" i="6"/>
  <c r="L282" i="6" s="1"/>
  <c r="K272" i="6"/>
  <c r="L272" i="6" s="1"/>
  <c r="K288" i="6" l="1"/>
  <c r="L288" i="6" s="1"/>
  <c r="K289" i="6" l="1"/>
  <c r="L289" i="6" s="1"/>
  <c r="K286" i="6" l="1"/>
  <c r="L286" i="6" s="1"/>
  <c r="K265" i="6"/>
  <c r="L265" i="6" s="1"/>
  <c r="K285" i="6"/>
  <c r="L285" i="6" s="1"/>
  <c r="K284" i="6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4" i="6"/>
  <c r="L264" i="6" s="1"/>
  <c r="K263" i="6"/>
  <c r="L263" i="6" s="1"/>
  <c r="K262" i="6"/>
  <c r="L262" i="6" s="1"/>
  <c r="F261" i="6"/>
  <c r="K261" i="6" s="1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F255" i="6"/>
  <c r="K255" i="6" s="1"/>
  <c r="L255" i="6" s="1"/>
  <c r="F254" i="6"/>
  <c r="K254" i="6" s="1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4" i="6"/>
  <c r="L234" i="6" s="1"/>
  <c r="K233" i="6"/>
  <c r="L233" i="6" s="1"/>
  <c r="F232" i="6"/>
  <c r="K232" i="6" s="1"/>
  <c r="L232" i="6" s="1"/>
  <c r="K231" i="6"/>
  <c r="L231" i="6" s="1"/>
  <c r="K228" i="6"/>
  <c r="L228" i="6" s="1"/>
  <c r="K227" i="6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2" i="6"/>
  <c r="L202" i="6" s="1"/>
  <c r="K200" i="6"/>
  <c r="L200" i="6" s="1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F184" i="6"/>
  <c r="K184" i="6" s="1"/>
  <c r="L184" i="6" s="1"/>
  <c r="H183" i="6"/>
  <c r="K183" i="6" s="1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H149" i="6"/>
  <c r="K149" i="6" s="1"/>
  <c r="L149" i="6" s="1"/>
  <c r="F148" i="6"/>
  <c r="K148" i="6" s="1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<sst xmlns="http://schemas.openxmlformats.org/spreadsheetml/2006/main" count="3296" uniqueCount="1184">
  <si>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</si>
  <si>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</si>
  <si>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</si>
  <si>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</si>
  <si>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</si>
  <si>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</si>
  <si>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</si>
  <si>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</si>
  <si>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</si>
  <si>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</si>
  <si>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</si>
  <si>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</si>
  <si>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</si>
  <si>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</si>
  <si>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</si>
  <si>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</si>
  <si>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</si>
  <si>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</si>
  <si>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</si>
  <si>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</si>
  <si>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</si>
  <si>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</si>
  <si>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</si>
  <si>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</si>
  <si>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</si>
  <si>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</si>
  <si>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</si>
  <si>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</si>
  <si>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</si>
  <si>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</si>
  <si>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</si>
  <si>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</si>
  <si>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</si>
  <si>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</si>
  <si>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</si>
  <si>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</si>
  <si>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</si>
  <si>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</si>
  <si>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</si>
  <si>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</si>
  <si>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</si>
  <si>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</si>
  <si>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</si>
  <si>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</si>
  <si>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</si>
  <si>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</si>
  <si>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</si>
  <si>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</si>
  <si>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</si>
  <si>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</si>
  <si>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</si>
  <si>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</si>
  <si>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</si>
  <si>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</si>
  <si>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</si>
  <si>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</si>
  <si>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</si>
  <si>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</si>
  <si>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</si>
  <si>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</si>
  <si>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</si>
  <si>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</si>
  <si>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</si>
  <si>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</si>
  <si>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</si>
  <si>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</si>
  <si>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</si>
  <si>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</si>
  <si>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</si>
  <si>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</si>
  <si>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</si>
  <si>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</si>
  <si>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</si>
  <si>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</si>
  <si>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</si>
  <si>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</si>
  <si>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</si>
  <si>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</si>
  <si>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</si>
  <si>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</si>
  <si>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</si>
  <si>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</si>
  <si>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</si>
  <si>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</si>
  <si>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</si>
  <si>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</si>
  <si>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</si>
  <si>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</si>
  <si>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</si>
  <si>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</si>
  <si>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</si>
  <si>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</si>
  <si>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</si>
  <si>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</si>
  <si>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</si>
  <si>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</si>
  <si>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</si>
  <si>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</si>
  <si>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</si>
  <si>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</si>
  <si>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</si>
  <si>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</si>
  <si>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</si>
  <si>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</si>
  <si>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</si>
  <si>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</si>
  <si>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</si>
  <si>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</si>
  <si>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</si>
  <si>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</si>
  <si>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</si>
  <si>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</si>
  <si>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</si>
  <si>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</si>
  <si>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</si>
  <si>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</si>
  <si>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</si>
  <si>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</si>
  <si>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</si>
  <si>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</si>
  <si>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</si>
  <si>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</si>
  <si>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</si>
  <si>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</si>
  <si>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</si>
  <si>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</si>
  <si>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</si>
  <si>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</si>
  <si>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</si>
  <si>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</si>
  <si>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</si>
  <si>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</si>
  <si>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</si>
  <si>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</si>
  <si>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</si>
  <si>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</si>
  <si>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</si>
  <si>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</si>
  <si>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</si>
  <si>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</si>
  <si>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</si>
  <si>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</si>
  <si>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</si>
  <si>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</si>
  <si>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</si>
  <si>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</si>
  <si>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</si>
  <si>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</si>
  <si>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</si>
  <si>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</si>
  <si>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</si>
  <si>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</si>
  <si>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</si>
  <si>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</si>
  <si>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</si>
  <si>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</si>
  <si>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</si>
  <si>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</si>
  <si>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</si>
  <si>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</si>
  <si>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</si>
  <si>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</si>
  <si>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</si>
  <si>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</si>
  <si>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</si>
  <si>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</si>
  <si>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</si>
  <si>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</si>
  <si>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</si>
  <si>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</si>
  <si>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</si>
  <si>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</si>
  <si>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</si>
  <si>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</si>
  <si>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</si>
  <si>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</si>
  <si>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</si>
  <si>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</si>
  <si>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</si>
  <si>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</si>
  <si>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</si>
  <si>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</si>
  <si>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</si>
  <si>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</si>
  <si>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</si>
  <si>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</si>
  <si>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</si>
  <si>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</si>
  <si>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</si>
  <si>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</si>
  <si>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</si>
  <si>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</si>
  <si>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</si>
  <si>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</si>
  <si>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</si>
  <si>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</si>
  <si>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</si>
  <si>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</si>
  <si>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</si>
  <si>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</si>
  <si>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</si>
  <si>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</si>
  <si>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</si>
  <si>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</si>
  <si>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</si>
  <si>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</si>
  <si>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</si>
  <si>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</si>
  <si>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</si>
  <si>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</si>
  <si>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</si>
  <si>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</si>
  <si>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</si>
  <si>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</si>
  <si>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</si>
  <si>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</si>
  <si>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</si>
  <si>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</si>
  <si>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</si>
  <si>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</si>
  <si>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</si>
  <si>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</si>
  <si>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</si>
  <si>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</si>
  <si>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</si>
  <si>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</si>
  <si>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</si>
  <si>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</si>
  <si>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</si>
  <si>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</si>
  <si>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</si>
  <si>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</si>
  <si>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</si>
  <si>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</si>
  <si>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</si>
  <si>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</si>
  <si>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</si>
  <si>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</si>
  <si>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</si>
  <si>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</si>
  <si>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</si>
  <si>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</si>
  <si>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</si>
  <si>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</si>
  <si>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</si>
  <si>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</si>
  <si>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</si>
  <si>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</si>
  <si>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</si>
  <si>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</si>
  <si>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</si>
  <si>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</si>
  <si>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</si>
  <si>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</si>
  <si>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</si>
  <si>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</si>
  <si>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</si>
  <si>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</si>
  <si>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</si>
  <si>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</si>
  <si>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</si>
  <si>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</si>
  <si>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</si>
  <si>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</si>
  <si>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</si>
  <si>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</si>
  <si>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</si>
  <si>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</si>
  <si>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</si>
  <si>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</si>
  <si>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</si>
  <si>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</si>
  <si>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</si>
  <si>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</si>
  <si>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</si>
  <si>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</si>
  <si>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</si>
  <si>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</si>
  <si>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</si>
  <si>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</si>
  <si>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</si>
  <si>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</si>
  <si>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</si>
  <si>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</si>
  <si>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</si>
  <si>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</si>
  <si>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</si>
  <si>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</si>
  <si>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</si>
  <si>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</si>
  <si>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</si>
  <si>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</si>
  <si>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</si>
  <si>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</si>
  <si>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</si>
  <si>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</si>
  <si>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</si>
  <si>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</si>
  <si>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</si>
  <si>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</si>
  <si>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</si>
  <si>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</si>
  <si>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</si>
  <si>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</si>
  <si>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</si>
  <si>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</si>
  <si>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</si>
  <si>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</si>
  <si>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</si>
  <si>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</si>
  <si>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</si>
  <si>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</si>
  <si>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</si>
  <si>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</si>
  <si>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</si>
  <si>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</si>
  <si>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</si>
  <si>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</si>
  <si>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</si>
  <si>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</si>
  <si>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</si>
  <si>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</si>
  <si>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</si>
  <si>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</si>
  <si>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</si>
  <si>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</si>
  <si>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</si>
  <si>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</si>
  <si>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</si>
  <si>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</si>
  <si>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</si>
  <si>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</si>
  <si>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</si>
  <si>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</si>
  <si>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</si>
  <si>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</si>
  <si>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</si>
  <si>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</si>
  <si>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</si>
  <si>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</si>
  <si>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</si>
  <si>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</si>
  <si>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</si>
  <si>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</si>
  <si>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</si>
  <si>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</si>
  <si>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</si>
  <si>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</si>
  <si>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</si>
  <si>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</si>
  <si>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</si>
  <si>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</si>
  <si>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</si>
  <si>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</si>
  <si>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</si>
  <si>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</si>
  <si>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</si>
  <si>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</si>
  <si>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</si>
  <si>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</si>
  <si>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</si>
  <si>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</si>
  <si>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</si>
  <si>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</si>
  <si>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</si>
  <si>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</si>
  <si>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</si>
  <si>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</si>
  <si>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</si>
  <si>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</si>
  <si>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</si>
  <si>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</si>
  <si>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</si>
  <si>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</si>
  <si>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</si>
  <si>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</si>
  <si>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</si>
  <si>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</si>
  <si>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</si>
  <si>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</si>
  <si>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</si>
  <si>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</si>
  <si>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</si>
  <si>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</si>
  <si>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</si>
  <si>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</si>
  <si>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</si>
  <si>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</si>
  <si>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</si>
  <si>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</si>
  <si>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</si>
  <si>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</si>
  <si>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</si>
  <si>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</si>
  <si>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</si>
  <si>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</si>
  <si>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</si>
  <si>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</si>
  <si>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</si>
  <si>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</si>
  <si>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</si>
  <si>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</si>
  <si>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</si>
  <si>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</si>
  <si>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</si>
  <si>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</si>
  <si>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</si>
  <si>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</si>
  <si>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</si>
  <si>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</si>
  <si>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</si>
  <si>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</si>
  <si>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</si>
  <si>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</si>
  <si>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</si>
  <si>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</si>
  <si>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</si>
  <si>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</si>
  <si>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</si>
  <si>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</si>
  <si>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</si>
  <si>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</si>
  <si>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</si>
  <si>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</si>
  <si>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</si>
  <si>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</si>
  <si>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</si>
  <si>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</si>
  <si>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</si>
  <si>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</si>
  <si>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</si>
  <si>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</si>
  <si>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</si>
  <si>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</si>
  <si>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</si>
  <si>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</si>
  <si>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</si>
  <si>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</si>
  <si>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</si>
  <si>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</si>
  <si>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</si>
  <si>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</si>
  <si>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</si>
  <si>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</si>
  <si>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</si>
  <si>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</si>
  <si>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</si>
  <si>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</si>
  <si>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</si>
  <si>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</si>
  <si>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</si>
  <si>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</si>
  <si>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</si>
  <si>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</si>
  <si>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</si>
  <si>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</si>
  <si>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</si>
  <si>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</si>
  <si>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</si>
  <si>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</si>
  <si>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</si>
  <si>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</si>
  <si>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</si>
  <si>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</si>
  <si>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</si>
  <si>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</si>
  <si>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</si>
  <si>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</si>
  <si>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</si>
  <si>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</si>
  <si>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</si>
  <si>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</si>
  <si>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</si>
  <si>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</si>
  <si>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</si>
  <si>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</si>
  <si>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</si>
  <si>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</si>
  <si>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</si>
  <si>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</si>
  <si>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</si>
  <si>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</si>
  <si>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</si>
  <si>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</si>
  <si>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</si>
  <si>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</si>
  <si>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</si>
  <si>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</si>
  <si>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</si>
  <si>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</si>
  <si>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</si>
  <si>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</si>
  <si>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</si>
  <si>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</si>
  <si>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</si>
  <si>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</si>
  <si>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</si>
  <si>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</si>
  <si>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</si>
  <si>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</si>
  <si>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</si>
  <si>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</si>
  <si>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</si>
  <si>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</si>
  <si>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</si>
  <si>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</si>
  <si>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</si>
  <si>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</si>
  <si>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</si>
  <si>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</si>
  <si>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</si>
  <si>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</si>
  <si>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</si>
  <si>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</si>
  <si>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</si>
  <si>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</si>
  <si>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</si>
  <si>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</si>
  <si>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</si>
  <si>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</si>
  <si>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</si>
  <si>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</si>
  <si>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</si>
  <si>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</si>
  <si>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</si>
  <si>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</si>
  <si>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</si>
  <si>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</si>
  <si>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</si>
  <si>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</si>
  <si>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</si>
  <si>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</si>
  <si>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</si>
  <si>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</si>
  <si>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</si>
  <si>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</si>
  <si>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</si>
  <si>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</si>
  <si>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</si>
  <si>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</si>
  <si>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</si>
  <si>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</si>
  <si>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</si>
  <si>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</si>
  <si>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</si>
  <si>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</si>
  <si>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</si>
  <si>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</si>
  <si>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</si>
  <si>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</si>
  <si>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</si>
  <si>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</si>
  <si>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</si>
  <si>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</si>
  <si>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</si>
  <si>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</si>
  <si>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</si>
  <si>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</si>
  <si>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</si>
  <si>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</si>
  <si>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</si>
  <si>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</si>
  <si>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</si>
  <si>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</si>
  <si>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</si>
  <si>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</si>
  <si>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</si>
  <si>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</si>
  <si>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</si>
  <si>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</si>
  <si>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</si>
  <si>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</si>
  <si>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</si>
  <si>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</si>
  <si>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</si>
  <si>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</si>
  <si>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</si>
  <si>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</si>
  <si>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</si>
  <si>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</si>
  <si>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</si>
  <si>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</si>
  <si>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</si>
  <si>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</si>
  <si>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</si>
  <si>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</si>
  <si>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</si>
  <si>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</si>
  <si>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</si>
  <si>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</si>
  <si>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</si>
  <si>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</si>
  <si>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</si>
  <si>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</si>
  <si>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</si>
  <si>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</si>
  <si>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</si>
  <si>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</si>
  <si>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</si>
  <si>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</si>
  <si>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</si>
  <si>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</si>
  <si>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</si>
  <si>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</si>
  <si>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</si>
  <si>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</si>
  <si>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</si>
  <si>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</si>
  <si>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</si>
  <si>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</si>
  <si>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</si>
  <si>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</si>
  <si>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</si>
  <si>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</si>
  <si>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</si>
  <si>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</si>
  <si>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</si>
  <si>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</si>
  <si>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</si>
  <si>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</si>
  <si>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</si>
  <si>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</si>
  <si>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</si>
  <si>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</si>
  <si>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</si>
  <si>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</si>
  <si>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</si>
  <si>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</si>
  <si>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</si>
  <si>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</si>
  <si>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</si>
  <si>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</si>
  <si>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</si>
  <si>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</si>
  <si>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</si>
  <si>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</si>
  <si>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</si>
  <si>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</si>
  <si>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</si>
  <si>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</si>
  <si>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</si>
  <si>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</si>
  <si>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</si>
  <si>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</si>
  <si>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</si>
  <si>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</si>
  <si>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</si>
  <si>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</si>
  <si>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</si>
  <si>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</si>
  <si>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</si>
  <si>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</si>
  <si>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</si>
  <si>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</si>
  <si>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</si>
  <si>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</si>
  <si>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</si>
  <si>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</si>
  <si>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</si>
  <si>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</si>
  <si>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</si>
  <si>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</si>
  <si>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</si>
  <si>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</si>
  <si>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</si>
  <si>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</si>
  <si>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</si>
  <si>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</si>
  <si>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</si>
  <si>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</si>
  <si>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</si>
  <si>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</si>
  <si>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</si>
  <si>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</si>
  <si>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</si>
  <si>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</si>
  <si>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</si>
  <si>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</si>
  <si>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</si>
  <si>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</si>
  <si>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</si>
  <si>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</si>
  <si>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</si>
  <si>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</si>
  <si>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</si>
  <si>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</si>
  <si>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</si>
  <si>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</si>
  <si>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</si>
  <si>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</si>
  <si>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</si>
  <si>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</si>
  <si>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</si>
  <si>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</si>
  <si>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</si>
  <si>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</si>
  <si>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</si>
  <si>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</si>
  <si>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</si>
  <si>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</si>
  <si>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</si>
  <si>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</si>
  <si>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</si>
  <si>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</si>
  <si>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</si>
  <si>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</si>
  <si>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</si>
  <si>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</si>
  <si>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</si>
  <si>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</si>
  <si>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</si>
  <si>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</si>
  <si>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</si>
  <si>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</si>
  <si>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</si>
  <si>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</si>
  <si>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</si>
  <si>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</si>
  <si>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</si>
  <si>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</si>
  <si>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</si>
  <si>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</si>
  <si>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</si>
  <si>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</si>
  <si>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</si>
  <si>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</si>
  <si>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</si>
  <si>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</si>
  <si>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</si>
  <si>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</si>
  <si>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</si>
  <si>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</si>
  <si>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</si>
  <si>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</si>
  <si>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</si>
  <si>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</si>
  <si>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</si>
  <si>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</si>
  <si>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</si>
  <si>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</si>
  <si>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</si>
  <si>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</si>
  <si>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</si>
  <si>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</si>
  <si>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</si>
  <si>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</si>
  <si>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</si>
  <si>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</si>
  <si>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</si>
  <si>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</si>
  <si>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</si>
  <si>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</si>
  <si>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</si>
  <si>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</si>
  <si>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</si>
  <si>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</si>
  <si>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</si>
  <si>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</si>
  <si>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</si>
  <si>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</si>
  <si>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</si>
  <si>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</si>
  <si>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</si>
  <si>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</si>
  <si>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</si>
  <si>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</si>
  <si>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</si>
  <si>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</si>
  <si>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</si>
  <si>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</si>
  <si>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</si>
  <si>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</si>
  <si>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</si>
  <si>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</si>
  <si>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</si>
  <si>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</si>
  <si>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</si>
  <si>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</si>
  <si>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</si>
  <si>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</si>
  <si>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</si>
  <si>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</si>
  <si>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</si>
  <si>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</si>
  <si>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</si>
  <si>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</si>
  <si>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</si>
  <si>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</si>
  <si>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</si>
  <si>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</si>
  <si>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</si>
  <si>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</si>
  <si>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</si>
  <si>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</si>
  <si>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</si>
  <si>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</si>
  <si>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</si>
  <si>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</si>
  <si>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</si>
  <si>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</si>
  <si>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</si>
  <si>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</si>
  <si>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</si>
  <si>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</si>
  <si>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</si>
  <si>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</si>
  <si>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</si>
  <si>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</si>
  <si>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</si>
  <si>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</si>
  <si>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</si>
  <si>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</si>
  <si>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</si>
  <si>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</si>
  <si>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</si>
  <si>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</si>
  <si>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</si>
  <si>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</si>
  <si>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</si>
  <si>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</si>
  <si>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</si>
  <si>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</si>
  <si>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</si>
  <si>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</si>
  <si>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</si>
  <si>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</si>
  <si>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</si>
  <si>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</si>
  <si>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</si>
  <si>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</si>
  <si>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</si>
  <si>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</si>
  <si>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</si>
  <si>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</si>
  <si>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</si>
  <si>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</si>
  <si>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</si>
  <si>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</si>
  <si>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</si>
  <si>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</si>
  <si>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</si>
  <si>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</si>
  <si>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</si>
  <si>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</si>
  <si>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</si>
  <si>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</si>
  <si>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</si>
  <si>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</si>
  <si>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</si>
  <si>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</si>
  <si>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</si>
  <si>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</si>
  <si>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</si>
  <si>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</si>
  <si>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</si>
  <si>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</si>
  <si>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</si>
  <si>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</si>
  <si>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</si>
  <si>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</si>
  <si>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</si>
  <si>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</si>
  <si>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</si>
  <si>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</si>
  <si>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</si>
  <si>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</si>
  <si>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</si>
  <si>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</si>
  <si>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</si>
  <si>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</si>
  <si>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</si>
  <si>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</si>
  <si>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</si>
  <si>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</si>
  <si>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</si>
  <si>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</si>
  <si>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</si>
  <si>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</si>
  <si>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</si>
  <si>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</si>
  <si>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</si>
  <si>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</si>
  <si>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</si>
  <si>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</si>
  <si>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</si>
  <si>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</si>
  <si>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</si>
  <si>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</si>
  <si>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</si>
  <si>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</si>
  <si>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</si>
  <si>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</si>
  <si>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</si>
  <si>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</si>
  <si>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106-107</t>
  </si>
  <si>
    <t>110-113</t>
  </si>
  <si>
    <t>460-500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</si>
  <si>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</si>
  <si>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</si>
  <si>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</si>
  <si>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</si>
  <si>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</si>
  <si>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</si>
  <si>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SECURCRED</t>
  </si>
  <si>
    <t>SecUR Credentials Limited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</si>
  <si>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</si>
  <si>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</si>
  <si>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</si>
  <si>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</si>
  <si>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</si>
  <si>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</si>
  <si>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</si>
  <si>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</si>
  <si>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</si>
  <si>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</si>
  <si>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</si>
  <si>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</si>
  <si>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</si>
  <si>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</si>
  <si>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</si>
  <si>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</si>
  <si>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</si>
  <si>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</si>
  <si>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</si>
  <si>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</si>
  <si>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</si>
  <si>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</si>
  <si>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</si>
  <si>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</si>
  <si>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</si>
  <si>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</si>
  <si>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</si>
  <si>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</si>
  <si>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</si>
  <si>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</si>
  <si>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</si>
  <si>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</si>
  <si>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</si>
  <si>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</si>
  <si>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</si>
  <si>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</si>
  <si>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</si>
  <si>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</si>
  <si>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</si>
  <si>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</si>
  <si>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</si>
  <si>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</si>
  <si>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THOCESS INNOVATION LAB LTD</t>
  </si>
  <si>
    <t>VCL</t>
  </si>
  <si>
    <t>Vaxtex Cotfab Limited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</si>
  <si>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</si>
  <si>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</si>
  <si>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</si>
  <si>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</si>
  <si>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</si>
  <si>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</si>
  <si>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</si>
  <si>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</si>
  <si>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</si>
  <si>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</si>
  <si>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</si>
  <si>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</si>
  <si>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SKSE SECURITIES LTD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</si>
  <si>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</si>
  <si>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</si>
  <si>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</si>
  <si>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</si>
  <si>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</si>
  <si>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</si>
  <si>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</si>
  <si>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</si>
  <si>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121-123</t>
  </si>
  <si>
    <t>130-135</t>
  </si>
  <si>
    <t>JANAK NAVINBHAI PANCHAL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</si>
  <si>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</si>
  <si>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</si>
  <si>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</si>
  <si>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</si>
  <si>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</si>
  <si>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</si>
  <si>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</si>
  <si>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</si>
  <si>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PROFINC</t>
  </si>
  <si>
    <t>AJOONI</t>
  </si>
  <si>
    <t>Ajooni Biotech Limited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</si>
  <si>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</si>
  <si>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</si>
  <si>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</si>
  <si>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</si>
  <si>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</si>
  <si>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</si>
  <si>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</si>
  <si>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</si>
  <si>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</si>
  <si>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</si>
  <si>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</si>
  <si>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335-338</t>
  </si>
  <si>
    <t>360-380</t>
  </si>
  <si>
    <t>APOLLOHOSP DEC FUT</t>
  </si>
  <si>
    <t>4750-4760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</si>
  <si>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</si>
  <si>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</si>
  <si>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</si>
  <si>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</si>
  <si>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</si>
  <si>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</si>
  <si>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</si>
  <si>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</si>
  <si>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</si>
  <si>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</si>
  <si>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</si>
  <si>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</si>
  <si>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</si>
  <si>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721-723</t>
  </si>
  <si>
    <t>740-750</t>
  </si>
  <si>
    <t>937-939</t>
  </si>
  <si>
    <t>960-985</t>
  </si>
  <si>
    <t>80-95</t>
  </si>
  <si>
    <t>Loss of Rs.30/-</t>
  </si>
  <si>
    <t>RAJAN GUPTA</t>
  </si>
  <si>
    <t>SURAJ PANCHAL</t>
  </si>
  <si>
    <t>BLUE ANGEL STOCK BROKERS</t>
  </si>
  <si>
    <t>PRASANT KUMAR GUPTA</t>
  </si>
  <si>
    <t>TOPGAIN FINANCE PRIVATE LIMITED</t>
  </si>
  <si>
    <t>Yes Bank Limited</t>
  </si>
  <si>
    <t>Loss of Rs.22/-</t>
  </si>
  <si>
    <t>GODREJCP DEC FUT</t>
  </si>
  <si>
    <t>940-950</t>
  </si>
  <si>
    <t>Loss of Rs.12/-</t>
  </si>
  <si>
    <t>Loss of Rs. 51/-</t>
  </si>
  <si>
    <t>3890-3910</t>
  </si>
  <si>
    <t>4050-4150</t>
  </si>
  <si>
    <t xml:space="preserve">CUMMINSIND </t>
  </si>
  <si>
    <t>1500-1510</t>
  </si>
  <si>
    <t>1560-1590</t>
  </si>
  <si>
    <t>RELIANCE DEC FUT</t>
  </si>
  <si>
    <t>2630-2638</t>
  </si>
  <si>
    <t>2700-2730</t>
  </si>
  <si>
    <t>TATACHEM DEC FUT</t>
  </si>
  <si>
    <t>1044-1046</t>
  </si>
  <si>
    <t>1075-1100</t>
  </si>
  <si>
    <t xml:space="preserve">HINDUNILVR 2740 CE DEC </t>
  </si>
  <si>
    <t>39-41</t>
  </si>
  <si>
    <t>70-80</t>
  </si>
  <si>
    <t>CHETAN RASIKLAL SHAH</t>
  </si>
  <si>
    <t>GETALONG</t>
  </si>
  <si>
    <t>NEERAJ ASHOK CHOTHANI</t>
  </si>
  <si>
    <t>GGL</t>
  </si>
  <si>
    <t>YACOOBALI AIYUB MOHAMMED</t>
  </si>
  <si>
    <t>NOUVEAU</t>
  </si>
  <si>
    <t>KALPESH VARDHILAL SHAH</t>
  </si>
  <si>
    <t>SYLPH</t>
  </si>
  <si>
    <t>VIRINCHI</t>
  </si>
  <si>
    <t>NAVRATRI SHARE TRADING PRIVATE LIMITED .</t>
  </si>
  <si>
    <t>BTML</t>
  </si>
  <si>
    <t>Bodhi Tree Multimedia Ltd</t>
  </si>
  <si>
    <t>CEREBRAINT</t>
  </si>
  <si>
    <t>Cerebra Int Tech Ltd</t>
  </si>
  <si>
    <t>MANSI SHARES &amp; STOCK ADVISORS PVT LTD</t>
  </si>
  <si>
    <t>CITADEL SECURITIES INDIA MARKETS PRIVATE LIMITED</t>
  </si>
  <si>
    <t>UNIPARTS</t>
  </si>
  <si>
    <t>Uniparts India Limited</t>
  </si>
  <si>
    <t>VEENA RAJESH SHAH</t>
  </si>
  <si>
    <t>XTX MARKETS LLP</t>
  </si>
  <si>
    <t>HERMES GLOBAL FUND</t>
  </si>
  <si>
    <t>CMICABLES</t>
  </si>
  <si>
    <t>CMI Limited</t>
  </si>
  <si>
    <t>JAIN AMIT</t>
  </si>
  <si>
    <t>760-765</t>
  </si>
  <si>
    <t>Profit of Rs.19/-</t>
  </si>
  <si>
    <t>Profit of Rs.48.5/-</t>
  </si>
  <si>
    <t>Profit of Rs.90/-</t>
  </si>
  <si>
    <t>ABB DEC FUT</t>
  </si>
  <si>
    <t>3010-3020</t>
  </si>
  <si>
    <t>3080-3120</t>
  </si>
  <si>
    <t>ALSTONE</t>
  </si>
  <si>
    <t>AMBOAGRI</t>
  </si>
  <si>
    <t>MANSI SHARE &amp; STOCK ADVISORS PRIVATE LIMITED</t>
  </si>
  <si>
    <t>ANUROOP</t>
  </si>
  <si>
    <t>SHIVAAY TRADING COMPANY</t>
  </si>
  <si>
    <t>CHOTHANI</t>
  </si>
  <si>
    <t>NEHA TRIPATHI</t>
  </si>
  <si>
    <t>PREETI MISHRA</t>
  </si>
  <si>
    <t>DHANBANK</t>
  </si>
  <si>
    <t>TOWER RESEARCH CAPITAL MARKETS INDIA PRIVATE LIMITED</t>
  </si>
  <si>
    <t>QE SECURITIES</t>
  </si>
  <si>
    <t>EIKO</t>
  </si>
  <si>
    <t>FINSAGE CAPITAL SERVICES PRIVATE LIMITED</t>
  </si>
  <si>
    <t>GCSL</t>
  </si>
  <si>
    <t>CHANAKYA FINVEST PRIVATE LIMITED .</t>
  </si>
  <si>
    <t>NANDINI AGARWAL</t>
  </si>
  <si>
    <t>MARWADI SHARES AND FINANCE LIMITED</t>
  </si>
  <si>
    <t>SHREE BAHUBALI INTERNATIONAL LTD</t>
  </si>
  <si>
    <t>SHIV PARVATI LEASING PVT LTD</t>
  </si>
  <si>
    <t>INTELLECT STOCK BROKING LIMITED</t>
  </si>
  <si>
    <t>BALGOPAL COMMERCIAL LIMITED</t>
  </si>
  <si>
    <t>CAIFU INVESTMENT ADVISORY LLP</t>
  </si>
  <si>
    <t>NEELAM RAHUL JAIN</t>
  </si>
  <si>
    <t>GLCL</t>
  </si>
  <si>
    <t>SATYA MURTHY</t>
  </si>
  <si>
    <t>GUJTLRM</t>
  </si>
  <si>
    <t>CHANDRIKABEN KANCHANLAL SHAH</t>
  </si>
  <si>
    <t>INDBANK</t>
  </si>
  <si>
    <t>DB (INTL) OWN TRADING</t>
  </si>
  <si>
    <t>JETFREIGHT</t>
  </si>
  <si>
    <t>ANKITA VISHAL SHAH</t>
  </si>
  <si>
    <t>PARTH INFIN BROKERS PVT LTD</t>
  </si>
  <si>
    <t>JONJUA</t>
  </si>
  <si>
    <t>ASHLAR SECURITIES PRIVATE LIMITED</t>
  </si>
  <si>
    <t>LOYAL</t>
  </si>
  <si>
    <t>SAURABHTRIPATHI</t>
  </si>
  <si>
    <t>MNIL</t>
  </si>
  <si>
    <t>AGROFTER VENTURES PRIVATE LIMITED</t>
  </si>
  <si>
    <t>AMNESTI MULTISERVICES PRIVATE LIMITED</t>
  </si>
  <si>
    <t>INVESTINO VENTURE LLP .</t>
  </si>
  <si>
    <t>PANKAJPIYUS</t>
  </si>
  <si>
    <t>BP EQUITIES PVT. LTD.</t>
  </si>
  <si>
    <t>GUTTIKONDA VARA LAKSHMI</t>
  </si>
  <si>
    <t>SAICOM</t>
  </si>
  <si>
    <t>KAMLESH NAVINCHANDRA SHAH</t>
  </si>
  <si>
    <t>SARTHAKIND</t>
  </si>
  <si>
    <t>ANANDMANGAL INVESTMENT AND FINANCE PRIVATE LIMITED</t>
  </si>
  <si>
    <t>SHASHIJIT</t>
  </si>
  <si>
    <t>AJIT DEEPCHAND JAIN</t>
  </si>
  <si>
    <t>SHREESEC</t>
  </si>
  <si>
    <t>PLENTY NIRYAT PRIVATE LIMITED</t>
  </si>
  <si>
    <t>STARHFL</t>
  </si>
  <si>
    <t>DHARIT PANKAJ BARBHAYA</t>
  </si>
  <si>
    <t>PAWAN KUMAR KHURANA</t>
  </si>
  <si>
    <t>UNJHAFOR</t>
  </si>
  <si>
    <t>PRADEEP KUMAR JAIN</t>
  </si>
  <si>
    <t>VEL</t>
  </si>
  <si>
    <t>ASHOKBHAI MADHUBHAI KORAT</t>
  </si>
  <si>
    <t>JILESH NAVIN CHHEDA</t>
  </si>
  <si>
    <t>VRFILMS</t>
  </si>
  <si>
    <t>VIJAYBHAI GORDHANBHAI PATEL</t>
  </si>
  <si>
    <t>MARISHA HARDIK MOTTA</t>
  </si>
  <si>
    <t>HARESH VASANTLAL JOISHER</t>
  </si>
  <si>
    <t>WHEELS</t>
  </si>
  <si>
    <t>SUNDARAM FINANCE HOLDINGS LIMITED</t>
  </si>
  <si>
    <t>ABI SHOWATECH (INDIA) PRIVATE LIMITED</t>
  </si>
  <si>
    <t>ZMILGFIN</t>
  </si>
  <si>
    <t>BASUDEO S SAKSARIA HUF</t>
  </si>
  <si>
    <t>BAHETI</t>
  </si>
  <si>
    <t>Baheti Recycling Ind Ltd</t>
  </si>
  <si>
    <t>GEETA CHETAN SHAH</t>
  </si>
  <si>
    <t>VINOD SOMANI HUF</t>
  </si>
  <si>
    <t>BGRENERGY</t>
  </si>
  <si>
    <t>BGR Energy Systems Ltd</t>
  </si>
  <si>
    <t>VIHAAN JAYESH SAVLA</t>
  </si>
  <si>
    <t>Dhanlaxmi Bank Limited</t>
  </si>
  <si>
    <t>VIJIT TRADING</t>
  </si>
  <si>
    <t>IIFL Wealth Mgmt Ltd</t>
  </si>
  <si>
    <t>CAPITAL INCOME BUILDER</t>
  </si>
  <si>
    <t>Indbank Merchant Banking</t>
  </si>
  <si>
    <t>SILVER LINE VENTURES PRIVATE LIMITED</t>
  </si>
  <si>
    <t>EPITOME TRADING AND INVESTMENTS</t>
  </si>
  <si>
    <t>DB INTERNATIONAL STOCK BROKERS LIMITED</t>
  </si>
  <si>
    <t>BYTES AND PIXELS FINSOFT LLP .</t>
  </si>
  <si>
    <t>GAURAV PALIWAL</t>
  </si>
  <si>
    <t>Jet Freight Logistics Ltd</t>
  </si>
  <si>
    <t>SAKUMA</t>
  </si>
  <si>
    <t>Sakuma Exports Limited</t>
  </si>
  <si>
    <t>DHIMAN BHAVYA</t>
  </si>
  <si>
    <t>SAIRAM INFRATRADE LLP</t>
  </si>
  <si>
    <t>KHANAK  BUDHIRAJA</t>
  </si>
  <si>
    <t>ANUSTUP TRADING  PRIVATE LIMITED</t>
  </si>
  <si>
    <t>NIRAJ HARSUKHLAL SANGHAVI</t>
  </si>
  <si>
    <t>SITINET</t>
  </si>
  <si>
    <t>Siti Networks Limited</t>
  </si>
  <si>
    <t>SOUTHBANK</t>
  </si>
  <si>
    <t>South Indian Bank Ltd.</t>
  </si>
  <si>
    <t>HI GROWTH CORPORATE SERVICES PVT LTD</t>
  </si>
  <si>
    <t>TIRUPATIFL</t>
  </si>
  <si>
    <t>Tirupati Forge Limited</t>
  </si>
  <si>
    <t>AMIT KUMAR JAIN HUF</t>
  </si>
  <si>
    <t>ARHAM SHARE PRIVATE LIMITED</t>
  </si>
  <si>
    <t>ACHINTYA COMMODITIES PRIVATE LIMITED</t>
  </si>
  <si>
    <t>M/S. PRARTHANA ENTERPRISES</t>
  </si>
  <si>
    <t>VARUN KRISHNAVTAR KABRA</t>
  </si>
  <si>
    <t>GLOBE</t>
  </si>
  <si>
    <t>Globe Textiles (I) Ltd.</t>
  </si>
  <si>
    <t>BHAVIK SURYAKANT PARIKH</t>
  </si>
  <si>
    <t>GENERAL ATLANTIC SINGAPORE FUND PTE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</si>
</sst>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20" sqref="D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19" sqref="I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3" t="s">
        <v>20</v>
      </c>
      <c r="F9" s="23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3"/>
      <c r="N9" s="24"/>
      <c r="O9" s="24"/>
      <c r="P9" s="24"/>
    </row>
    <row r="10" spans="1:16" ht="59.25" customHeight="1">
      <c r="A10" s="376"/>
      <c r="B10" s="378"/>
      <c r="C10" s="378"/>
      <c r="D10" s="37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18703.849999999999</v>
      </c>
      <c r="F11" s="32">
        <v>18665.8</v>
      </c>
      <c r="G11" s="33">
        <v>18613.649999999998</v>
      </c>
      <c r="H11" s="33">
        <v>18523.449999999997</v>
      </c>
      <c r="I11" s="33">
        <v>18471.299999999996</v>
      </c>
      <c r="J11" s="33">
        <v>18756</v>
      </c>
      <c r="K11" s="33">
        <v>18808.150000000001</v>
      </c>
      <c r="L11" s="33">
        <v>18898.350000000002</v>
      </c>
      <c r="M11" s="34">
        <v>18717.95</v>
      </c>
      <c r="N11" s="34">
        <v>18575.599999999999</v>
      </c>
      <c r="O11" s="35">
        <v>12404850</v>
      </c>
      <c r="P11" s="36">
        <v>-1.0406611728478775E-2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44071</v>
      </c>
      <c r="F12" s="37">
        <v>44021.1</v>
      </c>
      <c r="G12" s="38">
        <v>43950.2</v>
      </c>
      <c r="H12" s="38">
        <v>43829.4</v>
      </c>
      <c r="I12" s="38">
        <v>43758.5</v>
      </c>
      <c r="J12" s="38">
        <v>44141.899999999994</v>
      </c>
      <c r="K12" s="38">
        <v>44212.800000000003</v>
      </c>
      <c r="L12" s="38">
        <v>44333.599999999991</v>
      </c>
      <c r="M12" s="28">
        <v>44092</v>
      </c>
      <c r="N12" s="28">
        <v>43900.3</v>
      </c>
      <c r="O12" s="39">
        <v>3456950</v>
      </c>
      <c r="P12" s="40">
        <v>6.1700526711813392E-2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19505.7</v>
      </c>
      <c r="F13" s="37">
        <v>19491.899999999998</v>
      </c>
      <c r="G13" s="38">
        <v>19463.799999999996</v>
      </c>
      <c r="H13" s="38">
        <v>19421.899999999998</v>
      </c>
      <c r="I13" s="38">
        <v>19393.799999999996</v>
      </c>
      <c r="J13" s="38">
        <v>19533.799999999996</v>
      </c>
      <c r="K13" s="38">
        <v>19561.899999999994</v>
      </c>
      <c r="L13" s="38">
        <v>19603.799999999996</v>
      </c>
      <c r="M13" s="28">
        <v>19520</v>
      </c>
      <c r="N13" s="28">
        <v>19450</v>
      </c>
      <c r="O13" s="39">
        <v>6080</v>
      </c>
      <c r="P13" s="40">
        <v>6.2937062937062943E-2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7275</v>
      </c>
      <c r="F14" s="37">
        <v>2425</v>
      </c>
      <c r="G14" s="38">
        <v>4850</v>
      </c>
      <c r="H14" s="38">
        <v>2425</v>
      </c>
      <c r="I14" s="38">
        <v>4850</v>
      </c>
      <c r="J14" s="38">
        <v>4850</v>
      </c>
      <c r="K14" s="38">
        <v>2425</v>
      </c>
      <c r="L14" s="38">
        <v>4850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657.5</v>
      </c>
      <c r="F15" s="37">
        <v>659.94999999999993</v>
      </c>
      <c r="G15" s="38">
        <v>653.39999999999986</v>
      </c>
      <c r="H15" s="38">
        <v>649.29999999999995</v>
      </c>
      <c r="I15" s="38">
        <v>642.74999999999989</v>
      </c>
      <c r="J15" s="38">
        <v>664.04999999999984</v>
      </c>
      <c r="K15" s="38">
        <v>670.5999999999998</v>
      </c>
      <c r="L15" s="38">
        <v>674.69999999999982</v>
      </c>
      <c r="M15" s="28">
        <v>666.5</v>
      </c>
      <c r="N15" s="28">
        <v>655.85</v>
      </c>
      <c r="O15" s="39">
        <v>3390650</v>
      </c>
      <c r="P15" s="40">
        <v>-2.506265664160401E-4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3016.2</v>
      </c>
      <c r="F16" s="37">
        <v>3016.5666666666671</v>
      </c>
      <c r="G16" s="38">
        <v>2994.1333333333341</v>
      </c>
      <c r="H16" s="38">
        <v>2972.0666666666671</v>
      </c>
      <c r="I16" s="38">
        <v>2949.6333333333341</v>
      </c>
      <c r="J16" s="38">
        <v>3038.6333333333341</v>
      </c>
      <c r="K16" s="38">
        <v>3061.0666666666675</v>
      </c>
      <c r="L16" s="38">
        <v>3083.1333333333341</v>
      </c>
      <c r="M16" s="28">
        <v>3039</v>
      </c>
      <c r="N16" s="28">
        <v>2994.5</v>
      </c>
      <c r="O16" s="39">
        <v>2027250</v>
      </c>
      <c r="P16" s="40">
        <v>3.4649177082044301E-3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20964.25</v>
      </c>
      <c r="F17" s="37">
        <v>20802.916666666668</v>
      </c>
      <c r="G17" s="38">
        <v>20590.883333333335</v>
      </c>
      <c r="H17" s="38">
        <v>20217.516666666666</v>
      </c>
      <c r="I17" s="38">
        <v>20005.483333333334</v>
      </c>
      <c r="J17" s="38">
        <v>21176.283333333336</v>
      </c>
      <c r="K17" s="38">
        <v>21388.316666666669</v>
      </c>
      <c r="L17" s="38">
        <v>21761.683333333338</v>
      </c>
      <c r="M17" s="28">
        <v>21014.95</v>
      </c>
      <c r="N17" s="28">
        <v>20429.55</v>
      </c>
      <c r="O17" s="39">
        <v>45800</v>
      </c>
      <c r="P17" s="40">
        <v>0.10414657666345227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157.35</v>
      </c>
      <c r="F18" s="37">
        <v>157.98333333333332</v>
      </c>
      <c r="G18" s="38">
        <v>155.86666666666665</v>
      </c>
      <c r="H18" s="38">
        <v>154.38333333333333</v>
      </c>
      <c r="I18" s="38">
        <v>152.26666666666665</v>
      </c>
      <c r="J18" s="38">
        <v>159.46666666666664</v>
      </c>
      <c r="K18" s="38">
        <v>161.58333333333331</v>
      </c>
      <c r="L18" s="38">
        <v>163.06666666666663</v>
      </c>
      <c r="M18" s="28">
        <v>160.1</v>
      </c>
      <c r="N18" s="28">
        <v>156.5</v>
      </c>
      <c r="O18" s="39">
        <v>33971400</v>
      </c>
      <c r="P18" s="40">
        <v>1.4513788098693759E-2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317.3</v>
      </c>
      <c r="F19" s="37">
        <v>317.2833333333333</v>
      </c>
      <c r="G19" s="38">
        <v>315.06666666666661</v>
      </c>
      <c r="H19" s="38">
        <v>312.83333333333331</v>
      </c>
      <c r="I19" s="38">
        <v>310.61666666666662</v>
      </c>
      <c r="J19" s="38">
        <v>319.51666666666659</v>
      </c>
      <c r="K19" s="38">
        <v>321.73333333333329</v>
      </c>
      <c r="L19" s="38">
        <v>323.96666666666658</v>
      </c>
      <c r="M19" s="28">
        <v>319.5</v>
      </c>
      <c r="N19" s="28">
        <v>315.05</v>
      </c>
      <c r="O19" s="39">
        <v>12909000</v>
      </c>
      <c r="P19" s="40">
        <v>-4.0265753976243207E-4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2671.7</v>
      </c>
      <c r="F20" s="37">
        <v>2671.9500000000003</v>
      </c>
      <c r="G20" s="38">
        <v>2654.9000000000005</v>
      </c>
      <c r="H20" s="38">
        <v>2638.1000000000004</v>
      </c>
      <c r="I20" s="38">
        <v>2621.0500000000006</v>
      </c>
      <c r="J20" s="38">
        <v>2688.7500000000005</v>
      </c>
      <c r="K20" s="38">
        <v>2705.8000000000006</v>
      </c>
      <c r="L20" s="38">
        <v>2722.6000000000004</v>
      </c>
      <c r="M20" s="28">
        <v>2689</v>
      </c>
      <c r="N20" s="28">
        <v>2655.15</v>
      </c>
      <c r="O20" s="39">
        <v>3044000</v>
      </c>
      <c r="P20" s="40">
        <v>-1.0000813074233677E-2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4080.7</v>
      </c>
      <c r="F21" s="37">
        <v>4069.6666666666665</v>
      </c>
      <c r="G21" s="38">
        <v>4043.3833333333332</v>
      </c>
      <c r="H21" s="38">
        <v>4006.0666666666666</v>
      </c>
      <c r="I21" s="38">
        <v>3979.7833333333333</v>
      </c>
      <c r="J21" s="38">
        <v>4106.9833333333336</v>
      </c>
      <c r="K21" s="38">
        <v>4133.2666666666664</v>
      </c>
      <c r="L21" s="38">
        <v>4170.583333333333</v>
      </c>
      <c r="M21" s="28">
        <v>4095.95</v>
      </c>
      <c r="N21" s="28">
        <v>4032.35</v>
      </c>
      <c r="O21" s="39">
        <v>13923750</v>
      </c>
      <c r="P21" s="40">
        <v>2.6957756347611234E-2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901.3</v>
      </c>
      <c r="F22" s="37">
        <v>897.11666666666667</v>
      </c>
      <c r="G22" s="38">
        <v>890.83333333333337</v>
      </c>
      <c r="H22" s="38">
        <v>880.36666666666667</v>
      </c>
      <c r="I22" s="38">
        <v>874.08333333333337</v>
      </c>
      <c r="J22" s="38">
        <v>907.58333333333337</v>
      </c>
      <c r="K22" s="38">
        <v>913.86666666666667</v>
      </c>
      <c r="L22" s="38">
        <v>924.33333333333337</v>
      </c>
      <c r="M22" s="28">
        <v>903.4</v>
      </c>
      <c r="N22" s="28">
        <v>886.65</v>
      </c>
      <c r="O22" s="39">
        <v>67908125</v>
      </c>
      <c r="P22" s="40">
        <v>9.4887148779364348E-4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3120.7</v>
      </c>
      <c r="F23" s="37">
        <v>3109.8166666666671</v>
      </c>
      <c r="G23" s="38">
        <v>3091.233333333334</v>
      </c>
      <c r="H23" s="38">
        <v>3061.7666666666669</v>
      </c>
      <c r="I23" s="38">
        <v>3043.1833333333338</v>
      </c>
      <c r="J23" s="38">
        <v>3139.2833333333342</v>
      </c>
      <c r="K23" s="38">
        <v>3157.8666666666672</v>
      </c>
      <c r="L23" s="38">
        <v>3187.3333333333344</v>
      </c>
      <c r="M23" s="28">
        <v>3128.4</v>
      </c>
      <c r="N23" s="28">
        <v>3080.35</v>
      </c>
      <c r="O23" s="39">
        <v>263000</v>
      </c>
      <c r="P23" s="40">
        <v>-4.0846097738876735E-2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659.9</v>
      </c>
      <c r="F24" s="37">
        <v>662.7166666666667</v>
      </c>
      <c r="G24" s="38">
        <v>655.43333333333339</v>
      </c>
      <c r="H24" s="38">
        <v>650.9666666666667</v>
      </c>
      <c r="I24" s="38">
        <v>643.68333333333339</v>
      </c>
      <c r="J24" s="38">
        <v>667.18333333333339</v>
      </c>
      <c r="K24" s="38">
        <v>674.4666666666667</v>
      </c>
      <c r="L24" s="38">
        <v>678.93333333333339</v>
      </c>
      <c r="M24" s="28">
        <v>670</v>
      </c>
      <c r="N24" s="28">
        <v>658.25</v>
      </c>
      <c r="O24" s="39">
        <v>5232000</v>
      </c>
      <c r="P24" s="40">
        <v>-5.8901767053011591E-3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588.70000000000005</v>
      </c>
      <c r="F25" s="37">
        <v>589.88333333333333</v>
      </c>
      <c r="G25" s="38">
        <v>586.31666666666661</v>
      </c>
      <c r="H25" s="38">
        <v>583.93333333333328</v>
      </c>
      <c r="I25" s="38">
        <v>580.36666666666656</v>
      </c>
      <c r="J25" s="38">
        <v>592.26666666666665</v>
      </c>
      <c r="K25" s="38">
        <v>595.83333333333348</v>
      </c>
      <c r="L25" s="38">
        <v>598.2166666666667</v>
      </c>
      <c r="M25" s="28">
        <v>593.45000000000005</v>
      </c>
      <c r="N25" s="28">
        <v>587.5</v>
      </c>
      <c r="O25" s="39">
        <v>78751800</v>
      </c>
      <c r="P25" s="40">
        <v>-2.5306643563904976E-3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4714.75</v>
      </c>
      <c r="F26" s="37">
        <v>4734.583333333333</v>
      </c>
      <c r="G26" s="38">
        <v>4680.1666666666661</v>
      </c>
      <c r="H26" s="38">
        <v>4645.583333333333</v>
      </c>
      <c r="I26" s="38">
        <v>4591.1666666666661</v>
      </c>
      <c r="J26" s="38">
        <v>4769.1666666666661</v>
      </c>
      <c r="K26" s="38">
        <v>4823.5833333333321</v>
      </c>
      <c r="L26" s="38">
        <v>4858.1666666666661</v>
      </c>
      <c r="M26" s="28">
        <v>4789</v>
      </c>
      <c r="N26" s="28">
        <v>4700</v>
      </c>
      <c r="O26" s="39">
        <v>1500000</v>
      </c>
      <c r="P26" s="40">
        <v>2.5991792065663474E-2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320.55</v>
      </c>
      <c r="F27" s="37">
        <v>321.71666666666664</v>
      </c>
      <c r="G27" s="38">
        <v>317.43333333333328</v>
      </c>
      <c r="H27" s="38">
        <v>314.31666666666666</v>
      </c>
      <c r="I27" s="38">
        <v>310.0333333333333</v>
      </c>
      <c r="J27" s="38">
        <v>324.83333333333326</v>
      </c>
      <c r="K27" s="38">
        <v>329.11666666666667</v>
      </c>
      <c r="L27" s="38">
        <v>332.23333333333323</v>
      </c>
      <c r="M27" s="28">
        <v>326</v>
      </c>
      <c r="N27" s="28">
        <v>318.60000000000002</v>
      </c>
      <c r="O27" s="39">
        <v>15484000</v>
      </c>
      <c r="P27" s="40">
        <v>3.630826891543687E-2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145.25</v>
      </c>
      <c r="F28" s="37">
        <v>145.66666666666666</v>
      </c>
      <c r="G28" s="38">
        <v>144.58333333333331</v>
      </c>
      <c r="H28" s="38">
        <v>143.91666666666666</v>
      </c>
      <c r="I28" s="38">
        <v>142.83333333333331</v>
      </c>
      <c r="J28" s="38">
        <v>146.33333333333331</v>
      </c>
      <c r="K28" s="38">
        <v>147.41666666666663</v>
      </c>
      <c r="L28" s="38">
        <v>148.08333333333331</v>
      </c>
      <c r="M28" s="28">
        <v>146.75</v>
      </c>
      <c r="N28" s="28">
        <v>145</v>
      </c>
      <c r="O28" s="39">
        <v>76195000</v>
      </c>
      <c r="P28" s="40">
        <v>1.1617100371747211E-2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3193.75</v>
      </c>
      <c r="F29" s="37">
        <v>3184.0333333333333</v>
      </c>
      <c r="G29" s="38">
        <v>3169.7166666666667</v>
      </c>
      <c r="H29" s="38">
        <v>3145.6833333333334</v>
      </c>
      <c r="I29" s="38">
        <v>3131.3666666666668</v>
      </c>
      <c r="J29" s="38">
        <v>3208.0666666666666</v>
      </c>
      <c r="K29" s="38">
        <v>3222.3833333333332</v>
      </c>
      <c r="L29" s="38">
        <v>3246.4166666666665</v>
      </c>
      <c r="M29" s="28">
        <v>3198.35</v>
      </c>
      <c r="N29" s="28">
        <v>3160</v>
      </c>
      <c r="O29" s="39">
        <v>5865000</v>
      </c>
      <c r="P29" s="40">
        <v>-2.428880385959075E-2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2116.15</v>
      </c>
      <c r="F30" s="37">
        <v>2112.8333333333335</v>
      </c>
      <c r="G30" s="38">
        <v>2069.666666666667</v>
      </c>
      <c r="H30" s="38">
        <v>2023.1833333333334</v>
      </c>
      <c r="I30" s="38">
        <v>1980.0166666666669</v>
      </c>
      <c r="J30" s="38">
        <v>2159.3166666666671</v>
      </c>
      <c r="K30" s="38">
        <v>2202.483333333334</v>
      </c>
      <c r="L30" s="38">
        <v>2248.9666666666672</v>
      </c>
      <c r="M30" s="28">
        <v>2156</v>
      </c>
      <c r="N30" s="28">
        <v>2066.35</v>
      </c>
      <c r="O30" s="39">
        <v>1799050</v>
      </c>
      <c r="P30" s="40">
        <v>0.12754222681833852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8296.9</v>
      </c>
      <c r="F31" s="37">
        <v>8294.3833333333332</v>
      </c>
      <c r="G31" s="38">
        <v>8272.5166666666664</v>
      </c>
      <c r="H31" s="38">
        <v>8248.1333333333332</v>
      </c>
      <c r="I31" s="38">
        <v>8226.2666666666664</v>
      </c>
      <c r="J31" s="38">
        <v>8318.7666666666664</v>
      </c>
      <c r="K31" s="38">
        <v>8340.6333333333314</v>
      </c>
      <c r="L31" s="38">
        <v>8365.0166666666664</v>
      </c>
      <c r="M31" s="28">
        <v>8316.25</v>
      </c>
      <c r="N31" s="28">
        <v>8270</v>
      </c>
      <c r="O31" s="39">
        <v>123675</v>
      </c>
      <c r="P31" s="40">
        <v>-3.0229746070133011E-3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666.85</v>
      </c>
      <c r="F32" s="37">
        <v>669.7</v>
      </c>
      <c r="G32" s="38">
        <v>659.45</v>
      </c>
      <c r="H32" s="38">
        <v>652.04999999999995</v>
      </c>
      <c r="I32" s="38">
        <v>641.79999999999995</v>
      </c>
      <c r="J32" s="38">
        <v>677.10000000000014</v>
      </c>
      <c r="K32" s="38">
        <v>687.35000000000014</v>
      </c>
      <c r="L32" s="38">
        <v>694.75000000000023</v>
      </c>
      <c r="M32" s="28">
        <v>679.95</v>
      </c>
      <c r="N32" s="28">
        <v>662.3</v>
      </c>
      <c r="O32" s="39">
        <v>8543000</v>
      </c>
      <c r="P32" s="40">
        <v>-2.4521251751517983E-3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456.4</v>
      </c>
      <c r="F33" s="37">
        <v>455.48333333333329</v>
      </c>
      <c r="G33" s="38">
        <v>453.51666666666659</v>
      </c>
      <c r="H33" s="38">
        <v>450.63333333333333</v>
      </c>
      <c r="I33" s="38">
        <v>448.66666666666663</v>
      </c>
      <c r="J33" s="38">
        <v>458.36666666666656</v>
      </c>
      <c r="K33" s="38">
        <v>460.33333333333326</v>
      </c>
      <c r="L33" s="38">
        <v>463.21666666666653</v>
      </c>
      <c r="M33" s="28">
        <v>457.45</v>
      </c>
      <c r="N33" s="28">
        <v>452.6</v>
      </c>
      <c r="O33" s="39">
        <v>14396000</v>
      </c>
      <c r="P33" s="40">
        <v>-6.4186624335702946E-3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944.65</v>
      </c>
      <c r="F34" s="37">
        <v>943.11666666666667</v>
      </c>
      <c r="G34" s="38">
        <v>938.63333333333333</v>
      </c>
      <c r="H34" s="38">
        <v>932.61666666666667</v>
      </c>
      <c r="I34" s="38">
        <v>928.13333333333333</v>
      </c>
      <c r="J34" s="38">
        <v>949.13333333333333</v>
      </c>
      <c r="K34" s="38">
        <v>953.61666666666667</v>
      </c>
      <c r="L34" s="38">
        <v>959.63333333333333</v>
      </c>
      <c r="M34" s="28">
        <v>947.6</v>
      </c>
      <c r="N34" s="28">
        <v>937.1</v>
      </c>
      <c r="O34" s="39">
        <v>42220800</v>
      </c>
      <c r="P34" s="40">
        <v>1.529404974894673E-2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3655.3</v>
      </c>
      <c r="F35" s="37">
        <v>3645.7666666666664</v>
      </c>
      <c r="G35" s="38">
        <v>3630.5333333333328</v>
      </c>
      <c r="H35" s="38">
        <v>3605.7666666666664</v>
      </c>
      <c r="I35" s="38">
        <v>3590.5333333333328</v>
      </c>
      <c r="J35" s="38">
        <v>3670.5333333333328</v>
      </c>
      <c r="K35" s="38">
        <v>3685.7666666666664</v>
      </c>
      <c r="L35" s="38">
        <v>3710.5333333333328</v>
      </c>
      <c r="M35" s="28">
        <v>3661</v>
      </c>
      <c r="N35" s="28">
        <v>3621</v>
      </c>
      <c r="O35" s="39">
        <v>1262250</v>
      </c>
      <c r="P35" s="40">
        <v>-1.9230769230769232E-2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1624</v>
      </c>
      <c r="F36" s="37">
        <v>1618.7</v>
      </c>
      <c r="G36" s="38">
        <v>1608.9</v>
      </c>
      <c r="H36" s="38">
        <v>1593.8</v>
      </c>
      <c r="I36" s="38">
        <v>1584</v>
      </c>
      <c r="J36" s="38">
        <v>1633.8000000000002</v>
      </c>
      <c r="K36" s="38">
        <v>1643.6</v>
      </c>
      <c r="L36" s="38">
        <v>1658.7000000000003</v>
      </c>
      <c r="M36" s="28">
        <v>1628.5</v>
      </c>
      <c r="N36" s="28">
        <v>1603.6</v>
      </c>
      <c r="O36" s="39">
        <v>8882000</v>
      </c>
      <c r="P36" s="40">
        <v>-3.8133692238672052E-3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6668.6</v>
      </c>
      <c r="F37" s="37">
        <v>6645.2666666666673</v>
      </c>
      <c r="G37" s="38">
        <v>6588.9833333333345</v>
      </c>
      <c r="H37" s="38">
        <v>6509.3666666666668</v>
      </c>
      <c r="I37" s="38">
        <v>6453.0833333333339</v>
      </c>
      <c r="J37" s="38">
        <v>6724.883333333335</v>
      </c>
      <c r="K37" s="38">
        <v>6781.1666666666679</v>
      </c>
      <c r="L37" s="38">
        <v>6860.7833333333356</v>
      </c>
      <c r="M37" s="28">
        <v>6701.55</v>
      </c>
      <c r="N37" s="28">
        <v>6565.65</v>
      </c>
      <c r="O37" s="39">
        <v>6612875</v>
      </c>
      <c r="P37" s="40">
        <v>-1.6727691764399755E-2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2107.75</v>
      </c>
      <c r="F38" s="37">
        <v>2098.3833333333332</v>
      </c>
      <c r="G38" s="38">
        <v>2077.7666666666664</v>
      </c>
      <c r="H38" s="38">
        <v>2047.7833333333333</v>
      </c>
      <c r="I38" s="38">
        <v>2027.1666666666665</v>
      </c>
      <c r="J38" s="38">
        <v>2128.3666666666663</v>
      </c>
      <c r="K38" s="38">
        <v>2148.9833333333331</v>
      </c>
      <c r="L38" s="38">
        <v>2178.9666666666662</v>
      </c>
      <c r="M38" s="28">
        <v>2119</v>
      </c>
      <c r="N38" s="28">
        <v>2068.4</v>
      </c>
      <c r="O38" s="39">
        <v>1975800</v>
      </c>
      <c r="P38" s="40">
        <v>2.9223316143147368E-2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371.2</v>
      </c>
      <c r="F39" s="37">
        <v>372.7166666666667</v>
      </c>
      <c r="G39" s="38">
        <v>368.48333333333341</v>
      </c>
      <c r="H39" s="38">
        <v>365.76666666666671</v>
      </c>
      <c r="I39" s="38">
        <v>361.53333333333342</v>
      </c>
      <c r="J39" s="38">
        <v>375.43333333333339</v>
      </c>
      <c r="K39" s="38">
        <v>379.66666666666674</v>
      </c>
      <c r="L39" s="38">
        <v>382.38333333333338</v>
      </c>
      <c r="M39" s="28">
        <v>376.95</v>
      </c>
      <c r="N39" s="28">
        <v>370</v>
      </c>
      <c r="O39" s="39">
        <v>9073600</v>
      </c>
      <c r="P39" s="40">
        <v>1.9047619047619049E-2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253</v>
      </c>
      <c r="F40" s="37">
        <v>253.94999999999996</v>
      </c>
      <c r="G40" s="38">
        <v>249.99999999999994</v>
      </c>
      <c r="H40" s="38">
        <v>246.99999999999997</v>
      </c>
      <c r="I40" s="38">
        <v>243.04999999999995</v>
      </c>
      <c r="J40" s="38">
        <v>256.94999999999993</v>
      </c>
      <c r="K40" s="38">
        <v>260.89999999999992</v>
      </c>
      <c r="L40" s="38">
        <v>263.89999999999992</v>
      </c>
      <c r="M40" s="28">
        <v>257.89999999999998</v>
      </c>
      <c r="N40" s="28">
        <v>250.95</v>
      </c>
      <c r="O40" s="39">
        <v>50706000</v>
      </c>
      <c r="P40" s="40">
        <v>9.9495416104043786E-4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193.8</v>
      </c>
      <c r="F41" s="37">
        <v>193.13333333333335</v>
      </c>
      <c r="G41" s="38">
        <v>191.3666666666667</v>
      </c>
      <c r="H41" s="38">
        <v>188.93333333333334</v>
      </c>
      <c r="I41" s="38">
        <v>187.16666666666669</v>
      </c>
      <c r="J41" s="38">
        <v>195.56666666666672</v>
      </c>
      <c r="K41" s="38">
        <v>197.33333333333337</v>
      </c>
      <c r="L41" s="38">
        <v>199.76666666666674</v>
      </c>
      <c r="M41" s="28">
        <v>194.9</v>
      </c>
      <c r="N41" s="28">
        <v>190.7</v>
      </c>
      <c r="O41" s="39">
        <v>92833650</v>
      </c>
      <c r="P41" s="40">
        <v>1.0893107402216842E-2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1697.1</v>
      </c>
      <c r="F42" s="37">
        <v>1695.3166666666666</v>
      </c>
      <c r="G42" s="38">
        <v>1682.7833333333333</v>
      </c>
      <c r="H42" s="38">
        <v>1668.4666666666667</v>
      </c>
      <c r="I42" s="38">
        <v>1655.9333333333334</v>
      </c>
      <c r="J42" s="38">
        <v>1709.6333333333332</v>
      </c>
      <c r="K42" s="38">
        <v>1722.1666666666665</v>
      </c>
      <c r="L42" s="38">
        <v>1736.4833333333331</v>
      </c>
      <c r="M42" s="28">
        <v>1707.85</v>
      </c>
      <c r="N42" s="28">
        <v>1681</v>
      </c>
      <c r="O42" s="39">
        <v>2470325</v>
      </c>
      <c r="P42" s="40">
        <v>2.4404150986429469E-2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</v>
      </c>
      <c r="F43" s="37">
        <v>105.76666666666667</v>
      </c>
      <c r="G43" s="38">
        <v>105.38333333333333</v>
      </c>
      <c r="H43" s="38">
        <v>104.76666666666667</v>
      </c>
      <c r="I43" s="38">
        <v>104.38333333333333</v>
      </c>
      <c r="J43" s="38">
        <v>106.38333333333333</v>
      </c>
      <c r="K43" s="38">
        <v>106.76666666666668</v>
      </c>
      <c r="L43" s="38">
        <v>107.38333333333333</v>
      </c>
      <c r="M43" s="28">
        <v>106.15</v>
      </c>
      <c r="N43" s="28">
        <v>105.15</v>
      </c>
      <c r="O43" s="39">
        <v>108596400</v>
      </c>
      <c r="P43" s="40">
        <v>2.3675487978113328E-3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614.25</v>
      </c>
      <c r="F44" s="37">
        <v>616.85</v>
      </c>
      <c r="G44" s="38">
        <v>608.05000000000007</v>
      </c>
      <c r="H44" s="38">
        <v>601.85</v>
      </c>
      <c r="I44" s="38">
        <v>593.05000000000007</v>
      </c>
      <c r="J44" s="38">
        <v>623.05000000000007</v>
      </c>
      <c r="K44" s="38">
        <v>631.85</v>
      </c>
      <c r="L44" s="38">
        <v>638.05000000000007</v>
      </c>
      <c r="M44" s="28">
        <v>625.65</v>
      </c>
      <c r="N44" s="28">
        <v>610.65</v>
      </c>
      <c r="O44" s="39">
        <v>6427300</v>
      </c>
      <c r="P44" s="40">
        <v>-4.0906766660985172E-3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894.15</v>
      </c>
      <c r="F45" s="37">
        <v>891.91666666666663</v>
      </c>
      <c r="G45" s="38">
        <v>876.63333333333321</v>
      </c>
      <c r="H45" s="38">
        <v>859.11666666666656</v>
      </c>
      <c r="I45" s="38">
        <v>843.83333333333314</v>
      </c>
      <c r="J45" s="38">
        <v>909.43333333333328</v>
      </c>
      <c r="K45" s="38">
        <v>924.71666666666681</v>
      </c>
      <c r="L45" s="38">
        <v>942.23333333333335</v>
      </c>
      <c r="M45" s="28">
        <v>907.2</v>
      </c>
      <c r="N45" s="28">
        <v>874.4</v>
      </c>
      <c r="O45" s="39">
        <v>6929000</v>
      </c>
      <c r="P45" s="40">
        <v>-1.1695906432748537E-2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842.6</v>
      </c>
      <c r="F46" s="37">
        <v>838.55000000000007</v>
      </c>
      <c r="G46" s="38">
        <v>833.40000000000009</v>
      </c>
      <c r="H46" s="38">
        <v>824.2</v>
      </c>
      <c r="I46" s="38">
        <v>819.05000000000007</v>
      </c>
      <c r="J46" s="38">
        <v>847.75000000000011</v>
      </c>
      <c r="K46" s="38">
        <v>852.9</v>
      </c>
      <c r="L46" s="38">
        <v>862.10000000000014</v>
      </c>
      <c r="M46" s="28">
        <v>843.7</v>
      </c>
      <c r="N46" s="28">
        <v>829.35</v>
      </c>
      <c r="O46" s="39">
        <v>37793850</v>
      </c>
      <c r="P46" s="40">
        <v>-1.3555237593192257E-3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86.2</v>
      </c>
      <c r="F47" s="37">
        <v>86.55</v>
      </c>
      <c r="G47" s="38">
        <v>85.5</v>
      </c>
      <c r="H47" s="38">
        <v>84.8</v>
      </c>
      <c r="I47" s="38">
        <v>83.75</v>
      </c>
      <c r="J47" s="38">
        <v>87.25</v>
      </c>
      <c r="K47" s="38">
        <v>88.299999999999983</v>
      </c>
      <c r="L47" s="38">
        <v>89</v>
      </c>
      <c r="M47" s="28">
        <v>87.6</v>
      </c>
      <c r="N47" s="28">
        <v>85.85</v>
      </c>
      <c r="O47" s="39">
        <v>100831500</v>
      </c>
      <c r="P47" s="40">
        <v>-1.0408079142621599E-2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267.85000000000002</v>
      </c>
      <c r="F48" s="37">
        <v>269.55</v>
      </c>
      <c r="G48" s="38">
        <v>265.8</v>
      </c>
      <c r="H48" s="38">
        <v>263.75</v>
      </c>
      <c r="I48" s="38">
        <v>260</v>
      </c>
      <c r="J48" s="38">
        <v>271.60000000000002</v>
      </c>
      <c r="K48" s="38">
        <v>275.35000000000002</v>
      </c>
      <c r="L48" s="38">
        <v>277.40000000000003</v>
      </c>
      <c r="M48" s="28">
        <v>273.3</v>
      </c>
      <c r="N48" s="28">
        <v>267.5</v>
      </c>
      <c r="O48" s="39">
        <v>23356500</v>
      </c>
      <c r="P48" s="40">
        <v>1.7535070140280561E-2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17579.599999999999</v>
      </c>
      <c r="F49" s="37">
        <v>17542.75</v>
      </c>
      <c r="G49" s="38">
        <v>17461.150000000001</v>
      </c>
      <c r="H49" s="38">
        <v>17342.7</v>
      </c>
      <c r="I49" s="38">
        <v>17261.100000000002</v>
      </c>
      <c r="J49" s="38">
        <v>17661.2</v>
      </c>
      <c r="K49" s="38">
        <v>17742.8</v>
      </c>
      <c r="L49" s="38">
        <v>17861.25</v>
      </c>
      <c r="M49" s="28">
        <v>17624.349999999999</v>
      </c>
      <c r="N49" s="28">
        <v>17424.3</v>
      </c>
      <c r="O49" s="39">
        <v>124400</v>
      </c>
      <c r="P49" s="40">
        <v>3.2365145228215771E-2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348.9</v>
      </c>
      <c r="F50" s="37">
        <v>349.5</v>
      </c>
      <c r="G50" s="38">
        <v>347.2</v>
      </c>
      <c r="H50" s="38">
        <v>345.5</v>
      </c>
      <c r="I50" s="38">
        <v>343.2</v>
      </c>
      <c r="J50" s="38">
        <v>351.2</v>
      </c>
      <c r="K50" s="38">
        <v>353.49999999999994</v>
      </c>
      <c r="L50" s="38">
        <v>355.2</v>
      </c>
      <c r="M50" s="28">
        <v>351.8</v>
      </c>
      <c r="N50" s="28">
        <v>347.8</v>
      </c>
      <c r="O50" s="39">
        <v>20471400</v>
      </c>
      <c r="P50" s="40">
        <v>7.4140536456365702E-2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4451.1499999999996</v>
      </c>
      <c r="F51" s="37">
        <v>4449.7</v>
      </c>
      <c r="G51" s="38">
        <v>4439.45</v>
      </c>
      <c r="H51" s="38">
        <v>4427.75</v>
      </c>
      <c r="I51" s="38">
        <v>4417.5</v>
      </c>
      <c r="J51" s="38">
        <v>4461.3999999999996</v>
      </c>
      <c r="K51" s="38">
        <v>4471.6499999999996</v>
      </c>
      <c r="L51" s="38">
        <v>4483.3499999999995</v>
      </c>
      <c r="M51" s="28">
        <v>4459.95</v>
      </c>
      <c r="N51" s="28">
        <v>4438</v>
      </c>
      <c r="O51" s="39">
        <v>1301200</v>
      </c>
      <c r="P51" s="40">
        <v>-9.7412480974124818E-3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308.10000000000002</v>
      </c>
      <c r="F52" s="37">
        <v>309.48333333333335</v>
      </c>
      <c r="G52" s="38">
        <v>305.4666666666667</v>
      </c>
      <c r="H52" s="38">
        <v>302.83333333333337</v>
      </c>
      <c r="I52" s="38">
        <v>298.81666666666672</v>
      </c>
      <c r="J52" s="38">
        <v>312.11666666666667</v>
      </c>
      <c r="K52" s="38">
        <v>316.13333333333333</v>
      </c>
      <c r="L52" s="38">
        <v>318.76666666666665</v>
      </c>
      <c r="M52" s="28">
        <v>313.5</v>
      </c>
      <c r="N52" s="28">
        <v>306.85000000000002</v>
      </c>
      <c r="O52" s="39">
        <v>9255800</v>
      </c>
      <c r="P52" s="40">
        <v>1.7724803729685747E-2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328.55</v>
      </c>
      <c r="F53" s="37">
        <v>327.23333333333335</v>
      </c>
      <c r="G53" s="38">
        <v>324.61666666666667</v>
      </c>
      <c r="H53" s="38">
        <v>320.68333333333334</v>
      </c>
      <c r="I53" s="38">
        <v>318.06666666666666</v>
      </c>
      <c r="J53" s="38">
        <v>331.16666666666669</v>
      </c>
      <c r="K53" s="38">
        <v>333.78333333333336</v>
      </c>
      <c r="L53" s="38">
        <v>337.7166666666667</v>
      </c>
      <c r="M53" s="28">
        <v>329.85</v>
      </c>
      <c r="N53" s="28">
        <v>323.3</v>
      </c>
      <c r="O53" s="39">
        <v>45333000</v>
      </c>
      <c r="P53" s="40">
        <v>-2.6327998144282071E-2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542.65</v>
      </c>
      <c r="F54" s="37">
        <v>548.35</v>
      </c>
      <c r="G54" s="38">
        <v>535.70000000000005</v>
      </c>
      <c r="H54" s="38">
        <v>528.75</v>
      </c>
      <c r="I54" s="38">
        <v>516.1</v>
      </c>
      <c r="J54" s="38">
        <v>555.30000000000007</v>
      </c>
      <c r="K54" s="38">
        <v>567.94999999999993</v>
      </c>
      <c r="L54" s="38">
        <v>574.90000000000009</v>
      </c>
      <c r="M54" s="28">
        <v>561</v>
      </c>
      <c r="N54" s="28">
        <v>541.4</v>
      </c>
      <c r="O54" s="39">
        <v>4586400</v>
      </c>
      <c r="P54" s="40">
        <v>8.2125603864734303E-2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316.3</v>
      </c>
      <c r="F55" s="37">
        <v>318.95000000000005</v>
      </c>
      <c r="G55" s="38">
        <v>312.05000000000007</v>
      </c>
      <c r="H55" s="38">
        <v>307.8</v>
      </c>
      <c r="I55" s="38">
        <v>300.90000000000003</v>
      </c>
      <c r="J55" s="38">
        <v>323.2000000000001</v>
      </c>
      <c r="K55" s="38">
        <v>330.10000000000008</v>
      </c>
      <c r="L55" s="38">
        <v>334.35000000000014</v>
      </c>
      <c r="M55" s="28">
        <v>325.85000000000002</v>
      </c>
      <c r="N55" s="28">
        <v>314.7</v>
      </c>
      <c r="O55" s="39">
        <v>9559500</v>
      </c>
      <c r="P55" s="40">
        <v>0.15244122965641954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755.35</v>
      </c>
      <c r="F56" s="37">
        <v>756.38333333333321</v>
      </c>
      <c r="G56" s="38">
        <v>750.26666666666642</v>
      </c>
      <c r="H56" s="38">
        <v>745.18333333333317</v>
      </c>
      <c r="I56" s="38">
        <v>739.06666666666638</v>
      </c>
      <c r="J56" s="38">
        <v>761.46666666666647</v>
      </c>
      <c r="K56" s="38">
        <v>767.58333333333326</v>
      </c>
      <c r="L56" s="38">
        <v>772.66666666666652</v>
      </c>
      <c r="M56" s="28">
        <v>762.5</v>
      </c>
      <c r="N56" s="28">
        <v>751.3</v>
      </c>
      <c r="O56" s="39">
        <v>7255000</v>
      </c>
      <c r="P56" s="40">
        <v>-1.4098861899099712E-2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1115.3</v>
      </c>
      <c r="F57" s="37">
        <v>1109.1666666666667</v>
      </c>
      <c r="G57" s="38">
        <v>1101.1333333333334</v>
      </c>
      <c r="H57" s="38">
        <v>1086.9666666666667</v>
      </c>
      <c r="I57" s="38">
        <v>1078.9333333333334</v>
      </c>
      <c r="J57" s="38">
        <v>1123.3333333333335</v>
      </c>
      <c r="K57" s="38">
        <v>1131.3666666666668</v>
      </c>
      <c r="L57" s="38">
        <v>1145.5333333333335</v>
      </c>
      <c r="M57" s="28">
        <v>1117.2</v>
      </c>
      <c r="N57" s="28">
        <v>1095</v>
      </c>
      <c r="O57" s="39">
        <v>7684950</v>
      </c>
      <c r="P57" s="40">
        <v>-8.0543669770953945E-3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233.05</v>
      </c>
      <c r="F58" s="37">
        <v>233.73333333333335</v>
      </c>
      <c r="G58" s="38">
        <v>231.7166666666667</v>
      </c>
      <c r="H58" s="38">
        <v>230.38333333333335</v>
      </c>
      <c r="I58" s="38">
        <v>228.3666666666667</v>
      </c>
      <c r="J58" s="38">
        <v>235.06666666666669</v>
      </c>
      <c r="K58" s="38">
        <v>237.08333333333334</v>
      </c>
      <c r="L58" s="38">
        <v>238.41666666666669</v>
      </c>
      <c r="M58" s="28">
        <v>235.75</v>
      </c>
      <c r="N58" s="28">
        <v>232.4</v>
      </c>
      <c r="O58" s="39">
        <v>27060600</v>
      </c>
      <c r="P58" s="40">
        <v>2.8015564202334632E-3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3937.9</v>
      </c>
      <c r="F59" s="37">
        <v>3942.6833333333329</v>
      </c>
      <c r="G59" s="38">
        <v>3911.6666666666661</v>
      </c>
      <c r="H59" s="38">
        <v>3885.4333333333329</v>
      </c>
      <c r="I59" s="38">
        <v>3854.4166666666661</v>
      </c>
      <c r="J59" s="38">
        <v>3968.9166666666661</v>
      </c>
      <c r="K59" s="38">
        <v>3999.9333333333334</v>
      </c>
      <c r="L59" s="38">
        <v>4026.1666666666661</v>
      </c>
      <c r="M59" s="28">
        <v>3973.7</v>
      </c>
      <c r="N59" s="28">
        <v>3916.45</v>
      </c>
      <c r="O59" s="39">
        <v>702000</v>
      </c>
      <c r="P59" s="40">
        <v>4.0763784595580351E-3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1652.4</v>
      </c>
      <c r="F60" s="37">
        <v>1652.8999999999999</v>
      </c>
      <c r="G60" s="38">
        <v>1644.4999999999998</v>
      </c>
      <c r="H60" s="38">
        <v>1636.6</v>
      </c>
      <c r="I60" s="38">
        <v>1628.1999999999998</v>
      </c>
      <c r="J60" s="38">
        <v>1660.7999999999997</v>
      </c>
      <c r="K60" s="38">
        <v>1669.1999999999998</v>
      </c>
      <c r="L60" s="38">
        <v>1677.0999999999997</v>
      </c>
      <c r="M60" s="28">
        <v>1661.3</v>
      </c>
      <c r="N60" s="28">
        <v>1645</v>
      </c>
      <c r="O60" s="39">
        <v>2527700</v>
      </c>
      <c r="P60" s="40">
        <v>-3.3121722329561135E-3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781.85</v>
      </c>
      <c r="F61" s="37">
        <v>779.81666666666672</v>
      </c>
      <c r="G61" s="38">
        <v>775.18333333333339</v>
      </c>
      <c r="H61" s="38">
        <v>768.51666666666665</v>
      </c>
      <c r="I61" s="38">
        <v>763.88333333333333</v>
      </c>
      <c r="J61" s="38">
        <v>786.48333333333346</v>
      </c>
      <c r="K61" s="38">
        <v>791.1166666666669</v>
      </c>
      <c r="L61" s="38">
        <v>797.78333333333353</v>
      </c>
      <c r="M61" s="28">
        <v>784.45</v>
      </c>
      <c r="N61" s="28">
        <v>773.15</v>
      </c>
      <c r="O61" s="39">
        <v>8042000</v>
      </c>
      <c r="P61" s="40">
        <v>1.2208936438011329E-2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952.2</v>
      </c>
      <c r="F62" s="37">
        <v>958.23333333333323</v>
      </c>
      <c r="G62" s="38">
        <v>944.46666666666647</v>
      </c>
      <c r="H62" s="38">
        <v>936.73333333333323</v>
      </c>
      <c r="I62" s="38">
        <v>922.96666666666647</v>
      </c>
      <c r="J62" s="38">
        <v>965.96666666666647</v>
      </c>
      <c r="K62" s="38">
        <v>979.73333333333312</v>
      </c>
      <c r="L62" s="38">
        <v>987.46666666666647</v>
      </c>
      <c r="M62" s="28">
        <v>972</v>
      </c>
      <c r="N62" s="28">
        <v>950.5</v>
      </c>
      <c r="O62" s="39">
        <v>3050600</v>
      </c>
      <c r="P62" s="40">
        <v>6.8923227863625217E-2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352.65</v>
      </c>
      <c r="F63" s="37">
        <v>353.14999999999992</v>
      </c>
      <c r="G63" s="38">
        <v>351.39999999999986</v>
      </c>
      <c r="H63" s="38">
        <v>350.14999999999992</v>
      </c>
      <c r="I63" s="38">
        <v>348.39999999999986</v>
      </c>
      <c r="J63" s="38">
        <v>354.39999999999986</v>
      </c>
      <c r="K63" s="38">
        <v>356.15</v>
      </c>
      <c r="L63" s="38">
        <v>357.39999999999986</v>
      </c>
      <c r="M63" s="28">
        <v>354.9</v>
      </c>
      <c r="N63" s="28">
        <v>351.9</v>
      </c>
      <c r="O63" s="39">
        <v>5121000</v>
      </c>
      <c r="P63" s="40">
        <v>2.8003613369467027E-2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197</v>
      </c>
      <c r="F64" s="37">
        <v>198.15</v>
      </c>
      <c r="G64" s="38">
        <v>194.4</v>
      </c>
      <c r="H64" s="38">
        <v>191.8</v>
      </c>
      <c r="I64" s="38">
        <v>188.05</v>
      </c>
      <c r="J64" s="38">
        <v>200.75</v>
      </c>
      <c r="K64" s="38">
        <v>204.5</v>
      </c>
      <c r="L64" s="38">
        <v>207.1</v>
      </c>
      <c r="M64" s="28">
        <v>201.9</v>
      </c>
      <c r="N64" s="28">
        <v>195.55</v>
      </c>
      <c r="O64" s="39">
        <v>9515000</v>
      </c>
      <c r="P64" s="40">
        <v>0.10127314814814815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1488.7</v>
      </c>
      <c r="F65" s="37">
        <v>1487.6166666666668</v>
      </c>
      <c r="G65" s="38">
        <v>1476.2333333333336</v>
      </c>
      <c r="H65" s="38">
        <v>1463.7666666666669</v>
      </c>
      <c r="I65" s="38">
        <v>1452.3833333333337</v>
      </c>
      <c r="J65" s="38">
        <v>1500.0833333333335</v>
      </c>
      <c r="K65" s="38">
        <v>1511.4666666666667</v>
      </c>
      <c r="L65" s="38">
        <v>1523.9333333333334</v>
      </c>
      <c r="M65" s="28">
        <v>1499</v>
      </c>
      <c r="N65" s="28">
        <v>1475.15</v>
      </c>
      <c r="O65" s="39">
        <v>2421000</v>
      </c>
      <c r="P65" s="40">
        <v>-9.0864440078585462E-3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598.65</v>
      </c>
      <c r="F66" s="37">
        <v>601.25</v>
      </c>
      <c r="G66" s="38">
        <v>594.65</v>
      </c>
      <c r="H66" s="38">
        <v>590.65</v>
      </c>
      <c r="I66" s="38">
        <v>584.04999999999995</v>
      </c>
      <c r="J66" s="38">
        <v>605.25</v>
      </c>
      <c r="K66" s="38">
        <v>611.84999999999991</v>
      </c>
      <c r="L66" s="38">
        <v>615.85</v>
      </c>
      <c r="M66" s="28">
        <v>607.85</v>
      </c>
      <c r="N66" s="28">
        <v>597.25</v>
      </c>
      <c r="O66" s="39">
        <v>11000000</v>
      </c>
      <c r="P66" s="40">
        <v>-3.0837004405286344E-2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1864.9</v>
      </c>
      <c r="F67" s="37">
        <v>1870.4666666666665</v>
      </c>
      <c r="G67" s="38">
        <v>1809.4333333333329</v>
      </c>
      <c r="H67" s="38">
        <v>1753.9666666666665</v>
      </c>
      <c r="I67" s="38">
        <v>1692.9333333333329</v>
      </c>
      <c r="J67" s="38">
        <v>1925.9333333333329</v>
      </c>
      <c r="K67" s="38">
        <v>1986.9666666666662</v>
      </c>
      <c r="L67" s="38">
        <v>2042.4333333333329</v>
      </c>
      <c r="M67" s="28">
        <v>1931.5</v>
      </c>
      <c r="N67" s="28">
        <v>1815</v>
      </c>
      <c r="O67" s="39">
        <v>1592500</v>
      </c>
      <c r="P67" s="40">
        <v>-1.9698368728839642E-2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2222.1</v>
      </c>
      <c r="F68" s="37">
        <v>2209.4</v>
      </c>
      <c r="G68" s="38">
        <v>2190.8000000000002</v>
      </c>
      <c r="H68" s="38">
        <v>2159.5</v>
      </c>
      <c r="I68" s="38">
        <v>2140.9</v>
      </c>
      <c r="J68" s="38">
        <v>2240.7000000000003</v>
      </c>
      <c r="K68" s="38">
        <v>2259.2999999999997</v>
      </c>
      <c r="L68" s="38">
        <v>2290.6000000000004</v>
      </c>
      <c r="M68" s="28">
        <v>2228</v>
      </c>
      <c r="N68" s="28">
        <v>2178.1</v>
      </c>
      <c r="O68" s="39">
        <v>1495000</v>
      </c>
      <c r="P68" s="40">
        <v>-1.6770799079250248E-2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224.2</v>
      </c>
      <c r="F69" s="37">
        <v>224.23333333333335</v>
      </c>
      <c r="G69" s="38">
        <v>222.9666666666667</v>
      </c>
      <c r="H69" s="38">
        <v>221.73333333333335</v>
      </c>
      <c r="I69" s="38">
        <v>220.4666666666667</v>
      </c>
      <c r="J69" s="38">
        <v>225.4666666666667</v>
      </c>
      <c r="K69" s="38">
        <v>226.73333333333335</v>
      </c>
      <c r="L69" s="38">
        <v>227.9666666666667</v>
      </c>
      <c r="M69" s="28">
        <v>225.5</v>
      </c>
      <c r="N69" s="28">
        <v>223</v>
      </c>
      <c r="O69" s="39">
        <v>18743000</v>
      </c>
      <c r="P69" s="40">
        <v>-5.1274973990955222E-3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3372.05</v>
      </c>
      <c r="F70" s="37">
        <v>3366.9666666666667</v>
      </c>
      <c r="G70" s="38">
        <v>3351.9333333333334</v>
      </c>
      <c r="H70" s="38">
        <v>3331.8166666666666</v>
      </c>
      <c r="I70" s="38">
        <v>3316.7833333333333</v>
      </c>
      <c r="J70" s="38">
        <v>3387.0833333333335</v>
      </c>
      <c r="K70" s="38">
        <v>3402.1166666666672</v>
      </c>
      <c r="L70" s="38">
        <v>3422.2333333333336</v>
      </c>
      <c r="M70" s="28">
        <v>3382</v>
      </c>
      <c r="N70" s="28">
        <v>3346.85</v>
      </c>
      <c r="O70" s="39">
        <v>2879400</v>
      </c>
      <c r="P70" s="40">
        <v>-3.6635551540700591E-2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4107.95</v>
      </c>
      <c r="F71" s="37">
        <v>4077.4833333333336</v>
      </c>
      <c r="G71" s="38">
        <v>4035.0166666666673</v>
      </c>
      <c r="H71" s="38">
        <v>3962.0833333333339</v>
      </c>
      <c r="I71" s="38">
        <v>3919.6166666666677</v>
      </c>
      <c r="J71" s="38">
        <v>4150.416666666667</v>
      </c>
      <c r="K71" s="38">
        <v>4192.8833333333341</v>
      </c>
      <c r="L71" s="38">
        <v>4265.8166666666666</v>
      </c>
      <c r="M71" s="28">
        <v>4119.95</v>
      </c>
      <c r="N71" s="28">
        <v>4004.55</v>
      </c>
      <c r="O71" s="39">
        <v>587000</v>
      </c>
      <c r="P71" s="40">
        <v>-7.8174519332347356E-3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403.2</v>
      </c>
      <c r="F72" s="37">
        <v>405.0333333333333</v>
      </c>
      <c r="G72" s="38">
        <v>400.66666666666663</v>
      </c>
      <c r="H72" s="38">
        <v>398.13333333333333</v>
      </c>
      <c r="I72" s="38">
        <v>393.76666666666665</v>
      </c>
      <c r="J72" s="38">
        <v>407.56666666666661</v>
      </c>
      <c r="K72" s="38">
        <v>411.93333333333328</v>
      </c>
      <c r="L72" s="38">
        <v>414.46666666666658</v>
      </c>
      <c r="M72" s="28">
        <v>409.4</v>
      </c>
      <c r="N72" s="28">
        <v>402.5</v>
      </c>
      <c r="O72" s="39">
        <v>46150500</v>
      </c>
      <c r="P72" s="40">
        <v>-7.381645255163603E-3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4479.6000000000004</v>
      </c>
      <c r="F73" s="37">
        <v>4479.9666666666672</v>
      </c>
      <c r="G73" s="38">
        <v>4463.4333333333343</v>
      </c>
      <c r="H73" s="38">
        <v>4447.2666666666673</v>
      </c>
      <c r="I73" s="38">
        <v>4430.7333333333345</v>
      </c>
      <c r="J73" s="38">
        <v>4496.1333333333341</v>
      </c>
      <c r="K73" s="38">
        <v>4512.666666666667</v>
      </c>
      <c r="L73" s="38">
        <v>4528.8333333333339</v>
      </c>
      <c r="M73" s="28">
        <v>4496.5</v>
      </c>
      <c r="N73" s="28">
        <v>4463.8</v>
      </c>
      <c r="O73" s="39">
        <v>1856375</v>
      </c>
      <c r="P73" s="40">
        <v>-2.6036201469045121E-2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3338.1</v>
      </c>
      <c r="F74" s="37">
        <v>3343.8166666666671</v>
      </c>
      <c r="G74" s="38">
        <v>3320.2833333333342</v>
      </c>
      <c r="H74" s="38">
        <v>3302.4666666666672</v>
      </c>
      <c r="I74" s="38">
        <v>3278.9333333333343</v>
      </c>
      <c r="J74" s="38">
        <v>3361.6333333333341</v>
      </c>
      <c r="K74" s="38">
        <v>3385.166666666667</v>
      </c>
      <c r="L74" s="38">
        <v>3402.983333333334</v>
      </c>
      <c r="M74" s="28">
        <v>3367.35</v>
      </c>
      <c r="N74" s="28">
        <v>3326</v>
      </c>
      <c r="O74" s="39">
        <v>3239075</v>
      </c>
      <c r="P74" s="40">
        <v>-1.0108032944699969E-2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2229.4</v>
      </c>
      <c r="F75" s="37">
        <v>2248.0833333333335</v>
      </c>
      <c r="G75" s="38">
        <v>2202.3666666666668</v>
      </c>
      <c r="H75" s="38">
        <v>2175.3333333333335</v>
      </c>
      <c r="I75" s="38">
        <v>2129.6166666666668</v>
      </c>
      <c r="J75" s="38">
        <v>2275.1166666666668</v>
      </c>
      <c r="K75" s="38">
        <v>2320.833333333333</v>
      </c>
      <c r="L75" s="38">
        <v>2347.8666666666668</v>
      </c>
      <c r="M75" s="28">
        <v>2293.8000000000002</v>
      </c>
      <c r="N75" s="28">
        <v>2221.0500000000002</v>
      </c>
      <c r="O75" s="39">
        <v>1099450</v>
      </c>
      <c r="P75" s="40">
        <v>-3.7378519810615501E-3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193.65</v>
      </c>
      <c r="F76" s="37">
        <v>193.26666666666665</v>
      </c>
      <c r="G76" s="38">
        <v>192.0333333333333</v>
      </c>
      <c r="H76" s="38">
        <v>190.41666666666666</v>
      </c>
      <c r="I76" s="38">
        <v>189.18333333333331</v>
      </c>
      <c r="J76" s="38">
        <v>194.8833333333333</v>
      </c>
      <c r="K76" s="38">
        <v>196.11666666666665</v>
      </c>
      <c r="L76" s="38">
        <v>197.73333333333329</v>
      </c>
      <c r="M76" s="28">
        <v>194.5</v>
      </c>
      <c r="N76" s="28">
        <v>191.65</v>
      </c>
      <c r="O76" s="39">
        <v>25376400</v>
      </c>
      <c r="P76" s="40">
        <v>3.1307812722356624E-3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136.94999999999999</v>
      </c>
      <c r="F77" s="37">
        <v>136.26666666666665</v>
      </c>
      <c r="G77" s="38">
        <v>134.83333333333331</v>
      </c>
      <c r="H77" s="38">
        <v>132.71666666666667</v>
      </c>
      <c r="I77" s="38">
        <v>131.28333333333333</v>
      </c>
      <c r="J77" s="38">
        <v>138.3833333333333</v>
      </c>
      <c r="K77" s="38">
        <v>139.81666666666663</v>
      </c>
      <c r="L77" s="38">
        <v>141.93333333333328</v>
      </c>
      <c r="M77" s="28">
        <v>137.69999999999999</v>
      </c>
      <c r="N77" s="28">
        <v>134.15</v>
      </c>
      <c r="O77" s="39">
        <v>71175000</v>
      </c>
      <c r="P77" s="40">
        <v>-1.5628241477076275E-2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108.1</v>
      </c>
      <c r="F78" s="37">
        <v>107.83333333333333</v>
      </c>
      <c r="G78" s="38">
        <v>107.16666666666666</v>
      </c>
      <c r="H78" s="38">
        <v>106.23333333333333</v>
      </c>
      <c r="I78" s="38">
        <v>105.56666666666666</v>
      </c>
      <c r="J78" s="38">
        <v>108.76666666666665</v>
      </c>
      <c r="K78" s="38">
        <v>109.43333333333331</v>
      </c>
      <c r="L78" s="38">
        <v>110.36666666666665</v>
      </c>
      <c r="M78" s="28">
        <v>108.5</v>
      </c>
      <c r="N78" s="28">
        <v>106.9</v>
      </c>
      <c r="O78" s="39">
        <v>17602000</v>
      </c>
      <c r="P78" s="40">
        <v>7.1407319250223148E-3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93.85</v>
      </c>
      <c r="F79" s="37">
        <v>93.866666666666674</v>
      </c>
      <c r="G79" s="38">
        <v>93.333333333333343</v>
      </c>
      <c r="H79" s="38">
        <v>92.816666666666663</v>
      </c>
      <c r="I79" s="38">
        <v>92.283333333333331</v>
      </c>
      <c r="J79" s="38">
        <v>94.383333333333354</v>
      </c>
      <c r="K79" s="38">
        <v>94.916666666666686</v>
      </c>
      <c r="L79" s="38">
        <v>95.433333333333366</v>
      </c>
      <c r="M79" s="28">
        <v>94.4</v>
      </c>
      <c r="N79" s="28">
        <v>93.35</v>
      </c>
      <c r="O79" s="39">
        <v>62229150</v>
      </c>
      <c r="P79" s="40">
        <v>1.9487333233398293E-2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435.35</v>
      </c>
      <c r="F80" s="37">
        <v>432.61666666666662</v>
      </c>
      <c r="G80" s="38">
        <v>428.88333333333321</v>
      </c>
      <c r="H80" s="38">
        <v>422.41666666666657</v>
      </c>
      <c r="I80" s="38">
        <v>418.68333333333317</v>
      </c>
      <c r="J80" s="38">
        <v>439.08333333333326</v>
      </c>
      <c r="K80" s="38">
        <v>442.81666666666672</v>
      </c>
      <c r="L80" s="38">
        <v>449.2833333333333</v>
      </c>
      <c r="M80" s="28">
        <v>436.35</v>
      </c>
      <c r="N80" s="28">
        <v>426.15</v>
      </c>
      <c r="O80" s="39">
        <v>5623350</v>
      </c>
      <c r="P80" s="40">
        <v>-3.2267224244301611E-2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43.75</v>
      </c>
      <c r="F81" s="37">
        <v>43.683333333333337</v>
      </c>
      <c r="G81" s="38">
        <v>43.416666666666671</v>
      </c>
      <c r="H81" s="38">
        <v>43.083333333333336</v>
      </c>
      <c r="I81" s="38">
        <v>42.81666666666667</v>
      </c>
      <c r="J81" s="38">
        <v>44.016666666666673</v>
      </c>
      <c r="K81" s="38">
        <v>44.283333333333339</v>
      </c>
      <c r="L81" s="38">
        <v>44.616666666666674</v>
      </c>
      <c r="M81" s="28">
        <v>43.95</v>
      </c>
      <c r="N81" s="28">
        <v>43.35</v>
      </c>
      <c r="O81" s="39">
        <v>149872500</v>
      </c>
      <c r="P81" s="40">
        <v>1.5015015015015014E-4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600</v>
      </c>
      <c r="F82" s="37">
        <v>597.33333333333337</v>
      </c>
      <c r="G82" s="38">
        <v>592.66666666666674</v>
      </c>
      <c r="H82" s="38">
        <v>585.33333333333337</v>
      </c>
      <c r="I82" s="38">
        <v>580.66666666666674</v>
      </c>
      <c r="J82" s="38">
        <v>604.66666666666674</v>
      </c>
      <c r="K82" s="38">
        <v>609.33333333333348</v>
      </c>
      <c r="L82" s="38">
        <v>616.66666666666674</v>
      </c>
      <c r="M82" s="28">
        <v>602</v>
      </c>
      <c r="N82" s="28">
        <v>590</v>
      </c>
      <c r="O82" s="39">
        <v>7213700</v>
      </c>
      <c r="P82" s="40">
        <v>-2.392260334212841E-2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883.7</v>
      </c>
      <c r="F83" s="37">
        <v>890.25</v>
      </c>
      <c r="G83" s="38">
        <v>874.5</v>
      </c>
      <c r="H83" s="38">
        <v>865.3</v>
      </c>
      <c r="I83" s="38">
        <v>849.55</v>
      </c>
      <c r="J83" s="38">
        <v>899.45</v>
      </c>
      <c r="K83" s="38">
        <v>915.2</v>
      </c>
      <c r="L83" s="38">
        <v>924.40000000000009</v>
      </c>
      <c r="M83" s="28">
        <v>906</v>
      </c>
      <c r="N83" s="28">
        <v>881.05</v>
      </c>
      <c r="O83" s="39">
        <v>5248000</v>
      </c>
      <c r="P83" s="40">
        <v>2.1607942378820324E-2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1313.8</v>
      </c>
      <c r="F84" s="37">
        <v>1313.2666666666667</v>
      </c>
      <c r="G84" s="38">
        <v>1305.9333333333334</v>
      </c>
      <c r="H84" s="38">
        <v>1298.0666666666668</v>
      </c>
      <c r="I84" s="38">
        <v>1290.7333333333336</v>
      </c>
      <c r="J84" s="38">
        <v>1321.1333333333332</v>
      </c>
      <c r="K84" s="38">
        <v>1328.4666666666667</v>
      </c>
      <c r="L84" s="38">
        <v>1336.333333333333</v>
      </c>
      <c r="M84" s="28">
        <v>1320.6</v>
      </c>
      <c r="N84" s="28">
        <v>1305.4000000000001</v>
      </c>
      <c r="O84" s="39">
        <v>4287525</v>
      </c>
      <c r="P84" s="40">
        <v>-1.1988570243458422E-2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336.9</v>
      </c>
      <c r="F85" s="37">
        <v>338.11666666666662</v>
      </c>
      <c r="G85" s="38">
        <v>333.78333333333325</v>
      </c>
      <c r="H85" s="38">
        <v>330.66666666666663</v>
      </c>
      <c r="I85" s="38">
        <v>326.33333333333326</v>
      </c>
      <c r="J85" s="38">
        <v>341.23333333333323</v>
      </c>
      <c r="K85" s="38">
        <v>345.56666666666661</v>
      </c>
      <c r="L85" s="38">
        <v>348.68333333333322</v>
      </c>
      <c r="M85" s="28">
        <v>342.45</v>
      </c>
      <c r="N85" s="28">
        <v>335</v>
      </c>
      <c r="O85" s="39">
        <v>7438000</v>
      </c>
      <c r="P85" s="40">
        <v>-7.4726447824926606E-3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1824.5</v>
      </c>
      <c r="F86" s="37">
        <v>1825.6166666666668</v>
      </c>
      <c r="G86" s="38">
        <v>1815.3833333333337</v>
      </c>
      <c r="H86" s="38">
        <v>1806.2666666666669</v>
      </c>
      <c r="I86" s="38">
        <v>1796.0333333333338</v>
      </c>
      <c r="J86" s="38">
        <v>1834.7333333333336</v>
      </c>
      <c r="K86" s="38">
        <v>1844.9666666666667</v>
      </c>
      <c r="L86" s="38">
        <v>1854.0833333333335</v>
      </c>
      <c r="M86" s="28">
        <v>1835.85</v>
      </c>
      <c r="N86" s="28">
        <v>1816.5</v>
      </c>
      <c r="O86" s="39">
        <v>7181525</v>
      </c>
      <c r="P86" s="40">
        <v>1.0290678249248246E-2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525.20000000000005</v>
      </c>
      <c r="F87" s="37">
        <v>526.66666666666663</v>
      </c>
      <c r="G87" s="38">
        <v>521.33333333333326</v>
      </c>
      <c r="H87" s="38">
        <v>517.46666666666658</v>
      </c>
      <c r="I87" s="38">
        <v>512.13333333333321</v>
      </c>
      <c r="J87" s="38">
        <v>530.5333333333333</v>
      </c>
      <c r="K87" s="38">
        <v>535.86666666666656</v>
      </c>
      <c r="L87" s="38">
        <v>539.73333333333335</v>
      </c>
      <c r="M87" s="28">
        <v>532</v>
      </c>
      <c r="N87" s="28">
        <v>522.79999999999995</v>
      </c>
      <c r="O87" s="39">
        <v>4811250</v>
      </c>
      <c r="P87" s="40">
        <v>-2.8766086298258896E-2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2729.05</v>
      </c>
      <c r="F88" s="37">
        <v>2732.2999999999997</v>
      </c>
      <c r="G88" s="38">
        <v>2714.7499999999995</v>
      </c>
      <c r="H88" s="38">
        <v>2700.45</v>
      </c>
      <c r="I88" s="38">
        <v>2682.8999999999996</v>
      </c>
      <c r="J88" s="38">
        <v>2746.5999999999995</v>
      </c>
      <c r="K88" s="38">
        <v>2764.1499999999996</v>
      </c>
      <c r="L88" s="38">
        <v>2778.4499999999994</v>
      </c>
      <c r="M88" s="28">
        <v>2749.85</v>
      </c>
      <c r="N88" s="28">
        <v>2718</v>
      </c>
      <c r="O88" s="39">
        <v>3642175</v>
      </c>
      <c r="P88" s="40">
        <v>8.3471183062132741E-3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1159.5999999999999</v>
      </c>
      <c r="F89" s="37">
        <v>1166.2666666666667</v>
      </c>
      <c r="G89" s="38">
        <v>1144.7833333333333</v>
      </c>
      <c r="H89" s="38">
        <v>1129.9666666666667</v>
      </c>
      <c r="I89" s="38">
        <v>1108.4833333333333</v>
      </c>
      <c r="J89" s="38">
        <v>1181.0833333333333</v>
      </c>
      <c r="K89" s="38">
        <v>1202.5666666666664</v>
      </c>
      <c r="L89" s="38">
        <v>1217.3833333333332</v>
      </c>
      <c r="M89" s="28">
        <v>1187.75</v>
      </c>
      <c r="N89" s="28">
        <v>1151.45</v>
      </c>
      <c r="O89" s="39">
        <v>4773000</v>
      </c>
      <c r="P89" s="40">
        <v>1.0907550566557239E-2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1049.8499999999999</v>
      </c>
      <c r="F90" s="37">
        <v>1046</v>
      </c>
      <c r="G90" s="38">
        <v>1039.9000000000001</v>
      </c>
      <c r="H90" s="38">
        <v>1029.95</v>
      </c>
      <c r="I90" s="38">
        <v>1023.8500000000001</v>
      </c>
      <c r="J90" s="38">
        <v>1055.95</v>
      </c>
      <c r="K90" s="38">
        <v>1062.05</v>
      </c>
      <c r="L90" s="38">
        <v>1072</v>
      </c>
      <c r="M90" s="28">
        <v>1052.0999999999999</v>
      </c>
      <c r="N90" s="28">
        <v>1036.05</v>
      </c>
      <c r="O90" s="39">
        <v>11340700</v>
      </c>
      <c r="P90" s="40">
        <v>-6.325527609135588E-2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2718</v>
      </c>
      <c r="F91" s="37">
        <v>2717.8666666666663</v>
      </c>
      <c r="G91" s="38">
        <v>2710.3333333333326</v>
      </c>
      <c r="H91" s="38">
        <v>2702.6666666666661</v>
      </c>
      <c r="I91" s="38">
        <v>2695.1333333333323</v>
      </c>
      <c r="J91" s="38">
        <v>2725.5333333333328</v>
      </c>
      <c r="K91" s="38">
        <v>2733.0666666666666</v>
      </c>
      <c r="L91" s="38">
        <v>2740.7333333333331</v>
      </c>
      <c r="M91" s="28">
        <v>2725.4</v>
      </c>
      <c r="N91" s="28">
        <v>2710.2</v>
      </c>
      <c r="O91" s="39">
        <v>16230300</v>
      </c>
      <c r="P91" s="40">
        <v>-1.1022959929804036E-2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2252.1999999999998</v>
      </c>
      <c r="F92" s="37">
        <v>2256.8833333333332</v>
      </c>
      <c r="G92" s="38">
        <v>2240.4166666666665</v>
      </c>
      <c r="H92" s="38">
        <v>2228.6333333333332</v>
      </c>
      <c r="I92" s="38">
        <v>2212.1666666666665</v>
      </c>
      <c r="J92" s="38">
        <v>2268.6666666666665</v>
      </c>
      <c r="K92" s="38">
        <v>2285.1333333333337</v>
      </c>
      <c r="L92" s="38">
        <v>2296.9166666666665</v>
      </c>
      <c r="M92" s="28">
        <v>2273.35</v>
      </c>
      <c r="N92" s="28">
        <v>2245.1</v>
      </c>
      <c r="O92" s="39">
        <v>1619400</v>
      </c>
      <c r="P92" s="40">
        <v>2.6821381015788473E-2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1656.5</v>
      </c>
      <c r="F93" s="37">
        <v>1657.8999999999999</v>
      </c>
      <c r="G93" s="38">
        <v>1651.3499999999997</v>
      </c>
      <c r="H93" s="38">
        <v>1646.1999999999998</v>
      </c>
      <c r="I93" s="38">
        <v>1639.6499999999996</v>
      </c>
      <c r="J93" s="38">
        <v>1663.0499999999997</v>
      </c>
      <c r="K93" s="38">
        <v>1669.6</v>
      </c>
      <c r="L93" s="38">
        <v>1674.7499999999998</v>
      </c>
      <c r="M93" s="28">
        <v>1664.45</v>
      </c>
      <c r="N93" s="28">
        <v>1652.75</v>
      </c>
      <c r="O93" s="39">
        <v>63315450</v>
      </c>
      <c r="P93" s="40">
        <v>-2.3297840750010606E-2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585.95000000000005</v>
      </c>
      <c r="F94" s="37">
        <v>583.93333333333339</v>
      </c>
      <c r="G94" s="38">
        <v>581.11666666666679</v>
      </c>
      <c r="H94" s="38">
        <v>576.28333333333342</v>
      </c>
      <c r="I94" s="38">
        <v>573.46666666666681</v>
      </c>
      <c r="J94" s="38">
        <v>588.76666666666677</v>
      </c>
      <c r="K94" s="38">
        <v>591.58333333333337</v>
      </c>
      <c r="L94" s="38">
        <v>596.41666666666674</v>
      </c>
      <c r="M94" s="28">
        <v>586.75</v>
      </c>
      <c r="N94" s="28">
        <v>579.1</v>
      </c>
      <c r="O94" s="39">
        <v>13585000</v>
      </c>
      <c r="P94" s="40">
        <v>2.6258933023101214E-2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2769.2</v>
      </c>
      <c r="F95" s="37">
        <v>2783.0333333333333</v>
      </c>
      <c r="G95" s="38">
        <v>2751.0666666666666</v>
      </c>
      <c r="H95" s="38">
        <v>2732.9333333333334</v>
      </c>
      <c r="I95" s="38">
        <v>2700.9666666666667</v>
      </c>
      <c r="J95" s="38">
        <v>2801.1666666666665</v>
      </c>
      <c r="K95" s="38">
        <v>2833.1333333333328</v>
      </c>
      <c r="L95" s="38">
        <v>2851.2666666666664</v>
      </c>
      <c r="M95" s="28">
        <v>2815</v>
      </c>
      <c r="N95" s="28">
        <v>2764.9</v>
      </c>
      <c r="O95" s="39">
        <v>2898900</v>
      </c>
      <c r="P95" s="40">
        <v>3.160029892174656E-2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461.15</v>
      </c>
      <c r="F96" s="37">
        <v>463.05</v>
      </c>
      <c r="G96" s="38">
        <v>458.25</v>
      </c>
      <c r="H96" s="38">
        <v>455.34999999999997</v>
      </c>
      <c r="I96" s="38">
        <v>450.54999999999995</v>
      </c>
      <c r="J96" s="38">
        <v>465.95000000000005</v>
      </c>
      <c r="K96" s="38">
        <v>470.75000000000011</v>
      </c>
      <c r="L96" s="38">
        <v>473.65000000000009</v>
      </c>
      <c r="M96" s="28">
        <v>467.85</v>
      </c>
      <c r="N96" s="28">
        <v>460.15</v>
      </c>
      <c r="O96" s="39">
        <v>18789900</v>
      </c>
      <c r="P96" s="40">
        <v>-1.4509704167770258E-2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115.5</v>
      </c>
      <c r="F97" s="37">
        <v>115.91666666666667</v>
      </c>
      <c r="G97" s="38">
        <v>114.78333333333335</v>
      </c>
      <c r="H97" s="38">
        <v>114.06666666666668</v>
      </c>
      <c r="I97" s="38">
        <v>112.93333333333335</v>
      </c>
      <c r="J97" s="38">
        <v>116.63333333333334</v>
      </c>
      <c r="K97" s="38">
        <v>117.76666666666667</v>
      </c>
      <c r="L97" s="38">
        <v>118.48333333333333</v>
      </c>
      <c r="M97" s="28">
        <v>117.05</v>
      </c>
      <c r="N97" s="28">
        <v>115.2</v>
      </c>
      <c r="O97" s="39">
        <v>20981100</v>
      </c>
      <c r="P97" s="40">
        <v>8.4594642659732468E-3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248</v>
      </c>
      <c r="F98" s="37">
        <v>249.71666666666667</v>
      </c>
      <c r="G98" s="38">
        <v>245.13333333333333</v>
      </c>
      <c r="H98" s="38">
        <v>242.26666666666665</v>
      </c>
      <c r="I98" s="38">
        <v>237.68333333333331</v>
      </c>
      <c r="J98" s="38">
        <v>252.58333333333334</v>
      </c>
      <c r="K98" s="38">
        <v>257.16666666666663</v>
      </c>
      <c r="L98" s="38">
        <v>260.03333333333336</v>
      </c>
      <c r="M98" s="28">
        <v>254.3</v>
      </c>
      <c r="N98" s="28">
        <v>246.85</v>
      </c>
      <c r="O98" s="39">
        <v>22836600</v>
      </c>
      <c r="P98" s="40">
        <v>2.1127610769045031E-2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2725.1</v>
      </c>
      <c r="F99" s="37">
        <v>2726.1666666666665</v>
      </c>
      <c r="G99" s="38">
        <v>2713.4833333333331</v>
      </c>
      <c r="H99" s="38">
        <v>2701.8666666666668</v>
      </c>
      <c r="I99" s="38">
        <v>2689.1833333333334</v>
      </c>
      <c r="J99" s="38">
        <v>2737.7833333333328</v>
      </c>
      <c r="K99" s="38">
        <v>2750.4666666666662</v>
      </c>
      <c r="L99" s="38">
        <v>2762.0833333333326</v>
      </c>
      <c r="M99" s="28">
        <v>2738.85</v>
      </c>
      <c r="N99" s="28">
        <v>2714.55</v>
      </c>
      <c r="O99" s="39">
        <v>7059900</v>
      </c>
      <c r="P99" s="40">
        <v>-2.7122091791329408E-3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43194.5</v>
      </c>
      <c r="F100" s="37">
        <v>43541.666666666664</v>
      </c>
      <c r="G100" s="38">
        <v>42733.933333333327</v>
      </c>
      <c r="H100" s="38">
        <v>42273.366666666661</v>
      </c>
      <c r="I100" s="38">
        <v>41465.633333333324</v>
      </c>
      <c r="J100" s="38">
        <v>44002.23333333333</v>
      </c>
      <c r="K100" s="38">
        <v>44809.966666666667</v>
      </c>
      <c r="L100" s="38">
        <v>45270.533333333333</v>
      </c>
      <c r="M100" s="28">
        <v>44349.4</v>
      </c>
      <c r="N100" s="28">
        <v>43081.1</v>
      </c>
      <c r="O100" s="39">
        <v>38850</v>
      </c>
      <c r="P100" s="40">
        <v>4.6547711404189293E-3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138.9</v>
      </c>
      <c r="F101" s="37">
        <v>139.94999999999999</v>
      </c>
      <c r="G101" s="38">
        <v>136.89999999999998</v>
      </c>
      <c r="H101" s="38">
        <v>134.89999999999998</v>
      </c>
      <c r="I101" s="38">
        <v>131.84999999999997</v>
      </c>
      <c r="J101" s="38">
        <v>141.94999999999999</v>
      </c>
      <c r="K101" s="38">
        <v>145</v>
      </c>
      <c r="L101" s="38">
        <v>147</v>
      </c>
      <c r="M101" s="28">
        <v>143</v>
      </c>
      <c r="N101" s="28">
        <v>137.94999999999999</v>
      </c>
      <c r="O101" s="39">
        <v>45048000</v>
      </c>
      <c r="P101" s="40">
        <v>3.6921093821931684E-2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937.15</v>
      </c>
      <c r="F102" s="37">
        <v>936.84999999999991</v>
      </c>
      <c r="G102" s="38">
        <v>933.39999999999986</v>
      </c>
      <c r="H102" s="38">
        <v>929.65</v>
      </c>
      <c r="I102" s="38">
        <v>926.19999999999993</v>
      </c>
      <c r="J102" s="38">
        <v>940.5999999999998</v>
      </c>
      <c r="K102" s="38">
        <v>944.04999999999984</v>
      </c>
      <c r="L102" s="38">
        <v>947.79999999999973</v>
      </c>
      <c r="M102" s="28">
        <v>940.3</v>
      </c>
      <c r="N102" s="28">
        <v>933.1</v>
      </c>
      <c r="O102" s="39">
        <v>68192975</v>
      </c>
      <c r="P102" s="40">
        <v>-3.5021912353416472E-2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1233.0999999999999</v>
      </c>
      <c r="F103" s="37">
        <v>1238.1000000000001</v>
      </c>
      <c r="G103" s="38">
        <v>1218.2000000000003</v>
      </c>
      <c r="H103" s="38">
        <v>1203.3000000000002</v>
      </c>
      <c r="I103" s="38">
        <v>1183.4000000000003</v>
      </c>
      <c r="J103" s="38">
        <v>1253.0000000000002</v>
      </c>
      <c r="K103" s="38">
        <v>1272.9000000000003</v>
      </c>
      <c r="L103" s="38">
        <v>1287.8000000000002</v>
      </c>
      <c r="M103" s="28">
        <v>1258</v>
      </c>
      <c r="N103" s="28">
        <v>1223.2</v>
      </c>
      <c r="O103" s="39">
        <v>3363450</v>
      </c>
      <c r="P103" s="40">
        <v>-1.7626613704071498E-2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453.15</v>
      </c>
      <c r="F104" s="37">
        <v>453.73333333333335</v>
      </c>
      <c r="G104" s="38">
        <v>450.11666666666667</v>
      </c>
      <c r="H104" s="38">
        <v>447.08333333333331</v>
      </c>
      <c r="I104" s="38">
        <v>443.46666666666664</v>
      </c>
      <c r="J104" s="38">
        <v>456.76666666666671</v>
      </c>
      <c r="K104" s="38">
        <v>460.38333333333338</v>
      </c>
      <c r="L104" s="38">
        <v>463.41666666666674</v>
      </c>
      <c r="M104" s="28">
        <v>457.35</v>
      </c>
      <c r="N104" s="28">
        <v>450.7</v>
      </c>
      <c r="O104" s="39">
        <v>19252500</v>
      </c>
      <c r="P104" s="40">
        <v>8.8029552778432756E-3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7.95</v>
      </c>
      <c r="F105" s="37">
        <v>7.9833333333333334</v>
      </c>
      <c r="G105" s="38">
        <v>7.9166666666666661</v>
      </c>
      <c r="H105" s="38">
        <v>7.8833333333333329</v>
      </c>
      <c r="I105" s="38">
        <v>7.8166666666666655</v>
      </c>
      <c r="J105" s="38">
        <v>8.0166666666666657</v>
      </c>
      <c r="K105" s="38">
        <v>8.0833333333333357</v>
      </c>
      <c r="L105" s="38">
        <v>8.1166666666666671</v>
      </c>
      <c r="M105" s="28">
        <v>8.0500000000000007</v>
      </c>
      <c r="N105" s="28">
        <v>7.95</v>
      </c>
      <c r="O105" s="39">
        <v>555730000</v>
      </c>
      <c r="P105" s="40">
        <v>-3.2642812303829254E-3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84.3</v>
      </c>
      <c r="F106" s="37">
        <v>84.199999999999989</v>
      </c>
      <c r="G106" s="38">
        <v>83.549999999999983</v>
      </c>
      <c r="H106" s="38">
        <v>82.8</v>
      </c>
      <c r="I106" s="38">
        <v>82.149999999999991</v>
      </c>
      <c r="J106" s="38">
        <v>84.949999999999974</v>
      </c>
      <c r="K106" s="38">
        <v>85.59999999999998</v>
      </c>
      <c r="L106" s="38">
        <v>86.349999999999966</v>
      </c>
      <c r="M106" s="28">
        <v>84.85</v>
      </c>
      <c r="N106" s="28">
        <v>83.45</v>
      </c>
      <c r="O106" s="39">
        <v>106450000</v>
      </c>
      <c r="P106" s="40">
        <v>-5.6332738709980281E-4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60.5</v>
      </c>
      <c r="F107" s="37">
        <v>60.25</v>
      </c>
      <c r="G107" s="38">
        <v>59.75</v>
      </c>
      <c r="H107" s="38">
        <v>59</v>
      </c>
      <c r="I107" s="38">
        <v>58.5</v>
      </c>
      <c r="J107" s="38">
        <v>61</v>
      </c>
      <c r="K107" s="38">
        <v>61.5</v>
      </c>
      <c r="L107" s="38">
        <v>62.25</v>
      </c>
      <c r="M107" s="28">
        <v>60.75</v>
      </c>
      <c r="N107" s="28">
        <v>59.5</v>
      </c>
      <c r="O107" s="39">
        <v>170190000</v>
      </c>
      <c r="P107" s="40">
        <v>3.2717304801485542E-3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148.1</v>
      </c>
      <c r="F108" s="37">
        <v>147.76666666666665</v>
      </c>
      <c r="G108" s="38">
        <v>146.43333333333331</v>
      </c>
      <c r="H108" s="38">
        <v>144.76666666666665</v>
      </c>
      <c r="I108" s="38">
        <v>143.43333333333331</v>
      </c>
      <c r="J108" s="38">
        <v>149.43333333333331</v>
      </c>
      <c r="K108" s="38">
        <v>150.76666666666668</v>
      </c>
      <c r="L108" s="38">
        <v>152.43333333333331</v>
      </c>
      <c r="M108" s="28">
        <v>149.1</v>
      </c>
      <c r="N108" s="28">
        <v>146.1</v>
      </c>
      <c r="O108" s="39">
        <v>53538750</v>
      </c>
      <c r="P108" s="40">
        <v>-1.4687368862778011E-3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440.75</v>
      </c>
      <c r="F109" s="37">
        <v>442.18333333333334</v>
      </c>
      <c r="G109" s="38">
        <v>438.11666666666667</v>
      </c>
      <c r="H109" s="38">
        <v>435.48333333333335</v>
      </c>
      <c r="I109" s="38">
        <v>431.41666666666669</v>
      </c>
      <c r="J109" s="38">
        <v>444.81666666666666</v>
      </c>
      <c r="K109" s="38">
        <v>448.88333333333338</v>
      </c>
      <c r="L109" s="38">
        <v>451.51666666666665</v>
      </c>
      <c r="M109" s="28">
        <v>446.25</v>
      </c>
      <c r="N109" s="28">
        <v>439.55</v>
      </c>
      <c r="O109" s="39">
        <v>8456250</v>
      </c>
      <c r="P109" s="40">
        <v>-1.4612761811982464E-3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330.25</v>
      </c>
      <c r="F110" s="37">
        <v>331.53333333333336</v>
      </c>
      <c r="G110" s="38">
        <v>326.86666666666673</v>
      </c>
      <c r="H110" s="38">
        <v>323.48333333333335</v>
      </c>
      <c r="I110" s="38">
        <v>318.81666666666672</v>
      </c>
      <c r="J110" s="38">
        <v>334.91666666666674</v>
      </c>
      <c r="K110" s="38">
        <v>339.58333333333337</v>
      </c>
      <c r="L110" s="38">
        <v>342.96666666666675</v>
      </c>
      <c r="M110" s="28">
        <v>336.2</v>
      </c>
      <c r="N110" s="28">
        <v>328.15</v>
      </c>
      <c r="O110" s="39">
        <v>34054748</v>
      </c>
      <c r="P110" s="40">
        <v>3.2930761855087615E-2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245.65</v>
      </c>
      <c r="F111" s="37">
        <v>246.46666666666667</v>
      </c>
      <c r="G111" s="38">
        <v>243.43333333333334</v>
      </c>
      <c r="H111" s="38">
        <v>241.21666666666667</v>
      </c>
      <c r="I111" s="38">
        <v>238.18333333333334</v>
      </c>
      <c r="J111" s="38">
        <v>248.68333333333334</v>
      </c>
      <c r="K111" s="38">
        <v>251.7166666666667</v>
      </c>
      <c r="L111" s="38">
        <v>253.93333333333334</v>
      </c>
      <c r="M111" s="28">
        <v>249.5</v>
      </c>
      <c r="N111" s="28">
        <v>244.25</v>
      </c>
      <c r="O111" s="39">
        <v>16741700</v>
      </c>
      <c r="P111" s="40">
        <v>6.6259808195292067E-3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4402.2</v>
      </c>
      <c r="F112" s="37">
        <v>4422.9000000000005</v>
      </c>
      <c r="G112" s="38">
        <v>4369.3000000000011</v>
      </c>
      <c r="H112" s="38">
        <v>4336.4000000000005</v>
      </c>
      <c r="I112" s="38">
        <v>4282.8000000000011</v>
      </c>
      <c r="J112" s="38">
        <v>4455.8000000000011</v>
      </c>
      <c r="K112" s="38">
        <v>4509.4000000000015</v>
      </c>
      <c r="L112" s="38">
        <v>4542.3000000000011</v>
      </c>
      <c r="M112" s="28">
        <v>4476.5</v>
      </c>
      <c r="N112" s="28">
        <v>4390</v>
      </c>
      <c r="O112" s="39">
        <v>280500</v>
      </c>
      <c r="P112" s="40">
        <v>2.8037383177570093E-2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2046.4</v>
      </c>
      <c r="F113" s="37">
        <v>2050.3666666666663</v>
      </c>
      <c r="G113" s="38">
        <v>2031.7333333333327</v>
      </c>
      <c r="H113" s="38">
        <v>2017.0666666666664</v>
      </c>
      <c r="I113" s="38">
        <v>1998.4333333333327</v>
      </c>
      <c r="J113" s="38">
        <v>2065.0333333333328</v>
      </c>
      <c r="K113" s="38">
        <v>2083.666666666667</v>
      </c>
      <c r="L113" s="38">
        <v>2098.3333333333326</v>
      </c>
      <c r="M113" s="28">
        <v>2069</v>
      </c>
      <c r="N113" s="28">
        <v>2035.7</v>
      </c>
      <c r="O113" s="39">
        <v>3177900</v>
      </c>
      <c r="P113" s="40">
        <v>-5.0718512256973797E-3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1240.95</v>
      </c>
      <c r="F114" s="37">
        <v>1234.8666666666668</v>
      </c>
      <c r="G114" s="38">
        <v>1222.8833333333337</v>
      </c>
      <c r="H114" s="38">
        <v>1204.8166666666668</v>
      </c>
      <c r="I114" s="38">
        <v>1192.8333333333337</v>
      </c>
      <c r="J114" s="38">
        <v>1252.9333333333336</v>
      </c>
      <c r="K114" s="38">
        <v>1264.9166666666667</v>
      </c>
      <c r="L114" s="38">
        <v>1282.9833333333336</v>
      </c>
      <c r="M114" s="28">
        <v>1246.8499999999999</v>
      </c>
      <c r="N114" s="28">
        <v>1216.8</v>
      </c>
      <c r="O114" s="39">
        <v>29630250</v>
      </c>
      <c r="P114" s="40">
        <v>-1.1870460411789423E-2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195.5</v>
      </c>
      <c r="F115" s="37">
        <v>195.31666666666669</v>
      </c>
      <c r="G115" s="38">
        <v>194.43333333333339</v>
      </c>
      <c r="H115" s="38">
        <v>193.3666666666667</v>
      </c>
      <c r="I115" s="38">
        <v>192.48333333333341</v>
      </c>
      <c r="J115" s="38">
        <v>196.38333333333338</v>
      </c>
      <c r="K115" s="38">
        <v>197.26666666666665</v>
      </c>
      <c r="L115" s="38">
        <v>198.33333333333337</v>
      </c>
      <c r="M115" s="28">
        <v>196.2</v>
      </c>
      <c r="N115" s="28">
        <v>194.25</v>
      </c>
      <c r="O115" s="39">
        <v>14053200</v>
      </c>
      <c r="P115" s="40">
        <v>-3.3756949960285941E-3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1572.65</v>
      </c>
      <c r="F116" s="37">
        <v>1565.95</v>
      </c>
      <c r="G116" s="38">
        <v>1552.7</v>
      </c>
      <c r="H116" s="38">
        <v>1532.75</v>
      </c>
      <c r="I116" s="38">
        <v>1519.5</v>
      </c>
      <c r="J116" s="38">
        <v>1585.9</v>
      </c>
      <c r="K116" s="38">
        <v>1599.15</v>
      </c>
      <c r="L116" s="38">
        <v>1619.1000000000001</v>
      </c>
      <c r="M116" s="28">
        <v>1579.2</v>
      </c>
      <c r="N116" s="28">
        <v>1546</v>
      </c>
      <c r="O116" s="39">
        <v>28609000</v>
      </c>
      <c r="P116" s="40">
        <v>-2.6981426738803055E-3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432</v>
      </c>
      <c r="F117" s="37">
        <v>432.41666666666669</v>
      </c>
      <c r="G117" s="38">
        <v>428.83333333333337</v>
      </c>
      <c r="H117" s="38">
        <v>425.66666666666669</v>
      </c>
      <c r="I117" s="38">
        <v>422.08333333333337</v>
      </c>
      <c r="J117" s="38">
        <v>435.58333333333337</v>
      </c>
      <c r="K117" s="38">
        <v>439.16666666666674</v>
      </c>
      <c r="L117" s="38">
        <v>442.33333333333337</v>
      </c>
      <c r="M117" s="28">
        <v>436</v>
      </c>
      <c r="N117" s="28">
        <v>429.25</v>
      </c>
      <c r="O117" s="39">
        <v>5480500</v>
      </c>
      <c r="P117" s="40">
        <v>3.3764029048382535E-2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78.400000000000006</v>
      </c>
      <c r="F118" s="37">
        <v>78.716666666666654</v>
      </c>
      <c r="G118" s="38">
        <v>77.883333333333312</v>
      </c>
      <c r="H118" s="38">
        <v>77.36666666666666</v>
      </c>
      <c r="I118" s="38">
        <v>76.533333333333317</v>
      </c>
      <c r="J118" s="38">
        <v>79.233333333333306</v>
      </c>
      <c r="K118" s="38">
        <v>80.066666666666649</v>
      </c>
      <c r="L118" s="38">
        <v>80.5833333333333</v>
      </c>
      <c r="M118" s="28">
        <v>79.55</v>
      </c>
      <c r="N118" s="28">
        <v>78.2</v>
      </c>
      <c r="O118" s="39">
        <v>85673250</v>
      </c>
      <c r="P118" s="40">
        <v>2.5201260063003151E-2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864.9</v>
      </c>
      <c r="F119" s="37">
        <v>864.66666666666663</v>
      </c>
      <c r="G119" s="38">
        <v>860.73333333333323</v>
      </c>
      <c r="H119" s="38">
        <v>856.56666666666661</v>
      </c>
      <c r="I119" s="38">
        <v>852.63333333333321</v>
      </c>
      <c r="J119" s="38">
        <v>868.83333333333326</v>
      </c>
      <c r="K119" s="38">
        <v>872.76666666666665</v>
      </c>
      <c r="L119" s="38">
        <v>876.93333333333328</v>
      </c>
      <c r="M119" s="28">
        <v>868.6</v>
      </c>
      <c r="N119" s="28">
        <v>860.5</v>
      </c>
      <c r="O119" s="39">
        <v>1889550</v>
      </c>
      <c r="P119" s="40">
        <v>-2.7444253859348197E-3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721.55</v>
      </c>
      <c r="F120" s="37">
        <v>724.06666666666661</v>
      </c>
      <c r="G120" s="38">
        <v>716.48333333333323</v>
      </c>
      <c r="H120" s="38">
        <v>711.41666666666663</v>
      </c>
      <c r="I120" s="38">
        <v>703.83333333333326</v>
      </c>
      <c r="J120" s="38">
        <v>729.13333333333321</v>
      </c>
      <c r="K120" s="38">
        <v>736.7166666666667</v>
      </c>
      <c r="L120" s="38">
        <v>741.78333333333319</v>
      </c>
      <c r="M120" s="28">
        <v>731.65</v>
      </c>
      <c r="N120" s="28">
        <v>719</v>
      </c>
      <c r="O120" s="39">
        <v>17568250</v>
      </c>
      <c r="P120" s="40">
        <v>2.2770108501859305E-2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347.2</v>
      </c>
      <c r="F121" s="37">
        <v>346.33333333333331</v>
      </c>
      <c r="G121" s="38">
        <v>344.96666666666664</v>
      </c>
      <c r="H121" s="38">
        <v>342.73333333333335</v>
      </c>
      <c r="I121" s="38">
        <v>341.36666666666667</v>
      </c>
      <c r="J121" s="38">
        <v>348.56666666666661</v>
      </c>
      <c r="K121" s="38">
        <v>349.93333333333328</v>
      </c>
      <c r="L121" s="38">
        <v>352.16666666666657</v>
      </c>
      <c r="M121" s="28">
        <v>347.7</v>
      </c>
      <c r="N121" s="28">
        <v>344.1</v>
      </c>
      <c r="O121" s="39">
        <v>79440000</v>
      </c>
      <c r="P121" s="40">
        <v>-1.1409115345558808E-2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556.20000000000005</v>
      </c>
      <c r="F122" s="37">
        <v>556.73333333333323</v>
      </c>
      <c r="G122" s="38">
        <v>551.56666666666649</v>
      </c>
      <c r="H122" s="38">
        <v>546.93333333333328</v>
      </c>
      <c r="I122" s="38">
        <v>541.76666666666654</v>
      </c>
      <c r="J122" s="38">
        <v>561.36666666666645</v>
      </c>
      <c r="K122" s="38">
        <v>566.53333333333319</v>
      </c>
      <c r="L122" s="38">
        <v>571.1666666666664</v>
      </c>
      <c r="M122" s="28">
        <v>561.9</v>
      </c>
      <c r="N122" s="28">
        <v>552.1</v>
      </c>
      <c r="O122" s="39">
        <v>22857500</v>
      </c>
      <c r="P122" s="40">
        <v>2.1922613175490518E-3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3169.8</v>
      </c>
      <c r="F123" s="37">
        <v>3173.4</v>
      </c>
      <c r="G123" s="38">
        <v>3133.6000000000004</v>
      </c>
      <c r="H123" s="38">
        <v>3097.4</v>
      </c>
      <c r="I123" s="38">
        <v>3057.6000000000004</v>
      </c>
      <c r="J123" s="38">
        <v>3209.6000000000004</v>
      </c>
      <c r="K123" s="38">
        <v>3249.4000000000005</v>
      </c>
      <c r="L123" s="38">
        <v>3285.6000000000004</v>
      </c>
      <c r="M123" s="28">
        <v>3213.2</v>
      </c>
      <c r="N123" s="28">
        <v>3137.2</v>
      </c>
      <c r="O123" s="39">
        <v>582250</v>
      </c>
      <c r="P123" s="40">
        <v>6.4822817631806397E-3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748.1</v>
      </c>
      <c r="F124" s="37">
        <v>745.78333333333342</v>
      </c>
      <c r="G124" s="38">
        <v>742.36666666666679</v>
      </c>
      <c r="H124" s="38">
        <v>736.63333333333333</v>
      </c>
      <c r="I124" s="38">
        <v>733.2166666666667</v>
      </c>
      <c r="J124" s="38">
        <v>751.51666666666688</v>
      </c>
      <c r="K124" s="38">
        <v>754.93333333333362</v>
      </c>
      <c r="L124" s="38">
        <v>760.66666666666697</v>
      </c>
      <c r="M124" s="28">
        <v>749.2</v>
      </c>
      <c r="N124" s="28">
        <v>740.05</v>
      </c>
      <c r="O124" s="39">
        <v>23639850</v>
      </c>
      <c r="P124" s="40">
        <v>-6.6371681415929203E-3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525.65</v>
      </c>
      <c r="F125" s="37">
        <v>527.99999999999989</v>
      </c>
      <c r="G125" s="38">
        <v>522.19999999999982</v>
      </c>
      <c r="H125" s="38">
        <v>518.74999999999989</v>
      </c>
      <c r="I125" s="38">
        <v>512.94999999999982</v>
      </c>
      <c r="J125" s="38">
        <v>531.44999999999982</v>
      </c>
      <c r="K125" s="38">
        <v>537.24999999999977</v>
      </c>
      <c r="L125" s="38">
        <v>540.69999999999982</v>
      </c>
      <c r="M125" s="28">
        <v>533.79999999999995</v>
      </c>
      <c r="N125" s="28">
        <v>524.54999999999995</v>
      </c>
      <c r="O125" s="39">
        <v>16247500</v>
      </c>
      <c r="P125" s="40">
        <v>4.805676503789711E-2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1883.5</v>
      </c>
      <c r="F126" s="37">
        <v>1880.8999999999999</v>
      </c>
      <c r="G126" s="38">
        <v>1875.1999999999998</v>
      </c>
      <c r="H126" s="38">
        <v>1866.8999999999999</v>
      </c>
      <c r="I126" s="38">
        <v>1861.1999999999998</v>
      </c>
      <c r="J126" s="38">
        <v>1889.1999999999998</v>
      </c>
      <c r="K126" s="38">
        <v>1894.9</v>
      </c>
      <c r="L126" s="38">
        <v>1903.1999999999998</v>
      </c>
      <c r="M126" s="28">
        <v>1886.6</v>
      </c>
      <c r="N126" s="28">
        <v>1872.6</v>
      </c>
      <c r="O126" s="39">
        <v>30368800</v>
      </c>
      <c r="P126" s="40">
        <v>9.0472975884406018E-2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93.65</v>
      </c>
      <c r="F127" s="37">
        <v>93.600000000000009</v>
      </c>
      <c r="G127" s="38">
        <v>93.000000000000014</v>
      </c>
      <c r="H127" s="38">
        <v>92.350000000000009</v>
      </c>
      <c r="I127" s="38">
        <v>91.750000000000014</v>
      </c>
      <c r="J127" s="38">
        <v>94.250000000000014</v>
      </c>
      <c r="K127" s="38">
        <v>94.850000000000009</v>
      </c>
      <c r="L127" s="38">
        <v>95.500000000000014</v>
      </c>
      <c r="M127" s="28">
        <v>94.2</v>
      </c>
      <c r="N127" s="28">
        <v>92.95</v>
      </c>
      <c r="O127" s="39">
        <v>59781876</v>
      </c>
      <c r="P127" s="40">
        <v>-2.6797677534613666E-3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2295.1999999999998</v>
      </c>
      <c r="F128" s="37">
        <v>2324.9833333333331</v>
      </c>
      <c r="G128" s="38">
        <v>2226.3666666666663</v>
      </c>
      <c r="H128" s="38">
        <v>2157.5333333333333</v>
      </c>
      <c r="I128" s="38">
        <v>2058.9166666666665</v>
      </c>
      <c r="J128" s="38">
        <v>2393.8166666666662</v>
      </c>
      <c r="K128" s="38">
        <v>2492.4333333333329</v>
      </c>
      <c r="L128" s="38">
        <v>2561.266666666666</v>
      </c>
      <c r="M128" s="28">
        <v>2423.6</v>
      </c>
      <c r="N128" s="28">
        <v>2256.15</v>
      </c>
      <c r="O128" s="39">
        <v>1365500</v>
      </c>
      <c r="P128" s="40">
        <v>0.35735586481113318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394.25</v>
      </c>
      <c r="F129" s="37">
        <v>397.7166666666667</v>
      </c>
      <c r="G129" s="38">
        <v>386.33333333333337</v>
      </c>
      <c r="H129" s="38">
        <v>378.41666666666669</v>
      </c>
      <c r="I129" s="38">
        <v>367.03333333333336</v>
      </c>
      <c r="J129" s="38">
        <v>405.63333333333338</v>
      </c>
      <c r="K129" s="38">
        <v>417.01666666666671</v>
      </c>
      <c r="L129" s="38">
        <v>424.93333333333339</v>
      </c>
      <c r="M129" s="28">
        <v>409.1</v>
      </c>
      <c r="N129" s="28">
        <v>389.8</v>
      </c>
      <c r="O129" s="39">
        <v>11015100</v>
      </c>
      <c r="P129" s="40">
        <v>0.16346448376023237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414.15</v>
      </c>
      <c r="F130" s="37">
        <v>411.13333333333338</v>
      </c>
      <c r="G130" s="38">
        <v>405.26666666666677</v>
      </c>
      <c r="H130" s="38">
        <v>396.38333333333338</v>
      </c>
      <c r="I130" s="38">
        <v>390.51666666666677</v>
      </c>
      <c r="J130" s="38">
        <v>420.01666666666677</v>
      </c>
      <c r="K130" s="38">
        <v>425.88333333333344</v>
      </c>
      <c r="L130" s="38">
        <v>434.76666666666677</v>
      </c>
      <c r="M130" s="28">
        <v>417</v>
      </c>
      <c r="N130" s="28">
        <v>402.25</v>
      </c>
      <c r="O130" s="39">
        <v>11028000</v>
      </c>
      <c r="P130" s="40">
        <v>5.1888592140404428E-2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2176.9499999999998</v>
      </c>
      <c r="F131" s="37">
        <v>2170.65</v>
      </c>
      <c r="G131" s="38">
        <v>2162.3000000000002</v>
      </c>
      <c r="H131" s="38">
        <v>2147.65</v>
      </c>
      <c r="I131" s="38">
        <v>2139.3000000000002</v>
      </c>
      <c r="J131" s="38">
        <v>2185.3000000000002</v>
      </c>
      <c r="K131" s="38">
        <v>2193.6499999999996</v>
      </c>
      <c r="L131" s="38">
        <v>2208.3000000000002</v>
      </c>
      <c r="M131" s="28">
        <v>2179</v>
      </c>
      <c r="N131" s="28">
        <v>2156</v>
      </c>
      <c r="O131" s="39">
        <v>7819500</v>
      </c>
      <c r="P131" s="40">
        <v>-1.0252515663565597E-2</v>
      </c>
    </row>
    <row r="132" spans="1:16" ht="12.75" customHeight="1">
      <c r="A132" s="28">
        <v>122</v>
      </c>
      <c r="B132" s="29" t="s">
        <v>86</v>
      </c>
      <c r="C132" s="30" t="s">
        <v>961</v>
      </c>
      <c r="D132" s="31">
        <v>44924</v>
      </c>
      <c r="E132" s="37">
        <v>4352</v>
      </c>
      <c r="F132" s="37">
        <v>4364.916666666667</v>
      </c>
      <c r="G132" s="38">
        <v>4325.8833333333341</v>
      </c>
      <c r="H132" s="38">
        <v>4299.7666666666673</v>
      </c>
      <c r="I132" s="38">
        <v>4260.7333333333345</v>
      </c>
      <c r="J132" s="38">
        <v>4391.0333333333338</v>
      </c>
      <c r="K132" s="38">
        <v>4430.0666666666666</v>
      </c>
      <c r="L132" s="38">
        <v>4456.1833333333334</v>
      </c>
      <c r="M132" s="28">
        <v>4403.95</v>
      </c>
      <c r="N132" s="28">
        <v>4338.8</v>
      </c>
      <c r="O132" s="39">
        <v>2303400</v>
      </c>
      <c r="P132" s="40">
        <v>5.1060917180013689E-2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3912.15</v>
      </c>
      <c r="F133" s="37">
        <v>3908.25</v>
      </c>
      <c r="G133" s="38">
        <v>3889.9</v>
      </c>
      <c r="H133" s="38">
        <v>3867.65</v>
      </c>
      <c r="I133" s="38">
        <v>3849.3</v>
      </c>
      <c r="J133" s="38">
        <v>3930.5</v>
      </c>
      <c r="K133" s="38">
        <v>3948.8500000000004</v>
      </c>
      <c r="L133" s="38">
        <v>3971.1</v>
      </c>
      <c r="M133" s="28">
        <v>3926.6</v>
      </c>
      <c r="N133" s="28">
        <v>3886</v>
      </c>
      <c r="O133" s="39">
        <v>1084800</v>
      </c>
      <c r="P133" s="40">
        <v>3.2552826956025127E-2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749.2</v>
      </c>
      <c r="F134" s="37">
        <v>749.81666666666661</v>
      </c>
      <c r="G134" s="38">
        <v>741.88333333333321</v>
      </c>
      <c r="H134" s="38">
        <v>734.56666666666661</v>
      </c>
      <c r="I134" s="38">
        <v>726.63333333333321</v>
      </c>
      <c r="J134" s="38">
        <v>757.13333333333321</v>
      </c>
      <c r="K134" s="38">
        <v>765.06666666666661</v>
      </c>
      <c r="L134" s="38">
        <v>772.38333333333321</v>
      </c>
      <c r="M134" s="28">
        <v>757.75</v>
      </c>
      <c r="N134" s="28">
        <v>742.5</v>
      </c>
      <c r="O134" s="39">
        <v>6667400</v>
      </c>
      <c r="P134" s="40">
        <v>3.4691993140746606E-2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1289.95</v>
      </c>
      <c r="F135" s="37">
        <v>1286.3000000000002</v>
      </c>
      <c r="G135" s="38">
        <v>1279.7000000000003</v>
      </c>
      <c r="H135" s="38">
        <v>1269.45</v>
      </c>
      <c r="I135" s="38">
        <v>1262.8500000000001</v>
      </c>
      <c r="J135" s="38">
        <v>1296.5500000000004</v>
      </c>
      <c r="K135" s="38">
        <v>1303.1500000000003</v>
      </c>
      <c r="L135" s="38">
        <v>1313.4000000000005</v>
      </c>
      <c r="M135" s="28">
        <v>1292.9000000000001</v>
      </c>
      <c r="N135" s="28">
        <v>1276.05</v>
      </c>
      <c r="O135" s="39">
        <v>10891300</v>
      </c>
      <c r="P135" s="40">
        <v>-1.3755070993914808E-2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234.9</v>
      </c>
      <c r="F136" s="37">
        <v>234</v>
      </c>
      <c r="G136" s="38">
        <v>232.65</v>
      </c>
      <c r="H136" s="38">
        <v>230.4</v>
      </c>
      <c r="I136" s="38">
        <v>229.05</v>
      </c>
      <c r="J136" s="38">
        <v>236.25</v>
      </c>
      <c r="K136" s="38">
        <v>237.60000000000002</v>
      </c>
      <c r="L136" s="38">
        <v>239.85</v>
      </c>
      <c r="M136" s="28">
        <v>235.35</v>
      </c>
      <c r="N136" s="28">
        <v>231.75</v>
      </c>
      <c r="O136" s="39">
        <v>21608000</v>
      </c>
      <c r="P136" s="40">
        <v>-1.5491160925824676E-2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118.2</v>
      </c>
      <c r="F137" s="37">
        <v>117.96666666666665</v>
      </c>
      <c r="G137" s="38">
        <v>117.18333333333331</v>
      </c>
      <c r="H137" s="38">
        <v>116.16666666666666</v>
      </c>
      <c r="I137" s="38">
        <v>115.38333333333331</v>
      </c>
      <c r="J137" s="38">
        <v>118.98333333333331</v>
      </c>
      <c r="K137" s="38">
        <v>119.76666666666664</v>
      </c>
      <c r="L137" s="38">
        <v>120.7833333333333</v>
      </c>
      <c r="M137" s="28">
        <v>118.75</v>
      </c>
      <c r="N137" s="28">
        <v>116.95</v>
      </c>
      <c r="O137" s="39">
        <v>43812000</v>
      </c>
      <c r="P137" s="40">
        <v>-1.123899796885579E-2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530.54999999999995</v>
      </c>
      <c r="F138" s="37">
        <v>532.61666666666667</v>
      </c>
      <c r="G138" s="38">
        <v>526.93333333333339</v>
      </c>
      <c r="H138" s="38">
        <v>523.31666666666672</v>
      </c>
      <c r="I138" s="38">
        <v>517.63333333333344</v>
      </c>
      <c r="J138" s="38">
        <v>536.23333333333335</v>
      </c>
      <c r="K138" s="38">
        <v>541.91666666666652</v>
      </c>
      <c r="L138" s="38">
        <v>545.5333333333333</v>
      </c>
      <c r="M138" s="28">
        <v>538.29999999999995</v>
      </c>
      <c r="N138" s="28">
        <v>529</v>
      </c>
      <c r="O138" s="39">
        <v>8070000</v>
      </c>
      <c r="P138" s="40">
        <v>-1.8391475696978542E-2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8687.7999999999993</v>
      </c>
      <c r="F139" s="37">
        <v>8707.5666666666657</v>
      </c>
      <c r="G139" s="38">
        <v>8658.2333333333318</v>
      </c>
      <c r="H139" s="38">
        <v>8628.6666666666661</v>
      </c>
      <c r="I139" s="38">
        <v>8579.3333333333321</v>
      </c>
      <c r="J139" s="38">
        <v>8737.1333333333314</v>
      </c>
      <c r="K139" s="38">
        <v>8786.4666666666672</v>
      </c>
      <c r="L139" s="38">
        <v>8816.033333333331</v>
      </c>
      <c r="M139" s="28">
        <v>8756.9</v>
      </c>
      <c r="N139" s="28">
        <v>8678</v>
      </c>
      <c r="O139" s="39">
        <v>3698400</v>
      </c>
      <c r="P139" s="40">
        <v>1.9995035715270691E-2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936.6</v>
      </c>
      <c r="F140" s="37">
        <v>935.7833333333333</v>
      </c>
      <c r="G140" s="38">
        <v>929.46666666666658</v>
      </c>
      <c r="H140" s="38">
        <v>922.33333333333326</v>
      </c>
      <c r="I140" s="38">
        <v>916.01666666666654</v>
      </c>
      <c r="J140" s="38">
        <v>942.91666666666663</v>
      </c>
      <c r="K140" s="38">
        <v>949.23333333333323</v>
      </c>
      <c r="L140" s="38">
        <v>956.36666666666667</v>
      </c>
      <c r="M140" s="28">
        <v>942.1</v>
      </c>
      <c r="N140" s="28">
        <v>928.65</v>
      </c>
      <c r="O140" s="39">
        <v>15846875</v>
      </c>
      <c r="P140" s="40">
        <v>-6.1929212558303609E-3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1652.5</v>
      </c>
      <c r="F141" s="37">
        <v>1636.0166666666667</v>
      </c>
      <c r="G141" s="38">
        <v>1612.0333333333333</v>
      </c>
      <c r="H141" s="38">
        <v>1571.5666666666666</v>
      </c>
      <c r="I141" s="38">
        <v>1547.5833333333333</v>
      </c>
      <c r="J141" s="38">
        <v>1676.4833333333333</v>
      </c>
      <c r="K141" s="38">
        <v>1700.4666666666665</v>
      </c>
      <c r="L141" s="38">
        <v>1740.9333333333334</v>
      </c>
      <c r="M141" s="28">
        <v>1660</v>
      </c>
      <c r="N141" s="28">
        <v>1595.55</v>
      </c>
      <c r="O141" s="39">
        <v>2076800</v>
      </c>
      <c r="P141" s="40">
        <v>1.6643822204816919E-2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1367.45</v>
      </c>
      <c r="F142" s="37">
        <v>1386.0833333333333</v>
      </c>
      <c r="G142" s="38">
        <v>1343.8166666666666</v>
      </c>
      <c r="H142" s="38">
        <v>1320.1833333333334</v>
      </c>
      <c r="I142" s="38">
        <v>1277.9166666666667</v>
      </c>
      <c r="J142" s="38">
        <v>1409.7166666666665</v>
      </c>
      <c r="K142" s="38">
        <v>1451.9833333333333</v>
      </c>
      <c r="L142" s="38">
        <v>1475.6166666666663</v>
      </c>
      <c r="M142" s="28">
        <v>1428.35</v>
      </c>
      <c r="N142" s="28">
        <v>1362.45</v>
      </c>
      <c r="O142" s="39">
        <v>1240000</v>
      </c>
      <c r="P142" s="40">
        <v>9.8025325422828297E-2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707.85</v>
      </c>
      <c r="F143" s="37">
        <v>706.9666666666667</v>
      </c>
      <c r="G143" s="38">
        <v>704.03333333333342</v>
      </c>
      <c r="H143" s="38">
        <v>700.2166666666667</v>
      </c>
      <c r="I143" s="38">
        <v>697.28333333333342</v>
      </c>
      <c r="J143" s="38">
        <v>710.78333333333342</v>
      </c>
      <c r="K143" s="38">
        <v>713.71666666666681</v>
      </c>
      <c r="L143" s="38">
        <v>717.53333333333342</v>
      </c>
      <c r="M143" s="28">
        <v>709.9</v>
      </c>
      <c r="N143" s="28">
        <v>703.15</v>
      </c>
      <c r="O143" s="39">
        <v>5785650</v>
      </c>
      <c r="P143" s="40">
        <v>-4.5851040035786179E-3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880.05</v>
      </c>
      <c r="F144" s="37">
        <v>882.68333333333339</v>
      </c>
      <c r="G144" s="38">
        <v>874.36666666666679</v>
      </c>
      <c r="H144" s="38">
        <v>868.68333333333339</v>
      </c>
      <c r="I144" s="38">
        <v>860.36666666666679</v>
      </c>
      <c r="J144" s="38">
        <v>888.36666666666679</v>
      </c>
      <c r="K144" s="38">
        <v>896.68333333333339</v>
      </c>
      <c r="L144" s="38">
        <v>902.36666666666679</v>
      </c>
      <c r="M144" s="28">
        <v>891</v>
      </c>
      <c r="N144" s="28">
        <v>877</v>
      </c>
      <c r="O144" s="39">
        <v>2835200</v>
      </c>
      <c r="P144" s="40">
        <v>1.1415525114155251E-2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72.5</v>
      </c>
      <c r="F145" s="37">
        <v>72.849999999999994</v>
      </c>
      <c r="G145" s="38">
        <v>71.999999999999986</v>
      </c>
      <c r="H145" s="38">
        <v>71.499999999999986</v>
      </c>
      <c r="I145" s="38">
        <v>70.649999999999977</v>
      </c>
      <c r="J145" s="38">
        <v>73.349999999999994</v>
      </c>
      <c r="K145" s="38">
        <v>74.200000000000017</v>
      </c>
      <c r="L145" s="38">
        <v>74.7</v>
      </c>
      <c r="M145" s="28">
        <v>73.7</v>
      </c>
      <c r="N145" s="28">
        <v>72.349999999999994</v>
      </c>
      <c r="O145" s="39">
        <v>97470000</v>
      </c>
      <c r="P145" s="40">
        <v>7.3247296825950468E-3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2004.6</v>
      </c>
      <c r="F146" s="37">
        <v>2012.4333333333334</v>
      </c>
      <c r="G146" s="38">
        <v>1991.9166666666667</v>
      </c>
      <c r="H146" s="38">
        <v>1979.2333333333333</v>
      </c>
      <c r="I146" s="38">
        <v>1958.7166666666667</v>
      </c>
      <c r="J146" s="38">
        <v>2025.1166666666668</v>
      </c>
      <c r="K146" s="38">
        <v>2045.6333333333332</v>
      </c>
      <c r="L146" s="38">
        <v>2058.3166666666666</v>
      </c>
      <c r="M146" s="28">
        <v>2032.95</v>
      </c>
      <c r="N146" s="28">
        <v>1999.75</v>
      </c>
      <c r="O146" s="39">
        <v>2401225</v>
      </c>
      <c r="P146" s="40">
        <v>1.1894226717235567E-2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91560.55</v>
      </c>
      <c r="F147" s="37">
        <v>91602.766666666663</v>
      </c>
      <c r="G147" s="38">
        <v>91057.783333333326</v>
      </c>
      <c r="H147" s="38">
        <v>90555.016666666663</v>
      </c>
      <c r="I147" s="38">
        <v>90010.033333333326</v>
      </c>
      <c r="J147" s="38">
        <v>92105.533333333326</v>
      </c>
      <c r="K147" s="38">
        <v>92650.516666666663</v>
      </c>
      <c r="L147" s="38">
        <v>93153.283333333326</v>
      </c>
      <c r="M147" s="28">
        <v>92147.75</v>
      </c>
      <c r="N147" s="28">
        <v>91100</v>
      </c>
      <c r="O147" s="39">
        <v>54140</v>
      </c>
      <c r="P147" s="40">
        <v>-8.9694307157239615E-3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1108.7</v>
      </c>
      <c r="F148" s="37">
        <v>1106.8666666666668</v>
      </c>
      <c r="G148" s="38">
        <v>1098.8333333333335</v>
      </c>
      <c r="H148" s="38">
        <v>1088.9666666666667</v>
      </c>
      <c r="I148" s="38">
        <v>1080.9333333333334</v>
      </c>
      <c r="J148" s="38">
        <v>1116.7333333333336</v>
      </c>
      <c r="K148" s="38">
        <v>1124.7666666666669</v>
      </c>
      <c r="L148" s="38">
        <v>1134.6333333333337</v>
      </c>
      <c r="M148" s="28">
        <v>1114.9000000000001</v>
      </c>
      <c r="N148" s="28">
        <v>1097</v>
      </c>
      <c r="O148" s="39">
        <v>7085200</v>
      </c>
      <c r="P148" s="40">
        <v>-9.4889260912265003E-3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77.650000000000006</v>
      </c>
      <c r="F149" s="37">
        <v>77.833333333333329</v>
      </c>
      <c r="G149" s="38">
        <v>77.11666666666666</v>
      </c>
      <c r="H149" s="38">
        <v>76.583333333333329</v>
      </c>
      <c r="I149" s="38">
        <v>75.86666666666666</v>
      </c>
      <c r="J149" s="38">
        <v>78.36666666666666</v>
      </c>
      <c r="K149" s="38">
        <v>79.083333333333329</v>
      </c>
      <c r="L149" s="38">
        <v>79.61666666666666</v>
      </c>
      <c r="M149" s="28">
        <v>78.55</v>
      </c>
      <c r="N149" s="28">
        <v>77.3</v>
      </c>
      <c r="O149" s="39">
        <v>60122750</v>
      </c>
      <c r="P149" s="40">
        <v>-5.4053155041080396E-5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4183.1000000000004</v>
      </c>
      <c r="F150" s="37">
        <v>4168.7</v>
      </c>
      <c r="G150" s="38">
        <v>4106.3999999999996</v>
      </c>
      <c r="H150" s="38">
        <v>4029.7</v>
      </c>
      <c r="I150" s="38">
        <v>3967.3999999999996</v>
      </c>
      <c r="J150" s="38">
        <v>4245.3999999999996</v>
      </c>
      <c r="K150" s="38">
        <v>4307.7000000000007</v>
      </c>
      <c r="L150" s="38">
        <v>4384.3999999999996</v>
      </c>
      <c r="M150" s="28">
        <v>4231</v>
      </c>
      <c r="N150" s="28">
        <v>4092</v>
      </c>
      <c r="O150" s="39">
        <v>1185625</v>
      </c>
      <c r="P150" s="40">
        <v>-5.8841039888866839E-2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4341.3999999999996</v>
      </c>
      <c r="F151" s="37">
        <v>4316.1833333333334</v>
      </c>
      <c r="G151" s="38">
        <v>4273.416666666667</v>
      </c>
      <c r="H151" s="38">
        <v>4205.4333333333334</v>
      </c>
      <c r="I151" s="38">
        <v>4162.666666666667</v>
      </c>
      <c r="J151" s="38">
        <v>4384.166666666667</v>
      </c>
      <c r="K151" s="38">
        <v>4426.9333333333334</v>
      </c>
      <c r="L151" s="38">
        <v>4494.916666666667</v>
      </c>
      <c r="M151" s="28">
        <v>4358.95</v>
      </c>
      <c r="N151" s="28">
        <v>4248.2</v>
      </c>
      <c r="O151" s="39">
        <v>481575</v>
      </c>
      <c r="P151" s="40">
        <v>-1.8495872821767043E-2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20485.599999999999</v>
      </c>
      <c r="F152" s="37">
        <v>20559.633333333331</v>
      </c>
      <c r="G152" s="38">
        <v>20382.466666666664</v>
      </c>
      <c r="H152" s="38">
        <v>20279.333333333332</v>
      </c>
      <c r="I152" s="38">
        <v>20102.166666666664</v>
      </c>
      <c r="J152" s="38">
        <v>20662.766666666663</v>
      </c>
      <c r="K152" s="38">
        <v>20839.933333333334</v>
      </c>
      <c r="L152" s="38">
        <v>20943.066666666662</v>
      </c>
      <c r="M152" s="28">
        <v>20736.8</v>
      </c>
      <c r="N152" s="28">
        <v>20456.5</v>
      </c>
      <c r="O152" s="39">
        <v>274520</v>
      </c>
      <c r="P152" s="40">
        <v>-1.9291226064589884E-2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124.4</v>
      </c>
      <c r="F153" s="37">
        <v>124.36666666666667</v>
      </c>
      <c r="G153" s="38">
        <v>123.38333333333335</v>
      </c>
      <c r="H153" s="38">
        <v>122.36666666666667</v>
      </c>
      <c r="I153" s="38">
        <v>121.38333333333335</v>
      </c>
      <c r="J153" s="38">
        <v>125.38333333333335</v>
      </c>
      <c r="K153" s="38">
        <v>126.36666666666667</v>
      </c>
      <c r="L153" s="38">
        <v>127.38333333333335</v>
      </c>
      <c r="M153" s="28">
        <v>125.35</v>
      </c>
      <c r="N153" s="28">
        <v>123.35</v>
      </c>
      <c r="O153" s="39">
        <v>31508950</v>
      </c>
      <c r="P153" s="40">
        <v>-1.7257054635903595E-2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170.55</v>
      </c>
      <c r="F154" s="37">
        <v>170.43333333333334</v>
      </c>
      <c r="G154" s="38">
        <v>169.56666666666666</v>
      </c>
      <c r="H154" s="38">
        <v>168.58333333333331</v>
      </c>
      <c r="I154" s="38">
        <v>167.71666666666664</v>
      </c>
      <c r="J154" s="38">
        <v>171.41666666666669</v>
      </c>
      <c r="K154" s="38">
        <v>172.28333333333336</v>
      </c>
      <c r="L154" s="38">
        <v>173.26666666666671</v>
      </c>
      <c r="M154" s="28">
        <v>171.3</v>
      </c>
      <c r="N154" s="28">
        <v>169.45</v>
      </c>
      <c r="O154" s="39">
        <v>56960100</v>
      </c>
      <c r="P154" s="40">
        <v>2.2406384284837322E-2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915.65</v>
      </c>
      <c r="F155" s="37">
        <v>920.25</v>
      </c>
      <c r="G155" s="38">
        <v>908.9</v>
      </c>
      <c r="H155" s="38">
        <v>902.15</v>
      </c>
      <c r="I155" s="38">
        <v>890.8</v>
      </c>
      <c r="J155" s="38">
        <v>927</v>
      </c>
      <c r="K155" s="38">
        <v>938.34999999999991</v>
      </c>
      <c r="L155" s="38">
        <v>945.1</v>
      </c>
      <c r="M155" s="28">
        <v>931.6</v>
      </c>
      <c r="N155" s="28">
        <v>913.5</v>
      </c>
      <c r="O155" s="39">
        <v>6685700</v>
      </c>
      <c r="P155" s="40">
        <v>1.1651308124139392E-2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3114.45</v>
      </c>
      <c r="F156" s="37">
        <v>3097.2666666666664</v>
      </c>
      <c r="G156" s="38">
        <v>3067.7333333333327</v>
      </c>
      <c r="H156" s="38">
        <v>3021.0166666666664</v>
      </c>
      <c r="I156" s="38">
        <v>2991.4833333333327</v>
      </c>
      <c r="J156" s="38">
        <v>3143.9833333333327</v>
      </c>
      <c r="K156" s="38">
        <v>3173.5166666666664</v>
      </c>
      <c r="L156" s="38">
        <v>3220.2333333333327</v>
      </c>
      <c r="M156" s="28">
        <v>3126.8</v>
      </c>
      <c r="N156" s="28">
        <v>3050.55</v>
      </c>
      <c r="O156" s="39">
        <v>560200</v>
      </c>
      <c r="P156" s="40">
        <v>-8.4955752212389386E-3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145.1</v>
      </c>
      <c r="F157" s="37">
        <v>144.64999999999998</v>
      </c>
      <c r="G157" s="38">
        <v>143.84999999999997</v>
      </c>
      <c r="H157" s="38">
        <v>142.6</v>
      </c>
      <c r="I157" s="38">
        <v>141.79999999999998</v>
      </c>
      <c r="J157" s="38">
        <v>145.89999999999995</v>
      </c>
      <c r="K157" s="38">
        <v>146.69999999999996</v>
      </c>
      <c r="L157" s="38">
        <v>147.94999999999993</v>
      </c>
      <c r="M157" s="28">
        <v>145.44999999999999</v>
      </c>
      <c r="N157" s="28">
        <v>143.4</v>
      </c>
      <c r="O157" s="39">
        <v>35855050</v>
      </c>
      <c r="P157" s="40">
        <v>1.1073716208880686E-2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47102.75</v>
      </c>
      <c r="F158" s="37">
        <v>46772.65</v>
      </c>
      <c r="G158" s="38">
        <v>46353.3</v>
      </c>
      <c r="H158" s="38">
        <v>45603.85</v>
      </c>
      <c r="I158" s="38">
        <v>45184.5</v>
      </c>
      <c r="J158" s="38">
        <v>47522.100000000006</v>
      </c>
      <c r="K158" s="38">
        <v>47941.45</v>
      </c>
      <c r="L158" s="38">
        <v>48690.900000000009</v>
      </c>
      <c r="M158" s="28">
        <v>47192</v>
      </c>
      <c r="N158" s="28">
        <v>46023.199999999997</v>
      </c>
      <c r="O158" s="39">
        <v>95175</v>
      </c>
      <c r="P158" s="40">
        <v>-1.780185758513932E-2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862.8</v>
      </c>
      <c r="F159" s="37">
        <v>865.19999999999993</v>
      </c>
      <c r="G159" s="38">
        <v>857.24999999999989</v>
      </c>
      <c r="H159" s="38">
        <v>851.69999999999993</v>
      </c>
      <c r="I159" s="38">
        <v>843.74999999999989</v>
      </c>
      <c r="J159" s="38">
        <v>870.74999999999989</v>
      </c>
      <c r="K159" s="38">
        <v>878.69999999999993</v>
      </c>
      <c r="L159" s="38">
        <v>884.24999999999989</v>
      </c>
      <c r="M159" s="28">
        <v>873.15</v>
      </c>
      <c r="N159" s="28">
        <v>859.65</v>
      </c>
      <c r="O159" s="39">
        <v>6793875</v>
      </c>
      <c r="P159" s="40">
        <v>7.3805251998042736E-3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4091.9</v>
      </c>
      <c r="F160" s="37">
        <v>4073.9</v>
      </c>
      <c r="G160" s="38">
        <v>4032</v>
      </c>
      <c r="H160" s="38">
        <v>3972.1</v>
      </c>
      <c r="I160" s="38">
        <v>3930.2</v>
      </c>
      <c r="J160" s="38">
        <v>4133.8</v>
      </c>
      <c r="K160" s="38">
        <v>4175.7000000000007</v>
      </c>
      <c r="L160" s="38">
        <v>4235.6000000000004</v>
      </c>
      <c r="M160" s="28">
        <v>4115.8</v>
      </c>
      <c r="N160" s="28">
        <v>4014</v>
      </c>
      <c r="O160" s="39">
        <v>569050</v>
      </c>
      <c r="P160" s="40">
        <v>2.1573548188262228E-3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215.65</v>
      </c>
      <c r="F161" s="37">
        <v>215.68333333333337</v>
      </c>
      <c r="G161" s="38">
        <v>214.56666666666672</v>
      </c>
      <c r="H161" s="38">
        <v>213.48333333333335</v>
      </c>
      <c r="I161" s="38">
        <v>212.3666666666667</v>
      </c>
      <c r="J161" s="38">
        <v>216.76666666666674</v>
      </c>
      <c r="K161" s="38">
        <v>217.88333333333335</v>
      </c>
      <c r="L161" s="38">
        <v>218.96666666666675</v>
      </c>
      <c r="M161" s="28">
        <v>216.8</v>
      </c>
      <c r="N161" s="28">
        <v>214.6</v>
      </c>
      <c r="O161" s="39">
        <v>13326000</v>
      </c>
      <c r="P161" s="40">
        <v>1.0923987255348202E-2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146.15</v>
      </c>
      <c r="F162" s="37">
        <v>146.6</v>
      </c>
      <c r="G162" s="38">
        <v>143.6</v>
      </c>
      <c r="H162" s="38">
        <v>141.05000000000001</v>
      </c>
      <c r="I162" s="38">
        <v>138.05000000000001</v>
      </c>
      <c r="J162" s="38">
        <v>149.14999999999998</v>
      </c>
      <c r="K162" s="38">
        <v>152.14999999999998</v>
      </c>
      <c r="L162" s="38">
        <v>154.69999999999996</v>
      </c>
      <c r="M162" s="28">
        <v>149.6</v>
      </c>
      <c r="N162" s="28">
        <v>144.05000000000001</v>
      </c>
      <c r="O162" s="39">
        <v>51782400</v>
      </c>
      <c r="P162" s="40">
        <v>4.6914471309996387E-3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2668.7</v>
      </c>
      <c r="F163" s="37">
        <v>2677.75</v>
      </c>
      <c r="G163" s="38">
        <v>2645.2</v>
      </c>
      <c r="H163" s="38">
        <v>2621.7</v>
      </c>
      <c r="I163" s="38">
        <v>2589.1499999999996</v>
      </c>
      <c r="J163" s="38">
        <v>2701.25</v>
      </c>
      <c r="K163" s="38">
        <v>2733.8</v>
      </c>
      <c r="L163" s="38">
        <v>2757.3</v>
      </c>
      <c r="M163" s="28">
        <v>2710.3</v>
      </c>
      <c r="N163" s="28">
        <v>2654.25</v>
      </c>
      <c r="O163" s="39">
        <v>2674500</v>
      </c>
      <c r="P163" s="40">
        <v>8.4841628959276012E-3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3507</v>
      </c>
      <c r="F164" s="37">
        <v>3494.8333333333335</v>
      </c>
      <c r="G164" s="38">
        <v>3472.666666666667</v>
      </c>
      <c r="H164" s="38">
        <v>3438.3333333333335</v>
      </c>
      <c r="I164" s="38">
        <v>3416.166666666667</v>
      </c>
      <c r="J164" s="38">
        <v>3529.166666666667</v>
      </c>
      <c r="K164" s="38">
        <v>3551.3333333333339</v>
      </c>
      <c r="L164" s="38">
        <v>3585.666666666667</v>
      </c>
      <c r="M164" s="28">
        <v>3517</v>
      </c>
      <c r="N164" s="28">
        <v>3460.5</v>
      </c>
      <c r="O164" s="39">
        <v>1545750</v>
      </c>
      <c r="P164" s="40">
        <v>-7.0660028906375464E-3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60.15</v>
      </c>
      <c r="F165" s="37">
        <v>59.75</v>
      </c>
      <c r="G165" s="38">
        <v>59.2</v>
      </c>
      <c r="H165" s="38">
        <v>58.25</v>
      </c>
      <c r="I165" s="38">
        <v>57.7</v>
      </c>
      <c r="J165" s="38">
        <v>60.7</v>
      </c>
      <c r="K165" s="38">
        <v>61.25</v>
      </c>
      <c r="L165" s="38">
        <v>62.2</v>
      </c>
      <c r="M165" s="28">
        <v>60.3</v>
      </c>
      <c r="N165" s="28">
        <v>58.8</v>
      </c>
      <c r="O165" s="39">
        <v>212128000</v>
      </c>
      <c r="P165" s="40">
        <v>-7.7896786757546257E-2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2962.75</v>
      </c>
      <c r="F166" s="37">
        <v>2934.1</v>
      </c>
      <c r="G166" s="38">
        <v>2864</v>
      </c>
      <c r="H166" s="38">
        <v>2765.25</v>
      </c>
      <c r="I166" s="38">
        <v>2695.15</v>
      </c>
      <c r="J166" s="38">
        <v>3032.85</v>
      </c>
      <c r="K166" s="38">
        <v>3102.9499999999994</v>
      </c>
      <c r="L166" s="38">
        <v>3201.7</v>
      </c>
      <c r="M166" s="28">
        <v>3004.2</v>
      </c>
      <c r="N166" s="28">
        <v>2835.35</v>
      </c>
      <c r="O166" s="39">
        <v>1092600</v>
      </c>
      <c r="P166" s="40">
        <v>0.2258498821945473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217.45</v>
      </c>
      <c r="F167" s="37">
        <v>216.79999999999998</v>
      </c>
      <c r="G167" s="38">
        <v>215.54999999999995</v>
      </c>
      <c r="H167" s="38">
        <v>213.64999999999998</v>
      </c>
      <c r="I167" s="38">
        <v>212.39999999999995</v>
      </c>
      <c r="J167" s="38">
        <v>218.69999999999996</v>
      </c>
      <c r="K167" s="38">
        <v>219.95000000000002</v>
      </c>
      <c r="L167" s="38">
        <v>221.84999999999997</v>
      </c>
      <c r="M167" s="28">
        <v>218.05</v>
      </c>
      <c r="N167" s="28">
        <v>214.9</v>
      </c>
      <c r="O167" s="39">
        <v>37411200</v>
      </c>
      <c r="P167" s="40">
        <v>-1.0850942318675044E-2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1905.05</v>
      </c>
      <c r="F168" s="37">
        <v>1906.4333333333334</v>
      </c>
      <c r="G168" s="38">
        <v>1895.0666666666668</v>
      </c>
      <c r="H168" s="38">
        <v>1885.0833333333335</v>
      </c>
      <c r="I168" s="38">
        <v>1873.7166666666669</v>
      </c>
      <c r="J168" s="38">
        <v>1916.4166666666667</v>
      </c>
      <c r="K168" s="38">
        <v>1927.7833333333335</v>
      </c>
      <c r="L168" s="38">
        <v>1937.7666666666667</v>
      </c>
      <c r="M168" s="28">
        <v>1917.8</v>
      </c>
      <c r="N168" s="28">
        <v>1896.45</v>
      </c>
      <c r="O168" s="39">
        <v>3027673</v>
      </c>
      <c r="P168" s="40">
        <v>3.3719989209603455E-3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180.75</v>
      </c>
      <c r="F169" s="37">
        <v>180.58333333333334</v>
      </c>
      <c r="G169" s="38">
        <v>179.26666666666668</v>
      </c>
      <c r="H169" s="38">
        <v>177.78333333333333</v>
      </c>
      <c r="I169" s="38">
        <v>176.46666666666667</v>
      </c>
      <c r="J169" s="38">
        <v>182.06666666666669</v>
      </c>
      <c r="K169" s="38">
        <v>183.38333333333335</v>
      </c>
      <c r="L169" s="38">
        <v>184.8666666666667</v>
      </c>
      <c r="M169" s="28">
        <v>181.9</v>
      </c>
      <c r="N169" s="28">
        <v>179.1</v>
      </c>
      <c r="O169" s="39">
        <v>10356500</v>
      </c>
      <c r="P169" s="40">
        <v>2.8501911713590546E-2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730.9</v>
      </c>
      <c r="F170" s="37">
        <v>734.76666666666677</v>
      </c>
      <c r="G170" s="38">
        <v>725.18333333333351</v>
      </c>
      <c r="H170" s="38">
        <v>719.4666666666667</v>
      </c>
      <c r="I170" s="38">
        <v>709.88333333333344</v>
      </c>
      <c r="J170" s="38">
        <v>740.48333333333358</v>
      </c>
      <c r="K170" s="38">
        <v>750.06666666666683</v>
      </c>
      <c r="L170" s="38">
        <v>755.78333333333364</v>
      </c>
      <c r="M170" s="28">
        <v>744.35</v>
      </c>
      <c r="N170" s="28">
        <v>729.05</v>
      </c>
      <c r="O170" s="39">
        <v>3951650</v>
      </c>
      <c r="P170" s="40">
        <v>2.8539823008849559E-2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158.85</v>
      </c>
      <c r="F171" s="37">
        <v>157.83333333333334</v>
      </c>
      <c r="G171" s="38">
        <v>156.01666666666668</v>
      </c>
      <c r="H171" s="38">
        <v>153.18333333333334</v>
      </c>
      <c r="I171" s="38">
        <v>151.36666666666667</v>
      </c>
      <c r="J171" s="38">
        <v>160.66666666666669</v>
      </c>
      <c r="K171" s="38">
        <v>162.48333333333335</v>
      </c>
      <c r="L171" s="38">
        <v>165.31666666666669</v>
      </c>
      <c r="M171" s="28">
        <v>159.65</v>
      </c>
      <c r="N171" s="28">
        <v>155</v>
      </c>
      <c r="O171" s="39">
        <v>43440000</v>
      </c>
      <c r="P171" s="40">
        <v>3.3301617507136061E-2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113</v>
      </c>
      <c r="F172" s="37">
        <v>112.83333333333333</v>
      </c>
      <c r="G172" s="38">
        <v>112.06666666666666</v>
      </c>
      <c r="H172" s="38">
        <v>111.13333333333334</v>
      </c>
      <c r="I172" s="38">
        <v>110.36666666666667</v>
      </c>
      <c r="J172" s="38">
        <v>113.76666666666665</v>
      </c>
      <c r="K172" s="38">
        <v>114.53333333333333</v>
      </c>
      <c r="L172" s="38">
        <v>115.46666666666664</v>
      </c>
      <c r="M172" s="28">
        <v>113.6</v>
      </c>
      <c r="N172" s="28">
        <v>111.9</v>
      </c>
      <c r="O172" s="39">
        <v>68728000</v>
      </c>
      <c r="P172" s="40">
        <v>1.6686390532544379E-2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2643</v>
      </c>
      <c r="F173" s="37">
        <v>2640.7666666666669</v>
      </c>
      <c r="G173" s="38">
        <v>2627.5333333333338</v>
      </c>
      <c r="H173" s="38">
        <v>2612.0666666666671</v>
      </c>
      <c r="I173" s="38">
        <v>2598.8333333333339</v>
      </c>
      <c r="J173" s="38">
        <v>2656.2333333333336</v>
      </c>
      <c r="K173" s="38">
        <v>2669.4666666666662</v>
      </c>
      <c r="L173" s="38">
        <v>2684.9333333333334</v>
      </c>
      <c r="M173" s="28">
        <v>2654</v>
      </c>
      <c r="N173" s="28">
        <v>2625.3</v>
      </c>
      <c r="O173" s="39">
        <v>33092750</v>
      </c>
      <c r="P173" s="40">
        <v>2.8411827773202603E-2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84.85</v>
      </c>
      <c r="F174" s="37">
        <v>85.233333333333334</v>
      </c>
      <c r="G174" s="38">
        <v>84.216666666666669</v>
      </c>
      <c r="H174" s="38">
        <v>83.583333333333329</v>
      </c>
      <c r="I174" s="38">
        <v>82.566666666666663</v>
      </c>
      <c r="J174" s="38">
        <v>85.866666666666674</v>
      </c>
      <c r="K174" s="38">
        <v>86.883333333333354</v>
      </c>
      <c r="L174" s="38">
        <v>87.51666666666668</v>
      </c>
      <c r="M174" s="28">
        <v>86.25</v>
      </c>
      <c r="N174" s="28">
        <v>84.6</v>
      </c>
      <c r="O174" s="39">
        <v>115738000</v>
      </c>
      <c r="P174" s="40">
        <v>1.3769423471085963E-2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804.5</v>
      </c>
      <c r="F175" s="37">
        <v>806.44999999999993</v>
      </c>
      <c r="G175" s="38">
        <v>801.04999999999984</v>
      </c>
      <c r="H175" s="38">
        <v>797.59999999999991</v>
      </c>
      <c r="I175" s="38">
        <v>792.19999999999982</v>
      </c>
      <c r="J175" s="38">
        <v>809.89999999999986</v>
      </c>
      <c r="K175" s="38">
        <v>815.3</v>
      </c>
      <c r="L175" s="38">
        <v>818.74999999999989</v>
      </c>
      <c r="M175" s="28">
        <v>811.85</v>
      </c>
      <c r="N175" s="28">
        <v>803</v>
      </c>
      <c r="O175" s="39">
        <v>6448800</v>
      </c>
      <c r="P175" s="40">
        <v>4.2820181112548511E-2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1284.0999999999999</v>
      </c>
      <c r="F176" s="37">
        <v>1278.8</v>
      </c>
      <c r="G176" s="38">
        <v>1271.8499999999999</v>
      </c>
      <c r="H176" s="38">
        <v>1259.5999999999999</v>
      </c>
      <c r="I176" s="38">
        <v>1252.6499999999999</v>
      </c>
      <c r="J176" s="38">
        <v>1291.05</v>
      </c>
      <c r="K176" s="38">
        <v>1298.0000000000002</v>
      </c>
      <c r="L176" s="38">
        <v>1310.25</v>
      </c>
      <c r="M176" s="28">
        <v>1285.75</v>
      </c>
      <c r="N176" s="28">
        <v>1266.55</v>
      </c>
      <c r="O176" s="39">
        <v>5481750</v>
      </c>
      <c r="P176" s="40">
        <v>-1.402940779711318E-2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618.75</v>
      </c>
      <c r="F177" s="37">
        <v>617.65</v>
      </c>
      <c r="G177" s="38">
        <v>615.59999999999991</v>
      </c>
      <c r="H177" s="38">
        <v>612.44999999999993</v>
      </c>
      <c r="I177" s="38">
        <v>610.39999999999986</v>
      </c>
      <c r="J177" s="38">
        <v>620.79999999999995</v>
      </c>
      <c r="K177" s="38">
        <v>622.84999999999991</v>
      </c>
      <c r="L177" s="38">
        <v>626</v>
      </c>
      <c r="M177" s="28">
        <v>619.70000000000005</v>
      </c>
      <c r="N177" s="28">
        <v>614.5</v>
      </c>
      <c r="O177" s="39">
        <v>61221000</v>
      </c>
      <c r="P177" s="40">
        <v>-4.7550537686849225E-3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24257.200000000001</v>
      </c>
      <c r="F178" s="37">
        <v>24269.25</v>
      </c>
      <c r="G178" s="38">
        <v>24040.5</v>
      </c>
      <c r="H178" s="38">
        <v>23823.8</v>
      </c>
      <c r="I178" s="38">
        <v>23595.05</v>
      </c>
      <c r="J178" s="38">
        <v>24485.95</v>
      </c>
      <c r="K178" s="38">
        <v>24714.7</v>
      </c>
      <c r="L178" s="38">
        <v>24931.4</v>
      </c>
      <c r="M178" s="28">
        <v>24498</v>
      </c>
      <c r="N178" s="28">
        <v>24052.55</v>
      </c>
      <c r="O178" s="39">
        <v>235350</v>
      </c>
      <c r="P178" s="40">
        <v>-2.858322154576411E-2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3004.95</v>
      </c>
      <c r="F179" s="37">
        <v>3021.5333333333333</v>
      </c>
      <c r="G179" s="38">
        <v>2969.9166666666665</v>
      </c>
      <c r="H179" s="38">
        <v>2934.8833333333332</v>
      </c>
      <c r="I179" s="38">
        <v>2883.2666666666664</v>
      </c>
      <c r="J179" s="38">
        <v>3056.5666666666666</v>
      </c>
      <c r="K179" s="38">
        <v>3108.1833333333334</v>
      </c>
      <c r="L179" s="38">
        <v>3143.2166666666667</v>
      </c>
      <c r="M179" s="28">
        <v>3073.15</v>
      </c>
      <c r="N179" s="28">
        <v>2986.5</v>
      </c>
      <c r="O179" s="39">
        <v>1902175</v>
      </c>
      <c r="P179" s="40">
        <v>-5.8270932607215796E-2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2347.1</v>
      </c>
      <c r="F180" s="37">
        <v>2347.7166666666667</v>
      </c>
      <c r="G180" s="38">
        <v>2331.4333333333334</v>
      </c>
      <c r="H180" s="38">
        <v>2315.7666666666669</v>
      </c>
      <c r="I180" s="38">
        <v>2299.4833333333336</v>
      </c>
      <c r="J180" s="38">
        <v>2363.3833333333332</v>
      </c>
      <c r="K180" s="38">
        <v>2379.666666666667</v>
      </c>
      <c r="L180" s="38">
        <v>2395.333333333333</v>
      </c>
      <c r="M180" s="28">
        <v>2364</v>
      </c>
      <c r="N180" s="28">
        <v>2332.0500000000002</v>
      </c>
      <c r="O180" s="39">
        <v>4260000</v>
      </c>
      <c r="P180" s="40">
        <v>3.7253469685902117E-2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1328.35</v>
      </c>
      <c r="F181" s="37">
        <v>1327.8666666666666</v>
      </c>
      <c r="G181" s="38">
        <v>1317.3833333333332</v>
      </c>
      <c r="H181" s="38">
        <v>1306.4166666666667</v>
      </c>
      <c r="I181" s="38">
        <v>1295.9333333333334</v>
      </c>
      <c r="J181" s="38">
        <v>1338.833333333333</v>
      </c>
      <c r="K181" s="38">
        <v>1349.3166666666662</v>
      </c>
      <c r="L181" s="38">
        <v>1360.2833333333328</v>
      </c>
      <c r="M181" s="28">
        <v>1338.35</v>
      </c>
      <c r="N181" s="28">
        <v>1316.9</v>
      </c>
      <c r="O181" s="39">
        <v>6578400</v>
      </c>
      <c r="P181" s="40">
        <v>4.3097707163923506E-2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1002.15</v>
      </c>
      <c r="F182" s="37">
        <v>997.98333333333323</v>
      </c>
      <c r="G182" s="38">
        <v>992.16666666666652</v>
      </c>
      <c r="H182" s="38">
        <v>982.18333333333328</v>
      </c>
      <c r="I182" s="38">
        <v>976.36666666666656</v>
      </c>
      <c r="J182" s="38">
        <v>1007.9666666666665</v>
      </c>
      <c r="K182" s="38">
        <v>1013.7833333333333</v>
      </c>
      <c r="L182" s="38">
        <v>1023.7666666666664</v>
      </c>
      <c r="M182" s="28">
        <v>1003.8</v>
      </c>
      <c r="N182" s="28">
        <v>988</v>
      </c>
      <c r="O182" s="39">
        <v>16223200</v>
      </c>
      <c r="P182" s="40">
        <v>7.4769605286037211E-3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507.4</v>
      </c>
      <c r="F183" s="37">
        <v>503.4666666666667</v>
      </c>
      <c r="G183" s="38">
        <v>497.93333333333339</v>
      </c>
      <c r="H183" s="38">
        <v>488.4666666666667</v>
      </c>
      <c r="I183" s="38">
        <v>482.93333333333339</v>
      </c>
      <c r="J183" s="38">
        <v>512.93333333333339</v>
      </c>
      <c r="K183" s="38">
        <v>518.4666666666667</v>
      </c>
      <c r="L183" s="38">
        <v>527.93333333333339</v>
      </c>
      <c r="M183" s="28">
        <v>509</v>
      </c>
      <c r="N183" s="28">
        <v>494</v>
      </c>
      <c r="O183" s="39">
        <v>9201000</v>
      </c>
      <c r="P183" s="40">
        <v>-2.4025457438345266E-2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584.5</v>
      </c>
      <c r="F184" s="37">
        <v>586.93333333333328</v>
      </c>
      <c r="G184" s="38">
        <v>580.06666666666661</v>
      </c>
      <c r="H184" s="38">
        <v>575.63333333333333</v>
      </c>
      <c r="I184" s="38">
        <v>568.76666666666665</v>
      </c>
      <c r="J184" s="38">
        <v>591.36666666666656</v>
      </c>
      <c r="K184" s="38">
        <v>598.23333333333312</v>
      </c>
      <c r="L184" s="38">
        <v>602.66666666666652</v>
      </c>
      <c r="M184" s="28">
        <v>593.79999999999995</v>
      </c>
      <c r="N184" s="28">
        <v>582.5</v>
      </c>
      <c r="O184" s="39">
        <v>1865000</v>
      </c>
      <c r="P184" s="40">
        <v>2.6417171161254815E-2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1041.95</v>
      </c>
      <c r="F185" s="37">
        <v>1044.2833333333335</v>
      </c>
      <c r="G185" s="38">
        <v>1036.616666666667</v>
      </c>
      <c r="H185" s="38">
        <v>1031.2833333333335</v>
      </c>
      <c r="I185" s="38">
        <v>1023.616666666667</v>
      </c>
      <c r="J185" s="38">
        <v>1049.616666666667</v>
      </c>
      <c r="K185" s="38">
        <v>1057.2833333333335</v>
      </c>
      <c r="L185" s="38">
        <v>1062.616666666667</v>
      </c>
      <c r="M185" s="28">
        <v>1051.95</v>
      </c>
      <c r="N185" s="28">
        <v>1038.95</v>
      </c>
      <c r="O185" s="39">
        <v>8167000</v>
      </c>
      <c r="P185" s="40">
        <v>1.3464044176956009E-2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1377.75</v>
      </c>
      <c r="F186" s="37">
        <v>1355.3166666666666</v>
      </c>
      <c r="G186" s="38">
        <v>1313.6333333333332</v>
      </c>
      <c r="H186" s="38">
        <v>1249.5166666666667</v>
      </c>
      <c r="I186" s="38">
        <v>1207.8333333333333</v>
      </c>
      <c r="J186" s="38">
        <v>1419.4333333333332</v>
      </c>
      <c r="K186" s="38">
        <v>1461.1166666666666</v>
      </c>
      <c r="L186" s="38">
        <v>1525.2333333333331</v>
      </c>
      <c r="M186" s="28">
        <v>1397</v>
      </c>
      <c r="N186" s="28">
        <v>1291.2</v>
      </c>
      <c r="O186" s="39">
        <v>2827000</v>
      </c>
      <c r="P186" s="40">
        <v>1.3806706114398421E-2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813.15</v>
      </c>
      <c r="F187" s="37">
        <v>814.15</v>
      </c>
      <c r="G187" s="38">
        <v>810</v>
      </c>
      <c r="H187" s="38">
        <v>806.85</v>
      </c>
      <c r="I187" s="38">
        <v>802.7</v>
      </c>
      <c r="J187" s="38">
        <v>817.3</v>
      </c>
      <c r="K187" s="38">
        <v>821.44999999999982</v>
      </c>
      <c r="L187" s="38">
        <v>824.59999999999991</v>
      </c>
      <c r="M187" s="28">
        <v>818.3</v>
      </c>
      <c r="N187" s="28">
        <v>811</v>
      </c>
      <c r="O187" s="39">
        <v>8591400</v>
      </c>
      <c r="P187" s="40">
        <v>-4.3804755944931162E-3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421.4</v>
      </c>
      <c r="F188" s="37">
        <v>421.56666666666661</v>
      </c>
      <c r="G188" s="38">
        <v>419.48333333333323</v>
      </c>
      <c r="H188" s="38">
        <v>417.56666666666661</v>
      </c>
      <c r="I188" s="38">
        <v>415.48333333333323</v>
      </c>
      <c r="J188" s="38">
        <v>423.48333333333323</v>
      </c>
      <c r="K188" s="38">
        <v>425.56666666666661</v>
      </c>
      <c r="L188" s="38">
        <v>427.48333333333323</v>
      </c>
      <c r="M188" s="28">
        <v>423.65</v>
      </c>
      <c r="N188" s="28">
        <v>419.65</v>
      </c>
      <c r="O188" s="39">
        <v>73435950</v>
      </c>
      <c r="P188" s="40">
        <v>7.743752199929602E-3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220.55</v>
      </c>
      <c r="F189" s="37">
        <v>220.38333333333335</v>
      </c>
      <c r="G189" s="38">
        <v>219.2166666666667</v>
      </c>
      <c r="H189" s="38">
        <v>217.88333333333335</v>
      </c>
      <c r="I189" s="38">
        <v>216.7166666666667</v>
      </c>
      <c r="J189" s="38">
        <v>221.7166666666667</v>
      </c>
      <c r="K189" s="38">
        <v>222.88333333333338</v>
      </c>
      <c r="L189" s="38">
        <v>224.2166666666667</v>
      </c>
      <c r="M189" s="28">
        <v>221.55</v>
      </c>
      <c r="N189" s="28">
        <v>219.05</v>
      </c>
      <c r="O189" s="39">
        <v>114928875</v>
      </c>
      <c r="P189" s="40">
        <v>1.4297203109641676E-2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111.75</v>
      </c>
      <c r="F190" s="37">
        <v>112.11666666666667</v>
      </c>
      <c r="G190" s="38">
        <v>110.83333333333334</v>
      </c>
      <c r="H190" s="38">
        <v>109.91666666666667</v>
      </c>
      <c r="I190" s="38">
        <v>108.63333333333334</v>
      </c>
      <c r="J190" s="38">
        <v>113.03333333333335</v>
      </c>
      <c r="K190" s="38">
        <v>114.31666666666668</v>
      </c>
      <c r="L190" s="38">
        <v>115.23333333333335</v>
      </c>
      <c r="M190" s="28">
        <v>113.4</v>
      </c>
      <c r="N190" s="28">
        <v>111.2</v>
      </c>
      <c r="O190" s="39">
        <v>187587750</v>
      </c>
      <c r="P190" s="40">
        <v>-3.7480918968149105E-2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3348.15</v>
      </c>
      <c r="F191" s="37">
        <v>3329</v>
      </c>
      <c r="G191" s="38">
        <v>3305.8</v>
      </c>
      <c r="H191" s="38">
        <v>3263.4500000000003</v>
      </c>
      <c r="I191" s="38">
        <v>3240.2500000000005</v>
      </c>
      <c r="J191" s="38">
        <v>3371.35</v>
      </c>
      <c r="K191" s="38">
        <v>3394.5499999999997</v>
      </c>
      <c r="L191" s="38">
        <v>3436.8999999999996</v>
      </c>
      <c r="M191" s="28">
        <v>3352.2</v>
      </c>
      <c r="N191" s="28">
        <v>3286.65</v>
      </c>
      <c r="O191" s="39">
        <v>9228325</v>
      </c>
      <c r="P191" s="40">
        <v>-2.2381774651468282E-2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1051.8</v>
      </c>
      <c r="F192" s="37">
        <v>1047.6333333333334</v>
      </c>
      <c r="G192" s="38">
        <v>1041.0166666666669</v>
      </c>
      <c r="H192" s="38">
        <v>1030.2333333333333</v>
      </c>
      <c r="I192" s="38">
        <v>1023.6166666666668</v>
      </c>
      <c r="J192" s="38">
        <v>1058.416666666667</v>
      </c>
      <c r="K192" s="38">
        <v>1065.0333333333333</v>
      </c>
      <c r="L192" s="38">
        <v>1075.8166666666671</v>
      </c>
      <c r="M192" s="28">
        <v>1054.25</v>
      </c>
      <c r="N192" s="28">
        <v>1036.8499999999999</v>
      </c>
      <c r="O192" s="39">
        <v>12750000</v>
      </c>
      <c r="P192" s="40">
        <v>1.2290396341463415E-2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2594.6999999999998</v>
      </c>
      <c r="F193" s="37">
        <v>2598.7000000000003</v>
      </c>
      <c r="G193" s="38">
        <v>2581.0000000000005</v>
      </c>
      <c r="H193" s="38">
        <v>2567.3000000000002</v>
      </c>
      <c r="I193" s="38">
        <v>2549.6000000000004</v>
      </c>
      <c r="J193" s="38">
        <v>2612.4000000000005</v>
      </c>
      <c r="K193" s="38">
        <v>2630.1000000000004</v>
      </c>
      <c r="L193" s="38">
        <v>2643.8000000000006</v>
      </c>
      <c r="M193" s="28">
        <v>2616.4</v>
      </c>
      <c r="N193" s="28">
        <v>2585</v>
      </c>
      <c r="O193" s="39">
        <v>6412500</v>
      </c>
      <c r="P193" s="40">
        <v>8.6115371003892879E-3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1637.8</v>
      </c>
      <c r="F194" s="37">
        <v>1636.0666666666666</v>
      </c>
      <c r="G194" s="38">
        <v>1625.6833333333332</v>
      </c>
      <c r="H194" s="38">
        <v>1613.5666666666666</v>
      </c>
      <c r="I194" s="38">
        <v>1603.1833333333332</v>
      </c>
      <c r="J194" s="38">
        <v>1648.1833333333332</v>
      </c>
      <c r="K194" s="38">
        <v>1658.5666666666664</v>
      </c>
      <c r="L194" s="38">
        <v>1670.6833333333332</v>
      </c>
      <c r="M194" s="28">
        <v>1646.45</v>
      </c>
      <c r="N194" s="28">
        <v>1623.95</v>
      </c>
      <c r="O194" s="39">
        <v>1430000</v>
      </c>
      <c r="P194" s="40">
        <v>-2.1218343600273786E-2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529.4</v>
      </c>
      <c r="F195" s="37">
        <v>530.1</v>
      </c>
      <c r="G195" s="38">
        <v>525.05000000000007</v>
      </c>
      <c r="H195" s="38">
        <v>520.70000000000005</v>
      </c>
      <c r="I195" s="38">
        <v>515.65000000000009</v>
      </c>
      <c r="J195" s="38">
        <v>534.45000000000005</v>
      </c>
      <c r="K195" s="38">
        <v>539.5</v>
      </c>
      <c r="L195" s="38">
        <v>543.85</v>
      </c>
      <c r="M195" s="28">
        <v>535.15</v>
      </c>
      <c r="N195" s="28">
        <v>525.75</v>
      </c>
      <c r="O195" s="39">
        <v>2814000</v>
      </c>
      <c r="P195" s="40">
        <v>1.1320754716981131E-2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1454.6</v>
      </c>
      <c r="F196" s="37">
        <v>1458.0666666666666</v>
      </c>
      <c r="G196" s="38">
        <v>1447.7333333333331</v>
      </c>
      <c r="H196" s="38">
        <v>1440.8666666666666</v>
      </c>
      <c r="I196" s="38">
        <v>1430.5333333333331</v>
      </c>
      <c r="J196" s="38">
        <v>1464.9333333333332</v>
      </c>
      <c r="K196" s="38">
        <v>1475.2666666666667</v>
      </c>
      <c r="L196" s="38">
        <v>1482.1333333333332</v>
      </c>
      <c r="M196" s="28">
        <v>1468.4</v>
      </c>
      <c r="N196" s="28">
        <v>1451.2</v>
      </c>
      <c r="O196" s="39">
        <v>4443700</v>
      </c>
      <c r="P196" s="40">
        <v>1.7266541140381501E-2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1037.8499999999999</v>
      </c>
      <c r="F197" s="37">
        <v>1040.3666666666666</v>
      </c>
      <c r="G197" s="38">
        <v>1031.333333333333</v>
      </c>
      <c r="H197" s="38">
        <v>1024.8166666666664</v>
      </c>
      <c r="I197" s="38">
        <v>1015.7833333333328</v>
      </c>
      <c r="J197" s="38">
        <v>1046.8833333333332</v>
      </c>
      <c r="K197" s="38">
        <v>1055.9166666666665</v>
      </c>
      <c r="L197" s="38">
        <v>1062.4333333333334</v>
      </c>
      <c r="M197" s="28">
        <v>1049.4000000000001</v>
      </c>
      <c r="N197" s="28">
        <v>1033.8499999999999</v>
      </c>
      <c r="O197" s="39">
        <v>7745500</v>
      </c>
      <c r="P197" s="40">
        <v>2.4157719363198816E-2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1781.5</v>
      </c>
      <c r="F198" s="37">
        <v>1785.05</v>
      </c>
      <c r="G198" s="38">
        <v>1765.25</v>
      </c>
      <c r="H198" s="38">
        <v>1749</v>
      </c>
      <c r="I198" s="38">
        <v>1729.2</v>
      </c>
      <c r="J198" s="38">
        <v>1801.3</v>
      </c>
      <c r="K198" s="38">
        <v>1821.0999999999997</v>
      </c>
      <c r="L198" s="38">
        <v>1837.35</v>
      </c>
      <c r="M198" s="28">
        <v>1804.85</v>
      </c>
      <c r="N198" s="28">
        <v>1768.8</v>
      </c>
      <c r="O198" s="39">
        <v>1253200</v>
      </c>
      <c r="P198" s="40">
        <v>-1.5399120050282841E-2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7260.3</v>
      </c>
      <c r="F199" s="37">
        <v>7247.6500000000005</v>
      </c>
      <c r="G199" s="38">
        <v>7217.4500000000007</v>
      </c>
      <c r="H199" s="38">
        <v>7174.6</v>
      </c>
      <c r="I199" s="38">
        <v>7144.4000000000005</v>
      </c>
      <c r="J199" s="38">
        <v>7290.5000000000009</v>
      </c>
      <c r="K199" s="38">
        <v>7320.7</v>
      </c>
      <c r="L199" s="38">
        <v>7363.5500000000011</v>
      </c>
      <c r="M199" s="28">
        <v>7277.85</v>
      </c>
      <c r="N199" s="28">
        <v>7204.8</v>
      </c>
      <c r="O199" s="39">
        <v>1950700</v>
      </c>
      <c r="P199" s="40">
        <v>-1.1202351987023519E-2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772.3</v>
      </c>
      <c r="F200" s="37">
        <v>773.83333333333337</v>
      </c>
      <c r="G200" s="38">
        <v>767.4666666666667</v>
      </c>
      <c r="H200" s="38">
        <v>762.63333333333333</v>
      </c>
      <c r="I200" s="38">
        <v>756.26666666666665</v>
      </c>
      <c r="J200" s="38">
        <v>778.66666666666674</v>
      </c>
      <c r="K200" s="38">
        <v>785.0333333333333</v>
      </c>
      <c r="L200" s="38">
        <v>789.86666666666679</v>
      </c>
      <c r="M200" s="28">
        <v>780.2</v>
      </c>
      <c r="N200" s="28">
        <v>769</v>
      </c>
      <c r="O200" s="39">
        <v>17607200</v>
      </c>
      <c r="P200" s="40">
        <v>1.3696579597335529E-2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314.7</v>
      </c>
      <c r="F201" s="37">
        <v>314.7166666666667</v>
      </c>
      <c r="G201" s="38">
        <v>311.43333333333339</v>
      </c>
      <c r="H201" s="38">
        <v>308.16666666666669</v>
      </c>
      <c r="I201" s="38">
        <v>304.88333333333338</v>
      </c>
      <c r="J201" s="38">
        <v>317.98333333333341</v>
      </c>
      <c r="K201" s="38">
        <v>321.26666666666671</v>
      </c>
      <c r="L201" s="38">
        <v>324.53333333333342</v>
      </c>
      <c r="M201" s="28">
        <v>318</v>
      </c>
      <c r="N201" s="28">
        <v>311.45</v>
      </c>
      <c r="O201" s="39">
        <v>35137000</v>
      </c>
      <c r="P201" s="40">
        <v>-2.4715876366492771E-2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843.75</v>
      </c>
      <c r="F202" s="37">
        <v>844.18333333333339</v>
      </c>
      <c r="G202" s="38">
        <v>839.51666666666677</v>
      </c>
      <c r="H202" s="38">
        <v>835.28333333333342</v>
      </c>
      <c r="I202" s="38">
        <v>830.61666666666679</v>
      </c>
      <c r="J202" s="38">
        <v>848.41666666666674</v>
      </c>
      <c r="K202" s="38">
        <v>853.08333333333326</v>
      </c>
      <c r="L202" s="38">
        <v>857.31666666666672</v>
      </c>
      <c r="M202" s="28">
        <v>848.85</v>
      </c>
      <c r="N202" s="28">
        <v>839.95</v>
      </c>
      <c r="O202" s="39">
        <v>6883100</v>
      </c>
      <c r="P202" s="40">
        <v>-1.5138290718138762E-2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1525.8</v>
      </c>
      <c r="F203" s="37">
        <v>1522.1833333333334</v>
      </c>
      <c r="G203" s="38">
        <v>1509.1166666666668</v>
      </c>
      <c r="H203" s="38">
        <v>1492.4333333333334</v>
      </c>
      <c r="I203" s="38">
        <v>1479.3666666666668</v>
      </c>
      <c r="J203" s="38">
        <v>1538.8666666666668</v>
      </c>
      <c r="K203" s="38">
        <v>1551.9333333333334</v>
      </c>
      <c r="L203" s="38">
        <v>1568.6166666666668</v>
      </c>
      <c r="M203" s="28">
        <v>1535.25</v>
      </c>
      <c r="N203" s="28">
        <v>1505.5</v>
      </c>
      <c r="O203" s="39">
        <v>802900</v>
      </c>
      <c r="P203" s="40">
        <v>-4.7737650477376506E-2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400.45</v>
      </c>
      <c r="F204" s="37">
        <v>399.83333333333331</v>
      </c>
      <c r="G204" s="38">
        <v>398.26666666666665</v>
      </c>
      <c r="H204" s="38">
        <v>396.08333333333331</v>
      </c>
      <c r="I204" s="38">
        <v>394.51666666666665</v>
      </c>
      <c r="J204" s="38">
        <v>402.01666666666665</v>
      </c>
      <c r="K204" s="38">
        <v>403.58333333333337</v>
      </c>
      <c r="L204" s="38">
        <v>405.76666666666665</v>
      </c>
      <c r="M204" s="28">
        <v>401.4</v>
      </c>
      <c r="N204" s="28">
        <v>397.65</v>
      </c>
      <c r="O204" s="39">
        <v>41362000</v>
      </c>
      <c r="P204" s="40">
        <v>-1.2698715806559412E-2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262.35000000000002</v>
      </c>
      <c r="F205" s="37">
        <v>263.38333333333333</v>
      </c>
      <c r="G205" s="38">
        <v>260.36666666666667</v>
      </c>
      <c r="H205" s="38">
        <v>258.38333333333333</v>
      </c>
      <c r="I205" s="38">
        <v>255.36666666666667</v>
      </c>
      <c r="J205" s="38">
        <v>265.36666666666667</v>
      </c>
      <c r="K205" s="38">
        <v>268.38333333333333</v>
      </c>
      <c r="L205" s="38">
        <v>270.36666666666667</v>
      </c>
      <c r="M205" s="28">
        <v>266.39999999999998</v>
      </c>
      <c r="N205" s="28">
        <v>261.39999999999998</v>
      </c>
      <c r="O205" s="39">
        <v>89532000</v>
      </c>
      <c r="P205" s="40">
        <v>2.1827462305651635E-3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409.4</v>
      </c>
      <c r="F206" s="37">
        <v>409.55</v>
      </c>
      <c r="G206" s="38">
        <v>407.1</v>
      </c>
      <c r="H206" s="38">
        <v>404.8</v>
      </c>
      <c r="I206" s="38">
        <v>402.35</v>
      </c>
      <c r="J206" s="38">
        <v>411.85</v>
      </c>
      <c r="K206" s="38">
        <v>414.29999999999995</v>
      </c>
      <c r="L206" s="38">
        <v>416.6</v>
      </c>
      <c r="M206" s="28">
        <v>412</v>
      </c>
      <c r="N206" s="28">
        <v>407.25</v>
      </c>
      <c r="O206" s="39">
        <v>9363600</v>
      </c>
      <c r="P206" s="40">
        <v>1.1865395837385722E-2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4" sqref="H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5" t="s">
        <v>16</v>
      </c>
      <c r="B8" s="377"/>
      <c r="C8" s="381" t="s">
        <v>20</v>
      </c>
      <c r="D8" s="381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3"/>
      <c r="L8" s="50"/>
      <c r="M8" s="50"/>
      <c r="N8" s="1"/>
      <c r="O8" s="1"/>
    </row>
    <row r="9" spans="1:15" ht="36" customHeight="1">
      <c r="A9" s="379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18608</v>
      </c>
      <c r="D10" s="291">
        <v>18571.816666666666</v>
      </c>
      <c r="E10" s="291">
        <v>18526.383333333331</v>
      </c>
      <c r="F10" s="291">
        <v>18444.766666666666</v>
      </c>
      <c r="G10" s="291">
        <v>18399.333333333332</v>
      </c>
      <c r="H10" s="291">
        <v>18653.433333333331</v>
      </c>
      <c r="I10" s="291">
        <v>18698.866666666665</v>
      </c>
      <c r="J10" s="291">
        <v>18780.48333333333</v>
      </c>
      <c r="K10" s="291">
        <v>18617.25</v>
      </c>
      <c r="L10" s="291">
        <v>18490.2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43946.55</v>
      </c>
      <c r="D11" s="291">
        <v>43899.366666666669</v>
      </c>
      <c r="E11" s="291">
        <v>43814.933333333334</v>
      </c>
      <c r="F11" s="291">
        <v>43683.316666666666</v>
      </c>
      <c r="G11" s="291">
        <v>43598.883333333331</v>
      </c>
      <c r="H11" s="291">
        <v>44030.983333333337</v>
      </c>
      <c r="I11" s="291">
        <v>44115.416666666672</v>
      </c>
      <c r="J11" s="291">
        <v>44247.03333333334</v>
      </c>
      <c r="K11" s="291">
        <v>43983.8</v>
      </c>
      <c r="L11" s="291">
        <v>43767.75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2853.15</v>
      </c>
      <c r="D12" s="249">
        <v>2847.9833333333336</v>
      </c>
      <c r="E12" s="249">
        <v>2839.8166666666671</v>
      </c>
      <c r="F12" s="249">
        <v>2826.4833333333336</v>
      </c>
      <c r="G12" s="249">
        <v>2818.3166666666671</v>
      </c>
      <c r="H12" s="249">
        <v>2861.3166666666671</v>
      </c>
      <c r="I12" s="249">
        <v>2869.4833333333331</v>
      </c>
      <c r="J12" s="249">
        <v>2882.8166666666671</v>
      </c>
      <c r="K12" s="249">
        <v>2856.15</v>
      </c>
      <c r="L12" s="249">
        <v>2834.65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5448.75</v>
      </c>
      <c r="D13" s="249">
        <v>5439.8</v>
      </c>
      <c r="E13" s="249">
        <v>5427.6</v>
      </c>
      <c r="F13" s="249">
        <v>5406.45</v>
      </c>
      <c r="G13" s="249">
        <v>5394.25</v>
      </c>
      <c r="H13" s="249">
        <v>5460.9500000000007</v>
      </c>
      <c r="I13" s="249">
        <v>5473.15</v>
      </c>
      <c r="J13" s="249">
        <v>5494.3000000000011</v>
      </c>
      <c r="K13" s="249">
        <v>5452</v>
      </c>
      <c r="L13" s="249">
        <v>5418.65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29376.55</v>
      </c>
      <c r="D14" s="249">
        <v>29263.816666666666</v>
      </c>
      <c r="E14" s="249">
        <v>29106.533333333333</v>
      </c>
      <c r="F14" s="249">
        <v>28836.516666666666</v>
      </c>
      <c r="G14" s="249">
        <v>28679.233333333334</v>
      </c>
      <c r="H14" s="249">
        <v>29533.833333333332</v>
      </c>
      <c r="I14" s="249">
        <v>29691.116666666665</v>
      </c>
      <c r="J14" s="249">
        <v>29961.133333333331</v>
      </c>
      <c r="K14" s="249">
        <v>29421.1</v>
      </c>
      <c r="L14" s="249">
        <v>28993.8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4472.7</v>
      </c>
      <c r="D15" s="249">
        <v>4471.1500000000005</v>
      </c>
      <c r="E15" s="249">
        <v>4457.6000000000013</v>
      </c>
      <c r="F15" s="249">
        <v>4442.5000000000009</v>
      </c>
      <c r="G15" s="249">
        <v>4428.9500000000016</v>
      </c>
      <c r="H15" s="249">
        <v>4486.2500000000009</v>
      </c>
      <c r="I15" s="249">
        <v>4499.8</v>
      </c>
      <c r="J15" s="249">
        <v>4514.9000000000005</v>
      </c>
      <c r="K15" s="249">
        <v>4484.7</v>
      </c>
      <c r="L15" s="249">
        <v>4456.05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8996.2999999999993</v>
      </c>
      <c r="D16" s="249">
        <v>8986.1333333333332</v>
      </c>
      <c r="E16" s="249">
        <v>8971.0166666666664</v>
      </c>
      <c r="F16" s="249">
        <v>8945.7333333333336</v>
      </c>
      <c r="G16" s="249">
        <v>8930.6166666666668</v>
      </c>
      <c r="H16" s="249">
        <v>9011.4166666666661</v>
      </c>
      <c r="I16" s="249">
        <v>9026.533333333331</v>
      </c>
      <c r="J16" s="249">
        <v>9051.8166666666657</v>
      </c>
      <c r="K16" s="249">
        <v>9001.25</v>
      </c>
      <c r="L16" s="249">
        <v>8960.85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2993.15</v>
      </c>
      <c r="D17" s="249">
        <v>2995.9166666666665</v>
      </c>
      <c r="E17" s="249">
        <v>2976.2333333333331</v>
      </c>
      <c r="F17" s="249">
        <v>2959.3166666666666</v>
      </c>
      <c r="G17" s="249">
        <v>2939.6333333333332</v>
      </c>
      <c r="H17" s="249">
        <v>3012.833333333333</v>
      </c>
      <c r="I17" s="249">
        <v>3032.5166666666664</v>
      </c>
      <c r="J17" s="249">
        <v>3049.4333333333329</v>
      </c>
      <c r="K17" s="248">
        <v>3015.6</v>
      </c>
      <c r="L17" s="248">
        <v>2979</v>
      </c>
      <c r="M17" s="248">
        <v>1.20072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2659.55</v>
      </c>
      <c r="D18" s="249">
        <v>2659.1833333333334</v>
      </c>
      <c r="E18" s="249">
        <v>2643.3666666666668</v>
      </c>
      <c r="F18" s="249">
        <v>2627.1833333333334</v>
      </c>
      <c r="G18" s="249">
        <v>2611.3666666666668</v>
      </c>
      <c r="H18" s="249">
        <v>2675.3666666666668</v>
      </c>
      <c r="I18" s="249">
        <v>2691.1833333333334</v>
      </c>
      <c r="J18" s="249">
        <v>2707.3666666666668</v>
      </c>
      <c r="K18" s="248">
        <v>2675</v>
      </c>
      <c r="L18" s="248">
        <v>2643</v>
      </c>
      <c r="M18" s="248">
        <v>4.2972000000000001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664.05</v>
      </c>
      <c r="D19" s="249">
        <v>668.5</v>
      </c>
      <c r="E19" s="249">
        <v>657.55</v>
      </c>
      <c r="F19" s="249">
        <v>651.04999999999995</v>
      </c>
      <c r="G19" s="249">
        <v>640.09999999999991</v>
      </c>
      <c r="H19" s="249">
        <v>675</v>
      </c>
      <c r="I19" s="249">
        <v>685.95</v>
      </c>
      <c r="J19" s="249">
        <v>692.45</v>
      </c>
      <c r="K19" s="248">
        <v>679.45</v>
      </c>
      <c r="L19" s="248">
        <v>662</v>
      </c>
      <c r="M19" s="248">
        <v>14.26088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20838</v>
      </c>
      <c r="D20" s="249">
        <v>20691.649999999998</v>
      </c>
      <c r="E20" s="249">
        <v>20483.299999999996</v>
      </c>
      <c r="F20" s="249">
        <v>20128.599999999999</v>
      </c>
      <c r="G20" s="249">
        <v>19920.249999999996</v>
      </c>
      <c r="H20" s="249">
        <v>21046.349999999995</v>
      </c>
      <c r="I20" s="249">
        <v>21254.699999999993</v>
      </c>
      <c r="J20" s="249">
        <v>21609.399999999994</v>
      </c>
      <c r="K20" s="248">
        <v>20900</v>
      </c>
      <c r="L20" s="248">
        <v>20336.95</v>
      </c>
      <c r="M20" s="248">
        <v>0.16991999999999999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4060.2</v>
      </c>
      <c r="D21" s="249">
        <v>4047.9333333333329</v>
      </c>
      <c r="E21" s="249">
        <v>4023.8666666666659</v>
      </c>
      <c r="F21" s="249">
        <v>3987.5333333333328</v>
      </c>
      <c r="G21" s="249">
        <v>3963.4666666666658</v>
      </c>
      <c r="H21" s="249">
        <v>4084.266666666666</v>
      </c>
      <c r="I21" s="249">
        <v>4108.3333333333321</v>
      </c>
      <c r="J21" s="249">
        <v>4144.6666666666661</v>
      </c>
      <c r="K21" s="248">
        <v>4072</v>
      </c>
      <c r="L21" s="248">
        <v>4011.6</v>
      </c>
      <c r="M21" s="248">
        <v>12.153079999999999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2021.4</v>
      </c>
      <c r="D22" s="249">
        <v>2028.1333333333332</v>
      </c>
      <c r="E22" s="249">
        <v>2005.2666666666664</v>
      </c>
      <c r="F22" s="249">
        <v>1989.1333333333332</v>
      </c>
      <c r="G22" s="249">
        <v>1966.2666666666664</v>
      </c>
      <c r="H22" s="249">
        <v>2044.2666666666664</v>
      </c>
      <c r="I22" s="249">
        <v>2067.1333333333332</v>
      </c>
      <c r="J22" s="249">
        <v>2083.2666666666664</v>
      </c>
      <c r="K22" s="248">
        <v>2051</v>
      </c>
      <c r="L22" s="248">
        <v>2012</v>
      </c>
      <c r="M22" s="248">
        <v>4.3009399999999998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894.8</v>
      </c>
      <c r="D23" s="249">
        <v>891.36666666666667</v>
      </c>
      <c r="E23" s="249">
        <v>884.73333333333335</v>
      </c>
      <c r="F23" s="249">
        <v>874.66666666666663</v>
      </c>
      <c r="G23" s="249">
        <v>868.0333333333333</v>
      </c>
      <c r="H23" s="249">
        <v>901.43333333333339</v>
      </c>
      <c r="I23" s="249">
        <v>908.06666666666683</v>
      </c>
      <c r="J23" s="249">
        <v>918.13333333333344</v>
      </c>
      <c r="K23" s="248">
        <v>898</v>
      </c>
      <c r="L23" s="248">
        <v>881.3</v>
      </c>
      <c r="M23" s="248">
        <v>38.210729999999998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3586.3</v>
      </c>
      <c r="D24" s="249">
        <v>3601.8333333333335</v>
      </c>
      <c r="E24" s="249">
        <v>3535.4666666666672</v>
      </c>
      <c r="F24" s="249">
        <v>3484.6333333333337</v>
      </c>
      <c r="G24" s="249">
        <v>3418.2666666666673</v>
      </c>
      <c r="H24" s="249">
        <v>3652.666666666667</v>
      </c>
      <c r="I24" s="249">
        <v>3719.0333333333328</v>
      </c>
      <c r="J24" s="249">
        <v>3769.8666666666668</v>
      </c>
      <c r="K24" s="248">
        <v>3668.2</v>
      </c>
      <c r="L24" s="248">
        <v>3551</v>
      </c>
      <c r="M24" s="248">
        <v>3.46102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2652.8</v>
      </c>
      <c r="D25" s="249">
        <v>2662.9166666666665</v>
      </c>
      <c r="E25" s="249">
        <v>2620.9833333333331</v>
      </c>
      <c r="F25" s="249">
        <v>2589.1666666666665</v>
      </c>
      <c r="G25" s="249">
        <v>2547.2333333333331</v>
      </c>
      <c r="H25" s="249">
        <v>2694.7333333333331</v>
      </c>
      <c r="I25" s="249">
        <v>2736.6666666666665</v>
      </c>
      <c r="J25" s="249">
        <v>2768.4833333333331</v>
      </c>
      <c r="K25" s="248">
        <v>2704.85</v>
      </c>
      <c r="L25" s="248">
        <v>2631.1</v>
      </c>
      <c r="M25" s="248">
        <v>2.77895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651.25</v>
      </c>
      <c r="D26" s="249">
        <v>652.41666666666663</v>
      </c>
      <c r="E26" s="249">
        <v>638.83333333333326</v>
      </c>
      <c r="F26" s="249">
        <v>626.41666666666663</v>
      </c>
      <c r="G26" s="249">
        <v>612.83333333333326</v>
      </c>
      <c r="H26" s="249">
        <v>664.83333333333326</v>
      </c>
      <c r="I26" s="249">
        <v>678.41666666666652</v>
      </c>
      <c r="J26" s="249">
        <v>690.83333333333326</v>
      </c>
      <c r="K26" s="248">
        <v>666</v>
      </c>
      <c r="L26" s="248">
        <v>640</v>
      </c>
      <c r="M26" s="248">
        <v>41.671349999999997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156.4</v>
      </c>
      <c r="D27" s="249">
        <v>157.1</v>
      </c>
      <c r="E27" s="249">
        <v>154.79999999999998</v>
      </c>
      <c r="F27" s="249">
        <v>153.19999999999999</v>
      </c>
      <c r="G27" s="249">
        <v>150.89999999999998</v>
      </c>
      <c r="H27" s="249">
        <v>158.69999999999999</v>
      </c>
      <c r="I27" s="249">
        <v>161</v>
      </c>
      <c r="J27" s="249">
        <v>162.6</v>
      </c>
      <c r="K27" s="248">
        <v>159.4</v>
      </c>
      <c r="L27" s="248">
        <v>155.5</v>
      </c>
      <c r="M27" s="248">
        <v>47.93844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315.45</v>
      </c>
      <c r="D28" s="249">
        <v>315</v>
      </c>
      <c r="E28" s="249">
        <v>313.05</v>
      </c>
      <c r="F28" s="249">
        <v>310.65000000000003</v>
      </c>
      <c r="G28" s="249">
        <v>308.70000000000005</v>
      </c>
      <c r="H28" s="249">
        <v>317.39999999999998</v>
      </c>
      <c r="I28" s="249">
        <v>319.35000000000002</v>
      </c>
      <c r="J28" s="249">
        <v>321.74999999999994</v>
      </c>
      <c r="K28" s="248">
        <v>316.95</v>
      </c>
      <c r="L28" s="248">
        <v>312.60000000000002</v>
      </c>
      <c r="M28" s="248">
        <v>13.036250000000001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3104</v>
      </c>
      <c r="D29" s="249">
        <v>3108.6833333333329</v>
      </c>
      <c r="E29" s="249">
        <v>3085.4166666666661</v>
      </c>
      <c r="F29" s="249">
        <v>3066.833333333333</v>
      </c>
      <c r="G29" s="249">
        <v>3043.5666666666662</v>
      </c>
      <c r="H29" s="249">
        <v>3127.266666666666</v>
      </c>
      <c r="I29" s="249">
        <v>3150.5333333333333</v>
      </c>
      <c r="J29" s="249">
        <v>3169.1166666666659</v>
      </c>
      <c r="K29" s="248">
        <v>3131.95</v>
      </c>
      <c r="L29" s="248">
        <v>3090.1</v>
      </c>
      <c r="M29" s="248">
        <v>1.74064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584.54999999999995</v>
      </c>
      <c r="D30" s="249">
        <v>585.5333333333333</v>
      </c>
      <c r="E30" s="249">
        <v>582.06666666666661</v>
      </c>
      <c r="F30" s="249">
        <v>579.58333333333326</v>
      </c>
      <c r="G30" s="249">
        <v>576.11666666666656</v>
      </c>
      <c r="H30" s="249">
        <v>588.01666666666665</v>
      </c>
      <c r="I30" s="249">
        <v>591.48333333333335</v>
      </c>
      <c r="J30" s="249">
        <v>593.9666666666667</v>
      </c>
      <c r="K30" s="248">
        <v>589</v>
      </c>
      <c r="L30" s="248">
        <v>583.04999999999995</v>
      </c>
      <c r="M30" s="248">
        <v>24.36178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4678.8500000000004</v>
      </c>
      <c r="D31" s="249">
        <v>4700.5</v>
      </c>
      <c r="E31" s="249">
        <v>4639.6499999999996</v>
      </c>
      <c r="F31" s="249">
        <v>4600.45</v>
      </c>
      <c r="G31" s="249">
        <v>4539.5999999999995</v>
      </c>
      <c r="H31" s="249">
        <v>4739.7</v>
      </c>
      <c r="I31" s="249">
        <v>4800.55</v>
      </c>
      <c r="J31" s="249">
        <v>4839.75</v>
      </c>
      <c r="K31" s="248">
        <v>4761.3500000000004</v>
      </c>
      <c r="L31" s="248">
        <v>4661.3</v>
      </c>
      <c r="M31" s="248">
        <v>3.6381800000000002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144</v>
      </c>
      <c r="D32" s="249">
        <v>144.5</v>
      </c>
      <c r="E32" s="249">
        <v>143.35</v>
      </c>
      <c r="F32" s="249">
        <v>142.69999999999999</v>
      </c>
      <c r="G32" s="249">
        <v>141.54999999999998</v>
      </c>
      <c r="H32" s="249">
        <v>145.15</v>
      </c>
      <c r="I32" s="249">
        <v>146.29999999999998</v>
      </c>
      <c r="J32" s="249">
        <v>146.95000000000002</v>
      </c>
      <c r="K32" s="248">
        <v>145.65</v>
      </c>
      <c r="L32" s="248">
        <v>143.85</v>
      </c>
      <c r="M32" s="248">
        <v>97.17953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3178.5</v>
      </c>
      <c r="D33" s="249">
        <v>3168.7166666666667</v>
      </c>
      <c r="E33" s="249">
        <v>3152.4333333333334</v>
      </c>
      <c r="F33" s="249">
        <v>3126.3666666666668</v>
      </c>
      <c r="G33" s="249">
        <v>3110.0833333333335</v>
      </c>
      <c r="H33" s="249">
        <v>3194.7833333333333</v>
      </c>
      <c r="I33" s="249">
        <v>3211.0666666666671</v>
      </c>
      <c r="J33" s="249">
        <v>3237.1333333333332</v>
      </c>
      <c r="K33" s="248">
        <v>3185</v>
      </c>
      <c r="L33" s="248">
        <v>3142.65</v>
      </c>
      <c r="M33" s="248">
        <v>8.8660099999999993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2099.5</v>
      </c>
      <c r="D34" s="249">
        <v>2096.3166666666666</v>
      </c>
      <c r="E34" s="249">
        <v>2052.6333333333332</v>
      </c>
      <c r="F34" s="249">
        <v>2005.7666666666664</v>
      </c>
      <c r="G34" s="249">
        <v>1962.083333333333</v>
      </c>
      <c r="H34" s="249">
        <v>2143.1833333333334</v>
      </c>
      <c r="I34" s="249">
        <v>2186.8666666666668</v>
      </c>
      <c r="J34" s="249">
        <v>2233.7333333333336</v>
      </c>
      <c r="K34" s="248">
        <v>2140</v>
      </c>
      <c r="L34" s="248">
        <v>2049.4499999999998</v>
      </c>
      <c r="M34" s="248">
        <v>11.69317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454.05</v>
      </c>
      <c r="D35" s="249">
        <v>453.31666666666661</v>
      </c>
      <c r="E35" s="249">
        <v>451.13333333333321</v>
      </c>
      <c r="F35" s="249">
        <v>448.21666666666658</v>
      </c>
      <c r="G35" s="249">
        <v>446.03333333333319</v>
      </c>
      <c r="H35" s="249">
        <v>456.23333333333323</v>
      </c>
      <c r="I35" s="249">
        <v>458.41666666666663</v>
      </c>
      <c r="J35" s="249">
        <v>461.33333333333326</v>
      </c>
      <c r="K35" s="248">
        <v>455.5</v>
      </c>
      <c r="L35" s="248">
        <v>450.4</v>
      </c>
      <c r="M35" s="248">
        <v>10.14941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4108.95</v>
      </c>
      <c r="D36" s="249">
        <v>4096.3166666666666</v>
      </c>
      <c r="E36" s="249">
        <v>4072.6333333333332</v>
      </c>
      <c r="F36" s="249">
        <v>4036.3166666666666</v>
      </c>
      <c r="G36" s="249">
        <v>4012.6333333333332</v>
      </c>
      <c r="H36" s="249">
        <v>4132.6333333333332</v>
      </c>
      <c r="I36" s="249">
        <v>4156.3166666666657</v>
      </c>
      <c r="J36" s="249">
        <v>4192.6333333333332</v>
      </c>
      <c r="K36" s="248">
        <v>4120</v>
      </c>
      <c r="L36" s="248">
        <v>4060</v>
      </c>
      <c r="M36" s="248">
        <v>2.75766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944.6</v>
      </c>
      <c r="D37" s="249">
        <v>943.5</v>
      </c>
      <c r="E37" s="249">
        <v>937.7</v>
      </c>
      <c r="F37" s="249">
        <v>930.80000000000007</v>
      </c>
      <c r="G37" s="249">
        <v>925.00000000000011</v>
      </c>
      <c r="H37" s="249">
        <v>950.4</v>
      </c>
      <c r="I37" s="249">
        <v>956.19999999999993</v>
      </c>
      <c r="J37" s="249">
        <v>963.09999999999991</v>
      </c>
      <c r="K37" s="248">
        <v>949.3</v>
      </c>
      <c r="L37" s="248">
        <v>936.6</v>
      </c>
      <c r="M37" s="248">
        <v>81.365589999999997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3636.75</v>
      </c>
      <c r="D38" s="249">
        <v>3623.35</v>
      </c>
      <c r="E38" s="249">
        <v>3604.7</v>
      </c>
      <c r="F38" s="249">
        <v>3572.65</v>
      </c>
      <c r="G38" s="249">
        <v>3554</v>
      </c>
      <c r="H38" s="249">
        <v>3655.3999999999996</v>
      </c>
      <c r="I38" s="249">
        <v>3674.05</v>
      </c>
      <c r="J38" s="249">
        <v>3706.0999999999995</v>
      </c>
      <c r="K38" s="248">
        <v>3642</v>
      </c>
      <c r="L38" s="248">
        <v>3591.3</v>
      </c>
      <c r="M38" s="248">
        <v>1.2627200000000001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6620.1</v>
      </c>
      <c r="D39" s="249">
        <v>6591.7</v>
      </c>
      <c r="E39" s="249">
        <v>6535.4</v>
      </c>
      <c r="F39" s="249">
        <v>6450.7</v>
      </c>
      <c r="G39" s="249">
        <v>6394.4</v>
      </c>
      <c r="H39" s="249">
        <v>6676.4</v>
      </c>
      <c r="I39" s="249">
        <v>6732.7000000000007</v>
      </c>
      <c r="J39" s="249">
        <v>6817.4</v>
      </c>
      <c r="K39" s="248">
        <v>6648</v>
      </c>
      <c r="L39" s="248">
        <v>6507</v>
      </c>
      <c r="M39" s="248">
        <v>9.5863600000000009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1611.45</v>
      </c>
      <c r="D40" s="249">
        <v>1606.5333333333335</v>
      </c>
      <c r="E40" s="249">
        <v>1596.166666666667</v>
      </c>
      <c r="F40" s="249">
        <v>1580.8833333333334</v>
      </c>
      <c r="G40" s="249">
        <v>1570.5166666666669</v>
      </c>
      <c r="H40" s="249">
        <v>1621.8166666666671</v>
      </c>
      <c r="I40" s="249">
        <v>1632.1833333333334</v>
      </c>
      <c r="J40" s="249">
        <v>1647.4666666666672</v>
      </c>
      <c r="K40" s="248">
        <v>1616.9</v>
      </c>
      <c r="L40" s="248">
        <v>1591.25</v>
      </c>
      <c r="M40" s="248">
        <v>12.796340000000001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6253.65</v>
      </c>
      <c r="D41" s="249">
        <v>6254.9000000000005</v>
      </c>
      <c r="E41" s="249">
        <v>6199.8000000000011</v>
      </c>
      <c r="F41" s="249">
        <v>6145.9500000000007</v>
      </c>
      <c r="G41" s="249">
        <v>6090.8500000000013</v>
      </c>
      <c r="H41" s="249">
        <v>6308.7500000000009</v>
      </c>
      <c r="I41" s="249">
        <v>6363.8500000000013</v>
      </c>
      <c r="J41" s="249">
        <v>6417.7000000000007</v>
      </c>
      <c r="K41" s="248">
        <v>6310</v>
      </c>
      <c r="L41" s="248">
        <v>6201.05</v>
      </c>
      <c r="M41" s="248">
        <v>0.34600999999999998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2098.85</v>
      </c>
      <c r="D42" s="249">
        <v>2088.7833333333333</v>
      </c>
      <c r="E42" s="249">
        <v>2062.5666666666666</v>
      </c>
      <c r="F42" s="249">
        <v>2026.2833333333333</v>
      </c>
      <c r="G42" s="249">
        <v>2000.0666666666666</v>
      </c>
      <c r="H42" s="249">
        <v>2125.0666666666666</v>
      </c>
      <c r="I42" s="249">
        <v>2151.2833333333328</v>
      </c>
      <c r="J42" s="249">
        <v>2187.5666666666666</v>
      </c>
      <c r="K42" s="248">
        <v>2115</v>
      </c>
      <c r="L42" s="248">
        <v>2052.5</v>
      </c>
      <c r="M42" s="248">
        <v>4.6664099999999999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251.65</v>
      </c>
      <c r="D43" s="249">
        <v>252.31666666666669</v>
      </c>
      <c r="E43" s="249">
        <v>248.68333333333339</v>
      </c>
      <c r="F43" s="249">
        <v>245.7166666666667</v>
      </c>
      <c r="G43" s="249">
        <v>242.0833333333334</v>
      </c>
      <c r="H43" s="249">
        <v>255.28333333333339</v>
      </c>
      <c r="I43" s="249">
        <v>258.91666666666663</v>
      </c>
      <c r="J43" s="249">
        <v>261.88333333333338</v>
      </c>
      <c r="K43" s="248">
        <v>255.95</v>
      </c>
      <c r="L43" s="248">
        <v>249.35</v>
      </c>
      <c r="M43" s="248">
        <v>108.30967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193</v>
      </c>
      <c r="D44" s="249">
        <v>192.56666666666669</v>
      </c>
      <c r="E44" s="249">
        <v>190.43333333333339</v>
      </c>
      <c r="F44" s="249">
        <v>187.8666666666667</v>
      </c>
      <c r="G44" s="249">
        <v>185.73333333333341</v>
      </c>
      <c r="H44" s="249">
        <v>195.13333333333338</v>
      </c>
      <c r="I44" s="249">
        <v>197.26666666666665</v>
      </c>
      <c r="J44" s="249">
        <v>199.83333333333337</v>
      </c>
      <c r="K44" s="248">
        <v>194.7</v>
      </c>
      <c r="L44" s="248">
        <v>190</v>
      </c>
      <c r="M44" s="248">
        <v>327.17387000000002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101.8</v>
      </c>
      <c r="D45" s="249">
        <v>100.68333333333334</v>
      </c>
      <c r="E45" s="249">
        <v>98.416666666666671</v>
      </c>
      <c r="F45" s="249">
        <v>95.033333333333331</v>
      </c>
      <c r="G45" s="249">
        <v>92.766666666666666</v>
      </c>
      <c r="H45" s="249">
        <v>104.06666666666668</v>
      </c>
      <c r="I45" s="249">
        <v>106.33333333333333</v>
      </c>
      <c r="J45" s="249">
        <v>109.71666666666668</v>
      </c>
      <c r="K45" s="248">
        <v>102.95</v>
      </c>
      <c r="L45" s="248">
        <v>97.3</v>
      </c>
      <c r="M45" s="248">
        <v>383.77035000000001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1684.75</v>
      </c>
      <c r="D46" s="249">
        <v>1682.3833333333332</v>
      </c>
      <c r="E46" s="249">
        <v>1669.4666666666665</v>
      </c>
      <c r="F46" s="249">
        <v>1654.1833333333332</v>
      </c>
      <c r="G46" s="249">
        <v>1641.2666666666664</v>
      </c>
      <c r="H46" s="249">
        <v>1697.6666666666665</v>
      </c>
      <c r="I46" s="249">
        <v>1710.5833333333335</v>
      </c>
      <c r="J46" s="249">
        <v>1725.8666666666666</v>
      </c>
      <c r="K46" s="248">
        <v>1695.3</v>
      </c>
      <c r="L46" s="248">
        <v>1667.1</v>
      </c>
      <c r="M46" s="248">
        <v>4.3576499999999996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611.29999999999995</v>
      </c>
      <c r="D47" s="249">
        <v>614.25</v>
      </c>
      <c r="E47" s="249">
        <v>605.04999999999995</v>
      </c>
      <c r="F47" s="249">
        <v>598.79999999999995</v>
      </c>
      <c r="G47" s="249">
        <v>589.59999999999991</v>
      </c>
      <c r="H47" s="249">
        <v>620.5</v>
      </c>
      <c r="I47" s="249">
        <v>629.70000000000005</v>
      </c>
      <c r="J47" s="249">
        <v>635.95000000000005</v>
      </c>
      <c r="K47" s="248">
        <v>623.45000000000005</v>
      </c>
      <c r="L47" s="248">
        <v>608</v>
      </c>
      <c r="M47" s="248">
        <v>8.2500099999999996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105.15</v>
      </c>
      <c r="D48" s="249">
        <v>104.98333333333335</v>
      </c>
      <c r="E48" s="249">
        <v>104.56666666666669</v>
      </c>
      <c r="F48" s="249">
        <v>103.98333333333335</v>
      </c>
      <c r="G48" s="249">
        <v>103.56666666666669</v>
      </c>
      <c r="H48" s="249">
        <v>105.56666666666669</v>
      </c>
      <c r="I48" s="249">
        <v>105.98333333333335</v>
      </c>
      <c r="J48" s="249">
        <v>106.56666666666669</v>
      </c>
      <c r="K48" s="248">
        <v>105.4</v>
      </c>
      <c r="L48" s="248">
        <v>104.4</v>
      </c>
      <c r="M48" s="248">
        <v>74.213300000000004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889.45</v>
      </c>
      <c r="D49" s="249">
        <v>887.15</v>
      </c>
      <c r="E49" s="249">
        <v>872.3</v>
      </c>
      <c r="F49" s="249">
        <v>855.15</v>
      </c>
      <c r="G49" s="249">
        <v>840.3</v>
      </c>
      <c r="H49" s="249">
        <v>904.3</v>
      </c>
      <c r="I49" s="249">
        <v>919.15000000000009</v>
      </c>
      <c r="J49" s="249">
        <v>936.3</v>
      </c>
      <c r="K49" s="248">
        <v>902</v>
      </c>
      <c r="L49" s="248">
        <v>870</v>
      </c>
      <c r="M49" s="248">
        <v>23.846990000000002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85.65</v>
      </c>
      <c r="D50" s="249">
        <v>86.016666666666666</v>
      </c>
      <c r="E50" s="249">
        <v>84.633333333333326</v>
      </c>
      <c r="F50" s="249">
        <v>83.61666666666666</v>
      </c>
      <c r="G50" s="249">
        <v>82.23333333333332</v>
      </c>
      <c r="H50" s="249">
        <v>87.033333333333331</v>
      </c>
      <c r="I50" s="249">
        <v>88.416666666666686</v>
      </c>
      <c r="J50" s="249">
        <v>89.433333333333337</v>
      </c>
      <c r="K50" s="248">
        <v>87.4</v>
      </c>
      <c r="L50" s="248">
        <v>85</v>
      </c>
      <c r="M50" s="248">
        <v>114.20243000000001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346.15</v>
      </c>
      <c r="D51" s="249">
        <v>346.75</v>
      </c>
      <c r="E51" s="249">
        <v>344.5</v>
      </c>
      <c r="F51" s="249">
        <v>342.85</v>
      </c>
      <c r="G51" s="249">
        <v>340.6</v>
      </c>
      <c r="H51" s="249">
        <v>348.4</v>
      </c>
      <c r="I51" s="249">
        <v>350.65</v>
      </c>
      <c r="J51" s="249">
        <v>352.29999999999995</v>
      </c>
      <c r="K51" s="248">
        <v>349</v>
      </c>
      <c r="L51" s="248">
        <v>345.1</v>
      </c>
      <c r="M51" s="248">
        <v>38.754849999999998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838.05</v>
      </c>
      <c r="D52" s="249">
        <v>833.35</v>
      </c>
      <c r="E52" s="249">
        <v>826.7</v>
      </c>
      <c r="F52" s="249">
        <v>815.35</v>
      </c>
      <c r="G52" s="249">
        <v>808.7</v>
      </c>
      <c r="H52" s="249">
        <v>844.7</v>
      </c>
      <c r="I52" s="249">
        <v>851.34999999999991</v>
      </c>
      <c r="J52" s="249">
        <v>862.7</v>
      </c>
      <c r="K52" s="248">
        <v>840</v>
      </c>
      <c r="L52" s="248">
        <v>822</v>
      </c>
      <c r="M52" s="248">
        <v>38.329990000000002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266.10000000000002</v>
      </c>
      <c r="D53" s="249">
        <v>267.90000000000003</v>
      </c>
      <c r="E53" s="249">
        <v>263.80000000000007</v>
      </c>
      <c r="F53" s="249">
        <v>261.50000000000006</v>
      </c>
      <c r="G53" s="249">
        <v>257.40000000000009</v>
      </c>
      <c r="H53" s="249">
        <v>270.20000000000005</v>
      </c>
      <c r="I53" s="249">
        <v>274.30000000000007</v>
      </c>
      <c r="J53" s="249">
        <v>276.60000000000002</v>
      </c>
      <c r="K53" s="248">
        <v>272</v>
      </c>
      <c r="L53" s="248">
        <v>265.60000000000002</v>
      </c>
      <c r="M53" s="248">
        <v>24.634160000000001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17577.7</v>
      </c>
      <c r="D54" s="249">
        <v>17516.833333333332</v>
      </c>
      <c r="E54" s="249">
        <v>17377.966666666664</v>
      </c>
      <c r="F54" s="249">
        <v>17178.23333333333</v>
      </c>
      <c r="G54" s="249">
        <v>17039.366666666661</v>
      </c>
      <c r="H54" s="249">
        <v>17716.566666666666</v>
      </c>
      <c r="I54" s="249">
        <v>17855.433333333334</v>
      </c>
      <c r="J54" s="249">
        <v>18055.166666666668</v>
      </c>
      <c r="K54" s="248">
        <v>17655.7</v>
      </c>
      <c r="L54" s="248">
        <v>17317.099999999999</v>
      </c>
      <c r="M54" s="248">
        <v>0.1668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4426.55</v>
      </c>
      <c r="D55" s="249">
        <v>4429.5166666666664</v>
      </c>
      <c r="E55" s="249">
        <v>4407.0333333333328</v>
      </c>
      <c r="F55" s="249">
        <v>4387.5166666666664</v>
      </c>
      <c r="G55" s="249">
        <v>4365.0333333333328</v>
      </c>
      <c r="H55" s="249">
        <v>4449.0333333333328</v>
      </c>
      <c r="I55" s="249">
        <v>4471.5166666666664</v>
      </c>
      <c r="J55" s="249">
        <v>4491.0333333333328</v>
      </c>
      <c r="K55" s="248">
        <v>4452</v>
      </c>
      <c r="L55" s="248">
        <v>4410</v>
      </c>
      <c r="M55" s="248">
        <v>1.58169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326.5</v>
      </c>
      <c r="D56" s="249">
        <v>325.16666666666669</v>
      </c>
      <c r="E56" s="249">
        <v>322.33333333333337</v>
      </c>
      <c r="F56" s="249">
        <v>318.16666666666669</v>
      </c>
      <c r="G56" s="249">
        <v>315.33333333333337</v>
      </c>
      <c r="H56" s="249">
        <v>329.33333333333337</v>
      </c>
      <c r="I56" s="249">
        <v>332.16666666666674</v>
      </c>
      <c r="J56" s="249">
        <v>336.33333333333337</v>
      </c>
      <c r="K56" s="248">
        <v>328</v>
      </c>
      <c r="L56" s="248">
        <v>321</v>
      </c>
      <c r="M56" s="248">
        <v>80.574439999999996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751.6</v>
      </c>
      <c r="D57" s="249">
        <v>752.88333333333321</v>
      </c>
      <c r="E57" s="249">
        <v>746.76666666666642</v>
      </c>
      <c r="F57" s="249">
        <v>741.93333333333317</v>
      </c>
      <c r="G57" s="249">
        <v>735.81666666666638</v>
      </c>
      <c r="H57" s="249">
        <v>757.71666666666647</v>
      </c>
      <c r="I57" s="249">
        <v>763.83333333333326</v>
      </c>
      <c r="J57" s="249">
        <v>768.66666666666652</v>
      </c>
      <c r="K57" s="248">
        <v>759</v>
      </c>
      <c r="L57" s="248">
        <v>748.05</v>
      </c>
      <c r="M57" s="248">
        <v>11.1744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1109.9000000000001</v>
      </c>
      <c r="D58" s="249">
        <v>1103.5333333333335</v>
      </c>
      <c r="E58" s="249">
        <v>1094.5666666666671</v>
      </c>
      <c r="F58" s="249">
        <v>1079.2333333333336</v>
      </c>
      <c r="G58" s="249">
        <v>1070.2666666666671</v>
      </c>
      <c r="H58" s="249">
        <v>1118.866666666667</v>
      </c>
      <c r="I58" s="249">
        <v>1127.8333333333337</v>
      </c>
      <c r="J58" s="249">
        <v>1143.166666666667</v>
      </c>
      <c r="K58" s="248">
        <v>1112.5</v>
      </c>
      <c r="L58" s="248">
        <v>1088.2</v>
      </c>
      <c r="M58" s="248">
        <v>12.82727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1527.25</v>
      </c>
      <c r="D59" s="249">
        <v>1531.7833333333335</v>
      </c>
      <c r="E59" s="249">
        <v>1518.5666666666671</v>
      </c>
      <c r="F59" s="249">
        <v>1509.8833333333334</v>
      </c>
      <c r="G59" s="249">
        <v>1496.666666666667</v>
      </c>
      <c r="H59" s="249">
        <v>1540.4666666666672</v>
      </c>
      <c r="I59" s="249">
        <v>1553.6833333333338</v>
      </c>
      <c r="J59" s="249">
        <v>1562.3666666666672</v>
      </c>
      <c r="K59" s="248">
        <v>1545</v>
      </c>
      <c r="L59" s="248">
        <v>1523.1</v>
      </c>
      <c r="M59" s="248">
        <v>0.36520000000000002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231.55</v>
      </c>
      <c r="D60" s="249">
        <v>232.36666666666667</v>
      </c>
      <c r="E60" s="249">
        <v>230.28333333333336</v>
      </c>
      <c r="F60" s="249">
        <v>229.01666666666668</v>
      </c>
      <c r="G60" s="249">
        <v>226.93333333333337</v>
      </c>
      <c r="H60" s="249">
        <v>233.63333333333335</v>
      </c>
      <c r="I60" s="249">
        <v>235.71666666666667</v>
      </c>
      <c r="J60" s="249">
        <v>236.98333333333335</v>
      </c>
      <c r="K60" s="248">
        <v>234.45</v>
      </c>
      <c r="L60" s="248">
        <v>231.1</v>
      </c>
      <c r="M60" s="248">
        <v>48.784570000000002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3918.6</v>
      </c>
      <c r="D61" s="249">
        <v>3927.65</v>
      </c>
      <c r="E61" s="249">
        <v>3890.4</v>
      </c>
      <c r="F61" s="249">
        <v>3862.2</v>
      </c>
      <c r="G61" s="249">
        <v>3824.95</v>
      </c>
      <c r="H61" s="249">
        <v>3955.8500000000004</v>
      </c>
      <c r="I61" s="249">
        <v>3993.1000000000004</v>
      </c>
      <c r="J61" s="249">
        <v>4021.3000000000006</v>
      </c>
      <c r="K61" s="248">
        <v>3964.9</v>
      </c>
      <c r="L61" s="248">
        <v>3899.45</v>
      </c>
      <c r="M61" s="248">
        <v>2.1815500000000001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1642.1</v>
      </c>
      <c r="D62" s="249">
        <v>1641.8333333333333</v>
      </c>
      <c r="E62" s="249">
        <v>1632.7166666666665</v>
      </c>
      <c r="F62" s="249">
        <v>1623.3333333333333</v>
      </c>
      <c r="G62" s="249">
        <v>1614.2166666666665</v>
      </c>
      <c r="H62" s="249">
        <v>1651.2166666666665</v>
      </c>
      <c r="I62" s="249">
        <v>1660.3333333333333</v>
      </c>
      <c r="J62" s="249">
        <v>1669.7166666666665</v>
      </c>
      <c r="K62" s="248">
        <v>1650.95</v>
      </c>
      <c r="L62" s="248">
        <v>1632.45</v>
      </c>
      <c r="M62" s="248">
        <v>1.55708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777.6</v>
      </c>
      <c r="D63" s="249">
        <v>774.9</v>
      </c>
      <c r="E63" s="249">
        <v>769.94999999999993</v>
      </c>
      <c r="F63" s="249">
        <v>762.3</v>
      </c>
      <c r="G63" s="249">
        <v>757.34999999999991</v>
      </c>
      <c r="H63" s="249">
        <v>782.55</v>
      </c>
      <c r="I63" s="249">
        <v>787.5</v>
      </c>
      <c r="J63" s="249">
        <v>795.15</v>
      </c>
      <c r="K63" s="248">
        <v>779.85</v>
      </c>
      <c r="L63" s="248">
        <v>767.25</v>
      </c>
      <c r="M63" s="248">
        <v>7.2332200000000002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944.85</v>
      </c>
      <c r="D64" s="249">
        <v>950.5333333333333</v>
      </c>
      <c r="E64" s="249">
        <v>937.06666666666661</v>
      </c>
      <c r="F64" s="249">
        <v>929.2833333333333</v>
      </c>
      <c r="G64" s="249">
        <v>915.81666666666661</v>
      </c>
      <c r="H64" s="249">
        <v>958.31666666666661</v>
      </c>
      <c r="I64" s="249">
        <v>971.7833333333333</v>
      </c>
      <c r="J64" s="249">
        <v>979.56666666666661</v>
      </c>
      <c r="K64" s="248">
        <v>964</v>
      </c>
      <c r="L64" s="248">
        <v>942.75</v>
      </c>
      <c r="M64" s="248">
        <v>5.6006900000000002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349.9</v>
      </c>
      <c r="D65" s="249">
        <v>350.73333333333335</v>
      </c>
      <c r="E65" s="249">
        <v>348.16666666666669</v>
      </c>
      <c r="F65" s="249">
        <v>346.43333333333334</v>
      </c>
      <c r="G65" s="249">
        <v>343.86666666666667</v>
      </c>
      <c r="H65" s="249">
        <v>352.4666666666667</v>
      </c>
      <c r="I65" s="249">
        <v>355.0333333333333</v>
      </c>
      <c r="J65" s="249">
        <v>356.76666666666671</v>
      </c>
      <c r="K65" s="248">
        <v>353.3</v>
      </c>
      <c r="L65" s="248">
        <v>349</v>
      </c>
      <c r="M65" s="248">
        <v>8.4336099999999998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1493.55</v>
      </c>
      <c r="D66" s="249">
        <v>1492.5</v>
      </c>
      <c r="E66" s="249">
        <v>1481.05</v>
      </c>
      <c r="F66" s="249">
        <v>1468.55</v>
      </c>
      <c r="G66" s="249">
        <v>1457.1</v>
      </c>
      <c r="H66" s="249">
        <v>1505</v>
      </c>
      <c r="I66" s="249">
        <v>1516.4499999999998</v>
      </c>
      <c r="J66" s="249">
        <v>1528.95</v>
      </c>
      <c r="K66" s="248">
        <v>1503.95</v>
      </c>
      <c r="L66" s="248">
        <v>1480</v>
      </c>
      <c r="M66" s="248">
        <v>6.5628500000000001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400.35</v>
      </c>
      <c r="D67" s="249">
        <v>402.06666666666666</v>
      </c>
      <c r="E67" s="249">
        <v>397.7833333333333</v>
      </c>
      <c r="F67" s="249">
        <v>395.21666666666664</v>
      </c>
      <c r="G67" s="249">
        <v>390.93333333333328</v>
      </c>
      <c r="H67" s="249">
        <v>404.63333333333333</v>
      </c>
      <c r="I67" s="249">
        <v>408.91666666666674</v>
      </c>
      <c r="J67" s="249">
        <v>411.48333333333335</v>
      </c>
      <c r="K67" s="248">
        <v>406.35</v>
      </c>
      <c r="L67" s="248">
        <v>399.5</v>
      </c>
      <c r="M67" s="248">
        <v>20.24616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594.20000000000005</v>
      </c>
      <c r="D68" s="249">
        <v>597.35</v>
      </c>
      <c r="E68" s="249">
        <v>589.85</v>
      </c>
      <c r="F68" s="249">
        <v>585.5</v>
      </c>
      <c r="G68" s="249">
        <v>578</v>
      </c>
      <c r="H68" s="249">
        <v>601.70000000000005</v>
      </c>
      <c r="I68" s="249">
        <v>609.20000000000005</v>
      </c>
      <c r="J68" s="249">
        <v>613.55000000000007</v>
      </c>
      <c r="K68" s="248">
        <v>604.85</v>
      </c>
      <c r="L68" s="248">
        <v>593</v>
      </c>
      <c r="M68" s="248">
        <v>17.130970000000001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1856.05</v>
      </c>
      <c r="D69" s="249">
        <v>1862.3500000000001</v>
      </c>
      <c r="E69" s="249">
        <v>1799.7000000000003</v>
      </c>
      <c r="F69" s="249">
        <v>1743.3500000000001</v>
      </c>
      <c r="G69" s="249">
        <v>1680.7000000000003</v>
      </c>
      <c r="H69" s="249">
        <v>1918.7000000000003</v>
      </c>
      <c r="I69" s="249">
        <v>1981.3500000000004</v>
      </c>
      <c r="J69" s="249">
        <v>2037.7000000000003</v>
      </c>
      <c r="K69" s="248">
        <v>1925</v>
      </c>
      <c r="L69" s="248">
        <v>1806</v>
      </c>
      <c r="M69" s="248">
        <v>12.75245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2221.65</v>
      </c>
      <c r="D70" s="249">
        <v>2207.3666666666663</v>
      </c>
      <c r="E70" s="249">
        <v>2188.7333333333327</v>
      </c>
      <c r="F70" s="249">
        <v>2155.8166666666662</v>
      </c>
      <c r="G70" s="249">
        <v>2137.1833333333325</v>
      </c>
      <c r="H70" s="249">
        <v>2240.2833333333328</v>
      </c>
      <c r="I70" s="249">
        <v>2258.916666666667</v>
      </c>
      <c r="J70" s="249">
        <v>2291.833333333333</v>
      </c>
      <c r="K70" s="248">
        <v>2226</v>
      </c>
      <c r="L70" s="248">
        <v>2174.4499999999998</v>
      </c>
      <c r="M70" s="248">
        <v>3.4455100000000001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367.55</v>
      </c>
      <c r="D71" s="249">
        <v>369.33333333333331</v>
      </c>
      <c r="E71" s="249">
        <v>359.16666666666663</v>
      </c>
      <c r="F71" s="249">
        <v>350.7833333333333</v>
      </c>
      <c r="G71" s="249">
        <v>340.61666666666662</v>
      </c>
      <c r="H71" s="249">
        <v>377.71666666666664</v>
      </c>
      <c r="I71" s="249">
        <v>387.88333333333327</v>
      </c>
      <c r="J71" s="249">
        <v>396.26666666666665</v>
      </c>
      <c r="K71" s="248">
        <v>379.5</v>
      </c>
      <c r="L71" s="248">
        <v>360.95</v>
      </c>
      <c r="M71" s="248">
        <v>31.079339999999998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3355.55</v>
      </c>
      <c r="D72" s="249">
        <v>3350.7999999999997</v>
      </c>
      <c r="E72" s="249">
        <v>3336.5999999999995</v>
      </c>
      <c r="F72" s="249">
        <v>3317.6499999999996</v>
      </c>
      <c r="G72" s="249">
        <v>3303.4499999999994</v>
      </c>
      <c r="H72" s="249">
        <v>3369.7499999999995</v>
      </c>
      <c r="I72" s="249">
        <v>3383.9499999999994</v>
      </c>
      <c r="J72" s="249">
        <v>3402.8999999999996</v>
      </c>
      <c r="K72" s="248">
        <v>3365</v>
      </c>
      <c r="L72" s="248">
        <v>3331.85</v>
      </c>
      <c r="M72" s="248">
        <v>2.1784300000000001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4085</v>
      </c>
      <c r="D73" s="249">
        <v>4058.9500000000003</v>
      </c>
      <c r="E73" s="249">
        <v>4015.05</v>
      </c>
      <c r="F73" s="249">
        <v>3945.1</v>
      </c>
      <c r="G73" s="249">
        <v>3901.2</v>
      </c>
      <c r="H73" s="249">
        <v>4128.9000000000005</v>
      </c>
      <c r="I73" s="249">
        <v>4172.8000000000011</v>
      </c>
      <c r="J73" s="249">
        <v>4242.7500000000009</v>
      </c>
      <c r="K73" s="248">
        <v>4102.8500000000004</v>
      </c>
      <c r="L73" s="248">
        <v>3989</v>
      </c>
      <c r="M73" s="248">
        <v>1.97807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2358.8000000000002</v>
      </c>
      <c r="D74" s="249">
        <v>2377.5833333333335</v>
      </c>
      <c r="E74" s="249">
        <v>2305.2666666666669</v>
      </c>
      <c r="F74" s="249">
        <v>2251.7333333333336</v>
      </c>
      <c r="G74" s="249">
        <v>2179.416666666667</v>
      </c>
      <c r="H74" s="249">
        <v>2431.1166666666668</v>
      </c>
      <c r="I74" s="249">
        <v>2503.4333333333334</v>
      </c>
      <c r="J74" s="249">
        <v>2556.9666666666667</v>
      </c>
      <c r="K74" s="248">
        <v>2449.9</v>
      </c>
      <c r="L74" s="248">
        <v>2324.0500000000002</v>
      </c>
      <c r="M74" s="248">
        <v>4.28782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4458.1499999999996</v>
      </c>
      <c r="D75" s="249">
        <v>4457.7666666666664</v>
      </c>
      <c r="E75" s="249">
        <v>4440.8833333333332</v>
      </c>
      <c r="F75" s="249">
        <v>4423.6166666666668</v>
      </c>
      <c r="G75" s="249">
        <v>4406.7333333333336</v>
      </c>
      <c r="H75" s="249">
        <v>4475.0333333333328</v>
      </c>
      <c r="I75" s="249">
        <v>4491.9166666666661</v>
      </c>
      <c r="J75" s="249">
        <v>4509.1833333333325</v>
      </c>
      <c r="K75" s="248">
        <v>4474.6499999999996</v>
      </c>
      <c r="L75" s="248">
        <v>4440.5</v>
      </c>
      <c r="M75" s="248">
        <v>2.17509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3313</v>
      </c>
      <c r="D76" s="249">
        <v>3318.7333333333336</v>
      </c>
      <c r="E76" s="249">
        <v>3295.3166666666671</v>
      </c>
      <c r="F76" s="249">
        <v>3277.6333333333337</v>
      </c>
      <c r="G76" s="249">
        <v>3254.2166666666672</v>
      </c>
      <c r="H76" s="249">
        <v>3336.416666666667</v>
      </c>
      <c r="I76" s="249">
        <v>3359.833333333333</v>
      </c>
      <c r="J76" s="249">
        <v>3377.5166666666669</v>
      </c>
      <c r="K76" s="248">
        <v>3342.15</v>
      </c>
      <c r="L76" s="248">
        <v>3301.05</v>
      </c>
      <c r="M76" s="248">
        <v>5.8445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438.45</v>
      </c>
      <c r="D77" s="249">
        <v>440.45</v>
      </c>
      <c r="E77" s="249">
        <v>433.75</v>
      </c>
      <c r="F77" s="249">
        <v>429.05</v>
      </c>
      <c r="G77" s="249">
        <v>422.35</v>
      </c>
      <c r="H77" s="249">
        <v>445.15</v>
      </c>
      <c r="I77" s="249">
        <v>451.84999999999991</v>
      </c>
      <c r="J77" s="249">
        <v>456.54999999999995</v>
      </c>
      <c r="K77" s="248">
        <v>447.15</v>
      </c>
      <c r="L77" s="248">
        <v>435.75</v>
      </c>
      <c r="M77" s="248">
        <v>1.47692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2216.9</v>
      </c>
      <c r="D78" s="249">
        <v>2238.6166666666668</v>
      </c>
      <c r="E78" s="249">
        <v>2189.2833333333338</v>
      </c>
      <c r="F78" s="249">
        <v>2161.666666666667</v>
      </c>
      <c r="G78" s="249">
        <v>2112.3333333333339</v>
      </c>
      <c r="H78" s="249">
        <v>2266.2333333333336</v>
      </c>
      <c r="I78" s="249">
        <v>2315.5666666666666</v>
      </c>
      <c r="J78" s="249">
        <v>2343.1833333333334</v>
      </c>
      <c r="K78" s="248">
        <v>2287.9499999999998</v>
      </c>
      <c r="L78" s="248">
        <v>2211</v>
      </c>
      <c r="M78" s="248">
        <v>4.2472700000000003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172.95</v>
      </c>
      <c r="D79" s="249">
        <v>173.5333333333333</v>
      </c>
      <c r="E79" s="249">
        <v>171.61666666666662</v>
      </c>
      <c r="F79" s="249">
        <v>170.2833333333333</v>
      </c>
      <c r="G79" s="249">
        <v>168.36666666666662</v>
      </c>
      <c r="H79" s="249">
        <v>174.86666666666662</v>
      </c>
      <c r="I79" s="249">
        <v>176.7833333333333</v>
      </c>
      <c r="J79" s="249">
        <v>178.11666666666662</v>
      </c>
      <c r="K79" s="248">
        <v>175.45</v>
      </c>
      <c r="L79" s="248">
        <v>172.2</v>
      </c>
      <c r="M79" s="248">
        <v>56.442869999999999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136.25</v>
      </c>
      <c r="D80" s="249">
        <v>135.91666666666666</v>
      </c>
      <c r="E80" s="249">
        <v>134.43333333333331</v>
      </c>
      <c r="F80" s="249">
        <v>132.61666666666665</v>
      </c>
      <c r="G80" s="249">
        <v>131.1333333333333</v>
      </c>
      <c r="H80" s="249">
        <v>137.73333333333332</v>
      </c>
      <c r="I80" s="249">
        <v>139.21666666666667</v>
      </c>
      <c r="J80" s="249">
        <v>141.03333333333333</v>
      </c>
      <c r="K80" s="248">
        <v>137.4</v>
      </c>
      <c r="L80" s="248">
        <v>134.1</v>
      </c>
      <c r="M80" s="248">
        <v>106.45314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286.7</v>
      </c>
      <c r="D81" s="249">
        <v>287.21666666666664</v>
      </c>
      <c r="E81" s="249">
        <v>282.48333333333329</v>
      </c>
      <c r="F81" s="249">
        <v>278.26666666666665</v>
      </c>
      <c r="G81" s="249">
        <v>273.5333333333333</v>
      </c>
      <c r="H81" s="249">
        <v>291.43333333333328</v>
      </c>
      <c r="I81" s="249">
        <v>296.16666666666663</v>
      </c>
      <c r="J81" s="249">
        <v>300.38333333333327</v>
      </c>
      <c r="K81" s="248">
        <v>291.95</v>
      </c>
      <c r="L81" s="248">
        <v>283</v>
      </c>
      <c r="M81" s="248">
        <v>7.0144599999999997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93.25</v>
      </c>
      <c r="D82" s="249">
        <v>93.316666666666663</v>
      </c>
      <c r="E82" s="249">
        <v>92.633333333333326</v>
      </c>
      <c r="F82" s="249">
        <v>92.016666666666666</v>
      </c>
      <c r="G82" s="249">
        <v>91.333333333333329</v>
      </c>
      <c r="H82" s="249">
        <v>93.933333333333323</v>
      </c>
      <c r="I82" s="249">
        <v>94.61666666666666</v>
      </c>
      <c r="J82" s="249">
        <v>95.23333333333332</v>
      </c>
      <c r="K82" s="248">
        <v>94</v>
      </c>
      <c r="L82" s="248">
        <v>92.7</v>
      </c>
      <c r="M82" s="248">
        <v>112.15454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1734.8</v>
      </c>
      <c r="D83" s="249">
        <v>1737.6000000000001</v>
      </c>
      <c r="E83" s="249">
        <v>1719.2000000000003</v>
      </c>
      <c r="F83" s="249">
        <v>1703.6000000000001</v>
      </c>
      <c r="G83" s="249">
        <v>1685.2000000000003</v>
      </c>
      <c r="H83" s="249">
        <v>1753.2000000000003</v>
      </c>
      <c r="I83" s="249">
        <v>1771.6000000000004</v>
      </c>
      <c r="J83" s="249">
        <v>1787.2000000000003</v>
      </c>
      <c r="K83" s="248">
        <v>1756</v>
      </c>
      <c r="L83" s="248">
        <v>1722</v>
      </c>
      <c r="M83" s="248">
        <v>6.0286799999999996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876.8</v>
      </c>
      <c r="D84" s="249">
        <v>884.2166666666667</v>
      </c>
      <c r="E84" s="249">
        <v>867.58333333333337</v>
      </c>
      <c r="F84" s="249">
        <v>858.36666666666667</v>
      </c>
      <c r="G84" s="249">
        <v>841.73333333333335</v>
      </c>
      <c r="H84" s="249">
        <v>893.43333333333339</v>
      </c>
      <c r="I84" s="249">
        <v>910.06666666666661</v>
      </c>
      <c r="J84" s="249">
        <v>919.28333333333342</v>
      </c>
      <c r="K84" s="248">
        <v>900.85</v>
      </c>
      <c r="L84" s="248">
        <v>875</v>
      </c>
      <c r="M84" s="248">
        <v>8.2057400000000005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1308.05</v>
      </c>
      <c r="D85" s="249">
        <v>1306.7666666666667</v>
      </c>
      <c r="E85" s="249">
        <v>1299.2833333333333</v>
      </c>
      <c r="F85" s="249">
        <v>1290.5166666666667</v>
      </c>
      <c r="G85" s="249">
        <v>1283.0333333333333</v>
      </c>
      <c r="H85" s="249">
        <v>1315.5333333333333</v>
      </c>
      <c r="I85" s="249">
        <v>1323.0166666666664</v>
      </c>
      <c r="J85" s="249">
        <v>1331.7833333333333</v>
      </c>
      <c r="K85" s="248">
        <v>1314.25</v>
      </c>
      <c r="L85" s="248">
        <v>1298</v>
      </c>
      <c r="M85" s="248">
        <v>3.5734900000000001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1810.8</v>
      </c>
      <c r="D86" s="249">
        <v>1812.8333333333333</v>
      </c>
      <c r="E86" s="249">
        <v>1800.6666666666665</v>
      </c>
      <c r="F86" s="249">
        <v>1790.5333333333333</v>
      </c>
      <c r="G86" s="249">
        <v>1778.3666666666666</v>
      </c>
      <c r="H86" s="249">
        <v>1822.9666666666665</v>
      </c>
      <c r="I86" s="249">
        <v>1835.133333333333</v>
      </c>
      <c r="J86" s="249">
        <v>1845.2666666666664</v>
      </c>
      <c r="K86" s="248">
        <v>1825</v>
      </c>
      <c r="L86" s="248">
        <v>1802.7</v>
      </c>
      <c r="M86" s="248">
        <v>4.50664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525.79999999999995</v>
      </c>
      <c r="D87" s="249">
        <v>525.69999999999993</v>
      </c>
      <c r="E87" s="249">
        <v>519.09999999999991</v>
      </c>
      <c r="F87" s="249">
        <v>512.4</v>
      </c>
      <c r="G87" s="249">
        <v>505.79999999999995</v>
      </c>
      <c r="H87" s="249">
        <v>532.39999999999986</v>
      </c>
      <c r="I87" s="249">
        <v>539</v>
      </c>
      <c r="J87" s="249">
        <v>545.69999999999982</v>
      </c>
      <c r="K87" s="248">
        <v>532.29999999999995</v>
      </c>
      <c r="L87" s="248">
        <v>519</v>
      </c>
      <c r="M87" s="248">
        <v>15.20187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274.5</v>
      </c>
      <c r="D88" s="249">
        <v>276.83333333333331</v>
      </c>
      <c r="E88" s="249">
        <v>269.16666666666663</v>
      </c>
      <c r="F88" s="249">
        <v>263.83333333333331</v>
      </c>
      <c r="G88" s="249">
        <v>256.16666666666663</v>
      </c>
      <c r="H88" s="249">
        <v>282.16666666666663</v>
      </c>
      <c r="I88" s="249">
        <v>289.83333333333326</v>
      </c>
      <c r="J88" s="249">
        <v>295.16666666666663</v>
      </c>
      <c r="K88" s="248">
        <v>284.5</v>
      </c>
      <c r="L88" s="248">
        <v>271.5</v>
      </c>
      <c r="M88" s="248">
        <v>22.624759999999998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1044.7</v>
      </c>
      <c r="D89" s="249">
        <v>1040.9000000000001</v>
      </c>
      <c r="E89" s="249">
        <v>1034.9000000000001</v>
      </c>
      <c r="F89" s="249">
        <v>1025.0999999999999</v>
      </c>
      <c r="G89" s="249">
        <v>1019.0999999999999</v>
      </c>
      <c r="H89" s="249">
        <v>1050.7000000000003</v>
      </c>
      <c r="I89" s="249">
        <v>1056.7000000000003</v>
      </c>
      <c r="J89" s="249">
        <v>1066.5000000000005</v>
      </c>
      <c r="K89" s="248">
        <v>1046.9000000000001</v>
      </c>
      <c r="L89" s="248">
        <v>1031.0999999999999</v>
      </c>
      <c r="M89" s="248">
        <v>22.84909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2248.15</v>
      </c>
      <c r="D90" s="249">
        <v>2253.75</v>
      </c>
      <c r="E90" s="249">
        <v>2232.5</v>
      </c>
      <c r="F90" s="249">
        <v>2216.85</v>
      </c>
      <c r="G90" s="249">
        <v>2195.6</v>
      </c>
      <c r="H90" s="249">
        <v>2269.4</v>
      </c>
      <c r="I90" s="249">
        <v>2290.65</v>
      </c>
      <c r="J90" s="249">
        <v>2306.3000000000002</v>
      </c>
      <c r="K90" s="248">
        <v>2275</v>
      </c>
      <c r="L90" s="248">
        <v>2238.1</v>
      </c>
      <c r="M90" s="248">
        <v>1.72495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1648.3</v>
      </c>
      <c r="D91" s="249">
        <v>1650.1000000000001</v>
      </c>
      <c r="E91" s="249">
        <v>1643.2000000000003</v>
      </c>
      <c r="F91" s="249">
        <v>1638.1000000000001</v>
      </c>
      <c r="G91" s="249">
        <v>1631.2000000000003</v>
      </c>
      <c r="H91" s="249">
        <v>1655.2000000000003</v>
      </c>
      <c r="I91" s="249">
        <v>1662.1000000000004</v>
      </c>
      <c r="J91" s="249">
        <v>1667.2000000000003</v>
      </c>
      <c r="K91" s="248">
        <v>1657</v>
      </c>
      <c r="L91" s="248">
        <v>1645</v>
      </c>
      <c r="M91" s="248">
        <v>85.158510000000007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582.35</v>
      </c>
      <c r="D92" s="249">
        <v>581.15</v>
      </c>
      <c r="E92" s="249">
        <v>578.5</v>
      </c>
      <c r="F92" s="249">
        <v>574.65</v>
      </c>
      <c r="G92" s="249">
        <v>572</v>
      </c>
      <c r="H92" s="249">
        <v>585</v>
      </c>
      <c r="I92" s="249">
        <v>587.64999999999986</v>
      </c>
      <c r="J92" s="249">
        <v>591.5</v>
      </c>
      <c r="K92" s="248">
        <v>583.79999999999995</v>
      </c>
      <c r="L92" s="248">
        <v>577.29999999999995</v>
      </c>
      <c r="M92" s="248">
        <v>32.12182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1151.5999999999999</v>
      </c>
      <c r="D93" s="249">
        <v>1158.3</v>
      </c>
      <c r="E93" s="249">
        <v>1137.05</v>
      </c>
      <c r="F93" s="249">
        <v>1122.5</v>
      </c>
      <c r="G93" s="249">
        <v>1101.25</v>
      </c>
      <c r="H93" s="249">
        <v>1172.8499999999999</v>
      </c>
      <c r="I93" s="249">
        <v>1194.0999999999999</v>
      </c>
      <c r="J93" s="249">
        <v>1208.6499999999999</v>
      </c>
      <c r="K93" s="248">
        <v>1179.55</v>
      </c>
      <c r="L93" s="248">
        <v>1143.75</v>
      </c>
      <c r="M93" s="248">
        <v>13.383190000000001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2759.45</v>
      </c>
      <c r="D94" s="249">
        <v>2774.1333333333332</v>
      </c>
      <c r="E94" s="249">
        <v>2733.2166666666662</v>
      </c>
      <c r="F94" s="249">
        <v>2706.9833333333331</v>
      </c>
      <c r="G94" s="249">
        <v>2666.0666666666662</v>
      </c>
      <c r="H94" s="249">
        <v>2800.3666666666663</v>
      </c>
      <c r="I94" s="249">
        <v>2841.2833333333333</v>
      </c>
      <c r="J94" s="249">
        <v>2867.5166666666664</v>
      </c>
      <c r="K94" s="248">
        <v>2815.05</v>
      </c>
      <c r="L94" s="248">
        <v>2747.9</v>
      </c>
      <c r="M94" s="248">
        <v>4.40848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458.1</v>
      </c>
      <c r="D95" s="249">
        <v>460.4666666666667</v>
      </c>
      <c r="E95" s="249">
        <v>454.93333333333339</v>
      </c>
      <c r="F95" s="249">
        <v>451.76666666666671</v>
      </c>
      <c r="G95" s="249">
        <v>446.23333333333341</v>
      </c>
      <c r="H95" s="249">
        <v>463.63333333333338</v>
      </c>
      <c r="I95" s="249">
        <v>469.16666666666669</v>
      </c>
      <c r="J95" s="249">
        <v>472.33333333333337</v>
      </c>
      <c r="K95" s="248">
        <v>466</v>
      </c>
      <c r="L95" s="248">
        <v>457.3</v>
      </c>
      <c r="M95" s="248">
        <v>43.593769999999999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2708</v>
      </c>
      <c r="D96" s="249">
        <v>2713.75</v>
      </c>
      <c r="E96" s="249">
        <v>2694.85</v>
      </c>
      <c r="F96" s="249">
        <v>2681.7</v>
      </c>
      <c r="G96" s="249">
        <v>2662.7999999999997</v>
      </c>
      <c r="H96" s="249">
        <v>2726.9</v>
      </c>
      <c r="I96" s="249">
        <v>2745.7999999999997</v>
      </c>
      <c r="J96" s="249">
        <v>2758.9500000000003</v>
      </c>
      <c r="K96" s="248">
        <v>2732.65</v>
      </c>
      <c r="L96" s="248">
        <v>2700.6</v>
      </c>
      <c r="M96" s="248">
        <v>4.0653499999999996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246.05</v>
      </c>
      <c r="D97" s="249">
        <v>247.95000000000002</v>
      </c>
      <c r="E97" s="249">
        <v>243.10000000000002</v>
      </c>
      <c r="F97" s="249">
        <v>240.15</v>
      </c>
      <c r="G97" s="249">
        <v>235.3</v>
      </c>
      <c r="H97" s="249">
        <v>250.90000000000003</v>
      </c>
      <c r="I97" s="249">
        <v>255.75</v>
      </c>
      <c r="J97" s="249">
        <v>258.70000000000005</v>
      </c>
      <c r="K97" s="248">
        <v>252.8</v>
      </c>
      <c r="L97" s="248">
        <v>245</v>
      </c>
      <c r="M97" s="248">
        <v>46.021479999999997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2710.3</v>
      </c>
      <c r="D98" s="249">
        <v>2709.3666666666668</v>
      </c>
      <c r="E98" s="249">
        <v>2698.7333333333336</v>
      </c>
      <c r="F98" s="249">
        <v>2687.166666666667</v>
      </c>
      <c r="G98" s="249">
        <v>2676.5333333333338</v>
      </c>
      <c r="H98" s="249">
        <v>2720.9333333333334</v>
      </c>
      <c r="I98" s="249">
        <v>2731.5666666666666</v>
      </c>
      <c r="J98" s="249">
        <v>2743.1333333333332</v>
      </c>
      <c r="K98" s="248">
        <v>2720</v>
      </c>
      <c r="L98" s="248">
        <v>2697.8</v>
      </c>
      <c r="M98" s="248">
        <v>12.658390000000001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317.2</v>
      </c>
      <c r="D99" s="249">
        <v>317.65000000000003</v>
      </c>
      <c r="E99" s="249">
        <v>315.80000000000007</v>
      </c>
      <c r="F99" s="249">
        <v>314.40000000000003</v>
      </c>
      <c r="G99" s="249">
        <v>312.55000000000007</v>
      </c>
      <c r="H99" s="249">
        <v>319.05000000000007</v>
      </c>
      <c r="I99" s="249">
        <v>320.90000000000009</v>
      </c>
      <c r="J99" s="249">
        <v>322.30000000000007</v>
      </c>
      <c r="K99" s="248">
        <v>319.5</v>
      </c>
      <c r="L99" s="248">
        <v>316.25</v>
      </c>
      <c r="M99" s="248">
        <v>3.3799000000000001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42922.5</v>
      </c>
      <c r="D100" s="249">
        <v>43269.233333333337</v>
      </c>
      <c r="E100" s="249">
        <v>42465.416666666672</v>
      </c>
      <c r="F100" s="249">
        <v>42008.333333333336</v>
      </c>
      <c r="G100" s="249">
        <v>41204.51666666667</v>
      </c>
      <c r="H100" s="249">
        <v>43726.316666666673</v>
      </c>
      <c r="I100" s="249">
        <v>44530.133333333339</v>
      </c>
      <c r="J100" s="249">
        <v>44987.216666666674</v>
      </c>
      <c r="K100" s="248">
        <v>44073.05</v>
      </c>
      <c r="L100" s="248">
        <v>42812.15</v>
      </c>
      <c r="M100" s="248">
        <v>9.4380000000000006E-2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2702.6</v>
      </c>
      <c r="D101" s="249">
        <v>2699.8666666666668</v>
      </c>
      <c r="E101" s="249">
        <v>2692.7333333333336</v>
      </c>
      <c r="F101" s="249">
        <v>2682.8666666666668</v>
      </c>
      <c r="G101" s="249">
        <v>2675.7333333333336</v>
      </c>
      <c r="H101" s="249">
        <v>2709.7333333333336</v>
      </c>
      <c r="I101" s="249">
        <v>2716.8666666666668</v>
      </c>
      <c r="J101" s="249">
        <v>2726.7333333333336</v>
      </c>
      <c r="K101" s="248">
        <v>2707</v>
      </c>
      <c r="L101" s="248">
        <v>2690</v>
      </c>
      <c r="M101" s="248">
        <v>15.828849999999999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932.95</v>
      </c>
      <c r="D102" s="249">
        <v>932.21666666666658</v>
      </c>
      <c r="E102" s="249">
        <v>928.53333333333319</v>
      </c>
      <c r="F102" s="249">
        <v>924.11666666666656</v>
      </c>
      <c r="G102" s="249">
        <v>920.43333333333317</v>
      </c>
      <c r="H102" s="249">
        <v>936.63333333333321</v>
      </c>
      <c r="I102" s="249">
        <v>940.31666666666661</v>
      </c>
      <c r="J102" s="249">
        <v>944.73333333333323</v>
      </c>
      <c r="K102" s="248">
        <v>935.9</v>
      </c>
      <c r="L102" s="248">
        <v>927.8</v>
      </c>
      <c r="M102" s="248">
        <v>104.1514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1224.45</v>
      </c>
      <c r="D103" s="249">
        <v>1230.3999999999999</v>
      </c>
      <c r="E103" s="249">
        <v>1209.0499999999997</v>
      </c>
      <c r="F103" s="249">
        <v>1193.6499999999999</v>
      </c>
      <c r="G103" s="249">
        <v>1172.2999999999997</v>
      </c>
      <c r="H103" s="249">
        <v>1245.7999999999997</v>
      </c>
      <c r="I103" s="249">
        <v>1267.1499999999996</v>
      </c>
      <c r="J103" s="249">
        <v>1282.5499999999997</v>
      </c>
      <c r="K103" s="248">
        <v>1251.75</v>
      </c>
      <c r="L103" s="248">
        <v>1215</v>
      </c>
      <c r="M103" s="248">
        <v>4.3600099999999999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449.8</v>
      </c>
      <c r="D104" s="249">
        <v>450.68333333333339</v>
      </c>
      <c r="E104" s="249">
        <v>447.71666666666681</v>
      </c>
      <c r="F104" s="249">
        <v>445.63333333333344</v>
      </c>
      <c r="G104" s="249">
        <v>442.66666666666686</v>
      </c>
      <c r="H104" s="249">
        <v>452.76666666666677</v>
      </c>
      <c r="I104" s="249">
        <v>455.73333333333335</v>
      </c>
      <c r="J104" s="249">
        <v>457.81666666666672</v>
      </c>
      <c r="K104" s="248">
        <v>453.65</v>
      </c>
      <c r="L104" s="248">
        <v>448.6</v>
      </c>
      <c r="M104" s="248">
        <v>9.7779100000000003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513.70000000000005</v>
      </c>
      <c r="D105" s="249">
        <v>515.05000000000007</v>
      </c>
      <c r="E105" s="249">
        <v>510.65000000000009</v>
      </c>
      <c r="F105" s="249">
        <v>507.6</v>
      </c>
      <c r="G105" s="249">
        <v>503.20000000000005</v>
      </c>
      <c r="H105" s="249">
        <v>518.10000000000014</v>
      </c>
      <c r="I105" s="249">
        <v>522.5</v>
      </c>
      <c r="J105" s="249">
        <v>525.55000000000018</v>
      </c>
      <c r="K105" s="248">
        <v>519.45000000000005</v>
      </c>
      <c r="L105" s="248">
        <v>512</v>
      </c>
      <c r="M105" s="248">
        <v>1.798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60.15</v>
      </c>
      <c r="D106" s="249">
        <v>59.883333333333326</v>
      </c>
      <c r="E106" s="249">
        <v>59.466666666666654</v>
      </c>
      <c r="F106" s="249">
        <v>58.783333333333331</v>
      </c>
      <c r="G106" s="249">
        <v>58.36666666666666</v>
      </c>
      <c r="H106" s="249">
        <v>60.566666666666649</v>
      </c>
      <c r="I106" s="249">
        <v>60.98333333333332</v>
      </c>
      <c r="J106" s="249">
        <v>61.666666666666643</v>
      </c>
      <c r="K106" s="248">
        <v>60.3</v>
      </c>
      <c r="L106" s="248">
        <v>59.2</v>
      </c>
      <c r="M106" s="248">
        <v>268.80905000000001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345.6</v>
      </c>
      <c r="D107" s="249">
        <v>344.66666666666669</v>
      </c>
      <c r="E107" s="249">
        <v>343.33333333333337</v>
      </c>
      <c r="F107" s="249">
        <v>341.06666666666666</v>
      </c>
      <c r="G107" s="249">
        <v>339.73333333333335</v>
      </c>
      <c r="H107" s="249">
        <v>346.93333333333339</v>
      </c>
      <c r="I107" s="249">
        <v>348.26666666666677</v>
      </c>
      <c r="J107" s="249">
        <v>350.53333333333342</v>
      </c>
      <c r="K107" s="248">
        <v>346</v>
      </c>
      <c r="L107" s="248">
        <v>342.4</v>
      </c>
      <c r="M107" s="248">
        <v>106.93425999999999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4380.7</v>
      </c>
      <c r="D108" s="249">
        <v>4404.9333333333334</v>
      </c>
      <c r="E108" s="249">
        <v>4345.916666666667</v>
      </c>
      <c r="F108" s="249">
        <v>4311.1333333333332</v>
      </c>
      <c r="G108" s="249">
        <v>4252.1166666666668</v>
      </c>
      <c r="H108" s="249">
        <v>4439.7166666666672</v>
      </c>
      <c r="I108" s="249">
        <v>4498.7333333333336</v>
      </c>
      <c r="J108" s="249">
        <v>4533.5166666666673</v>
      </c>
      <c r="K108" s="248">
        <v>4463.95</v>
      </c>
      <c r="L108" s="248">
        <v>4370.1499999999996</v>
      </c>
      <c r="M108" s="248">
        <v>0.43576999999999999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294</v>
      </c>
      <c r="D109" s="249">
        <v>287.84999999999997</v>
      </c>
      <c r="E109" s="249">
        <v>278.04999999999995</v>
      </c>
      <c r="F109" s="249">
        <v>262.09999999999997</v>
      </c>
      <c r="G109" s="249">
        <v>252.29999999999995</v>
      </c>
      <c r="H109" s="249">
        <v>303.79999999999995</v>
      </c>
      <c r="I109" s="249">
        <v>313.60000000000002</v>
      </c>
      <c r="J109" s="249">
        <v>329.54999999999995</v>
      </c>
      <c r="K109" s="248">
        <v>297.64999999999998</v>
      </c>
      <c r="L109" s="248">
        <v>271.89999999999998</v>
      </c>
      <c r="M109" s="248">
        <v>122.28997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146.9</v>
      </c>
      <c r="D110" s="249">
        <v>146.83333333333334</v>
      </c>
      <c r="E110" s="249">
        <v>145.4666666666667</v>
      </c>
      <c r="F110" s="249">
        <v>144.03333333333336</v>
      </c>
      <c r="G110" s="249">
        <v>142.66666666666671</v>
      </c>
      <c r="H110" s="249">
        <v>148.26666666666668</v>
      </c>
      <c r="I110" s="249">
        <v>149.6333333333333</v>
      </c>
      <c r="J110" s="249">
        <v>151.06666666666666</v>
      </c>
      <c r="K110" s="248">
        <v>148.19999999999999</v>
      </c>
      <c r="L110" s="248">
        <v>145.4</v>
      </c>
      <c r="M110" s="248">
        <v>43.917990000000003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327.60000000000002</v>
      </c>
      <c r="D111" s="249">
        <v>329.31666666666666</v>
      </c>
      <c r="E111" s="249">
        <v>323.83333333333331</v>
      </c>
      <c r="F111" s="249">
        <v>320.06666666666666</v>
      </c>
      <c r="G111" s="249">
        <v>314.58333333333331</v>
      </c>
      <c r="H111" s="249">
        <v>333.08333333333331</v>
      </c>
      <c r="I111" s="249">
        <v>338.56666666666666</v>
      </c>
      <c r="J111" s="249">
        <v>342.33333333333331</v>
      </c>
      <c r="K111" s="248">
        <v>334.8</v>
      </c>
      <c r="L111" s="248">
        <v>325.55</v>
      </c>
      <c r="M111" s="248">
        <v>30.05181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77.75</v>
      </c>
      <c r="D112" s="249">
        <v>78.149999999999991</v>
      </c>
      <c r="E112" s="249">
        <v>77.049999999999983</v>
      </c>
      <c r="F112" s="249">
        <v>76.349999999999994</v>
      </c>
      <c r="G112" s="249">
        <v>75.249999999999986</v>
      </c>
      <c r="H112" s="249">
        <v>78.84999999999998</v>
      </c>
      <c r="I112" s="249">
        <v>79.949999999999974</v>
      </c>
      <c r="J112" s="249">
        <v>80.649999999999977</v>
      </c>
      <c r="K112" s="248">
        <v>79.25</v>
      </c>
      <c r="L112" s="248">
        <v>77.45</v>
      </c>
      <c r="M112" s="248">
        <v>164.09282999999999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722.85</v>
      </c>
      <c r="D113" s="249">
        <v>724.75</v>
      </c>
      <c r="E113" s="249">
        <v>719.1</v>
      </c>
      <c r="F113" s="249">
        <v>715.35</v>
      </c>
      <c r="G113" s="249">
        <v>709.7</v>
      </c>
      <c r="H113" s="249">
        <v>728.5</v>
      </c>
      <c r="I113" s="249">
        <v>734.15000000000009</v>
      </c>
      <c r="J113" s="249">
        <v>737.9</v>
      </c>
      <c r="K113" s="248">
        <v>730.4</v>
      </c>
      <c r="L113" s="248">
        <v>721</v>
      </c>
      <c r="M113" s="248">
        <v>11.722939999999999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438.65</v>
      </c>
      <c r="D114" s="249">
        <v>439.7833333333333</v>
      </c>
      <c r="E114" s="249">
        <v>435.71666666666658</v>
      </c>
      <c r="F114" s="249">
        <v>432.7833333333333</v>
      </c>
      <c r="G114" s="249">
        <v>428.71666666666658</v>
      </c>
      <c r="H114" s="249">
        <v>442.71666666666658</v>
      </c>
      <c r="I114" s="249">
        <v>446.7833333333333</v>
      </c>
      <c r="J114" s="249">
        <v>449.71666666666658</v>
      </c>
      <c r="K114" s="248">
        <v>443.85</v>
      </c>
      <c r="L114" s="248">
        <v>436.85</v>
      </c>
      <c r="M114" s="248">
        <v>9.3228200000000001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194.45</v>
      </c>
      <c r="D115" s="249">
        <v>194.35</v>
      </c>
      <c r="E115" s="249">
        <v>193.2</v>
      </c>
      <c r="F115" s="249">
        <v>191.95</v>
      </c>
      <c r="G115" s="249">
        <v>190.79999999999998</v>
      </c>
      <c r="H115" s="249">
        <v>195.6</v>
      </c>
      <c r="I115" s="249">
        <v>196.75000000000003</v>
      </c>
      <c r="J115" s="249">
        <v>198</v>
      </c>
      <c r="K115" s="248">
        <v>195.5</v>
      </c>
      <c r="L115" s="248">
        <v>193.1</v>
      </c>
      <c r="M115" s="248">
        <v>9.4616100000000003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1234.95</v>
      </c>
      <c r="D116" s="249">
        <v>1228.4666666666667</v>
      </c>
      <c r="E116" s="249">
        <v>1215.9833333333333</v>
      </c>
      <c r="F116" s="249">
        <v>1197.0166666666667</v>
      </c>
      <c r="G116" s="249">
        <v>1184.5333333333333</v>
      </c>
      <c r="H116" s="249">
        <v>1247.4333333333334</v>
      </c>
      <c r="I116" s="249">
        <v>1259.916666666667</v>
      </c>
      <c r="J116" s="249">
        <v>1278.8833333333334</v>
      </c>
      <c r="K116" s="248">
        <v>1240.95</v>
      </c>
      <c r="L116" s="248">
        <v>1209.5</v>
      </c>
      <c r="M116" s="248">
        <v>41.615180000000002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4160</v>
      </c>
      <c r="D117" s="249">
        <v>4143</v>
      </c>
      <c r="E117" s="249">
        <v>4076</v>
      </c>
      <c r="F117" s="249">
        <v>3992</v>
      </c>
      <c r="G117" s="249">
        <v>3925</v>
      </c>
      <c r="H117" s="249">
        <v>4227</v>
      </c>
      <c r="I117" s="249">
        <v>4294</v>
      </c>
      <c r="J117" s="249">
        <v>4378</v>
      </c>
      <c r="K117" s="248">
        <v>4210</v>
      </c>
      <c r="L117" s="248">
        <v>4059</v>
      </c>
      <c r="M117" s="248">
        <v>7.0964400000000003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1572.15</v>
      </c>
      <c r="D118" s="249">
        <v>1563.6000000000001</v>
      </c>
      <c r="E118" s="249">
        <v>1549.7000000000003</v>
      </c>
      <c r="F118" s="249">
        <v>1527.2500000000002</v>
      </c>
      <c r="G118" s="249">
        <v>1513.3500000000004</v>
      </c>
      <c r="H118" s="249">
        <v>1586.0500000000002</v>
      </c>
      <c r="I118" s="249">
        <v>1599.9500000000003</v>
      </c>
      <c r="J118" s="249">
        <v>1622.4</v>
      </c>
      <c r="K118" s="248">
        <v>1577.5</v>
      </c>
      <c r="L118" s="248">
        <v>1541.15</v>
      </c>
      <c r="M118" s="248">
        <v>61.350670000000001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2030.45</v>
      </c>
      <c r="D119" s="249">
        <v>2034.6333333333332</v>
      </c>
      <c r="E119" s="249">
        <v>2016.3166666666666</v>
      </c>
      <c r="F119" s="249">
        <v>2002.1833333333334</v>
      </c>
      <c r="G119" s="249">
        <v>1983.8666666666668</v>
      </c>
      <c r="H119" s="249">
        <v>2048.7666666666664</v>
      </c>
      <c r="I119" s="249">
        <v>2067.083333333333</v>
      </c>
      <c r="J119" s="249">
        <v>2081.2166666666662</v>
      </c>
      <c r="K119" s="248">
        <v>2052.9499999999998</v>
      </c>
      <c r="L119" s="248">
        <v>2020.5</v>
      </c>
      <c r="M119" s="248">
        <v>5.1981799999999998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859.25</v>
      </c>
      <c r="D120" s="249">
        <v>861.13333333333333</v>
      </c>
      <c r="E120" s="249">
        <v>854.61666666666667</v>
      </c>
      <c r="F120" s="249">
        <v>849.98333333333335</v>
      </c>
      <c r="G120" s="249">
        <v>843.4666666666667</v>
      </c>
      <c r="H120" s="249">
        <v>865.76666666666665</v>
      </c>
      <c r="I120" s="249">
        <v>872.2833333333333</v>
      </c>
      <c r="J120" s="249">
        <v>876.91666666666663</v>
      </c>
      <c r="K120" s="248">
        <v>867.65</v>
      </c>
      <c r="L120" s="248">
        <v>856.5</v>
      </c>
      <c r="M120" s="248">
        <v>0.97899000000000003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297.85000000000002</v>
      </c>
      <c r="D121" s="249">
        <v>299.63333333333338</v>
      </c>
      <c r="E121" s="249">
        <v>294.71666666666675</v>
      </c>
      <c r="F121" s="249">
        <v>291.58333333333337</v>
      </c>
      <c r="G121" s="249">
        <v>286.66666666666674</v>
      </c>
      <c r="H121" s="249">
        <v>302.76666666666677</v>
      </c>
      <c r="I121" s="249">
        <v>307.68333333333339</v>
      </c>
      <c r="J121" s="249">
        <v>310.81666666666678</v>
      </c>
      <c r="K121" s="248">
        <v>304.55</v>
      </c>
      <c r="L121" s="248">
        <v>296.5</v>
      </c>
      <c r="M121" s="248">
        <v>5.4660299999999999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744.25</v>
      </c>
      <c r="D122" s="249">
        <v>741.9666666666667</v>
      </c>
      <c r="E122" s="249">
        <v>737.93333333333339</v>
      </c>
      <c r="F122" s="249">
        <v>731.61666666666667</v>
      </c>
      <c r="G122" s="249">
        <v>727.58333333333337</v>
      </c>
      <c r="H122" s="249">
        <v>748.28333333333342</v>
      </c>
      <c r="I122" s="249">
        <v>752.31666666666672</v>
      </c>
      <c r="J122" s="249">
        <v>758.63333333333344</v>
      </c>
      <c r="K122" s="248">
        <v>746</v>
      </c>
      <c r="L122" s="248">
        <v>735.65</v>
      </c>
      <c r="M122" s="248">
        <v>12.013669999999999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551.9</v>
      </c>
      <c r="D123" s="249">
        <v>553.03333333333342</v>
      </c>
      <c r="E123" s="249">
        <v>547.56666666666683</v>
      </c>
      <c r="F123" s="249">
        <v>543.23333333333346</v>
      </c>
      <c r="G123" s="249">
        <v>537.76666666666688</v>
      </c>
      <c r="H123" s="249">
        <v>557.36666666666679</v>
      </c>
      <c r="I123" s="249">
        <v>562.83333333333326</v>
      </c>
      <c r="J123" s="249">
        <v>567.16666666666674</v>
      </c>
      <c r="K123" s="248">
        <v>558.5</v>
      </c>
      <c r="L123" s="248">
        <v>548.70000000000005</v>
      </c>
      <c r="M123" s="248">
        <v>18.04401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521.4</v>
      </c>
      <c r="D124" s="249">
        <v>524.30000000000007</v>
      </c>
      <c r="E124" s="249">
        <v>517.70000000000016</v>
      </c>
      <c r="F124" s="249">
        <v>514.00000000000011</v>
      </c>
      <c r="G124" s="249">
        <v>507.4000000000002</v>
      </c>
      <c r="H124" s="249">
        <v>528.00000000000011</v>
      </c>
      <c r="I124" s="249">
        <v>534.6</v>
      </c>
      <c r="J124" s="249">
        <v>538.30000000000007</v>
      </c>
      <c r="K124" s="248">
        <v>530.9</v>
      </c>
      <c r="L124" s="248">
        <v>520.6</v>
      </c>
      <c r="M124" s="248">
        <v>28.287320000000001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1868.5</v>
      </c>
      <c r="D125" s="249">
        <v>1866.1499999999999</v>
      </c>
      <c r="E125" s="249">
        <v>1860.5499999999997</v>
      </c>
      <c r="F125" s="249">
        <v>1852.6</v>
      </c>
      <c r="G125" s="249">
        <v>1846.9999999999998</v>
      </c>
      <c r="H125" s="249">
        <v>1874.0999999999997</v>
      </c>
      <c r="I125" s="249">
        <v>1879.6999999999996</v>
      </c>
      <c r="J125" s="249">
        <v>1887.6499999999996</v>
      </c>
      <c r="K125" s="248">
        <v>1871.75</v>
      </c>
      <c r="L125" s="248">
        <v>1858.2</v>
      </c>
      <c r="M125" s="248">
        <v>69.395650000000003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92.9</v>
      </c>
      <c r="D126" s="249">
        <v>92.88333333333334</v>
      </c>
      <c r="E126" s="249">
        <v>92.316666666666677</v>
      </c>
      <c r="F126" s="249">
        <v>91.733333333333334</v>
      </c>
      <c r="G126" s="249">
        <v>91.166666666666671</v>
      </c>
      <c r="H126" s="249">
        <v>93.466666666666683</v>
      </c>
      <c r="I126" s="249">
        <v>94.033333333333346</v>
      </c>
      <c r="J126" s="249">
        <v>94.616666666666688</v>
      </c>
      <c r="K126" s="248">
        <v>93.45</v>
      </c>
      <c r="L126" s="248">
        <v>92.3</v>
      </c>
      <c r="M126" s="248">
        <v>49.185780000000001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3905.05</v>
      </c>
      <c r="D127" s="249">
        <v>3902.65</v>
      </c>
      <c r="E127" s="249">
        <v>3882.8</v>
      </c>
      <c r="F127" s="249">
        <v>3860.55</v>
      </c>
      <c r="G127" s="249">
        <v>3840.7000000000003</v>
      </c>
      <c r="H127" s="249">
        <v>3924.9</v>
      </c>
      <c r="I127" s="249">
        <v>3944.7499999999995</v>
      </c>
      <c r="J127" s="249">
        <v>3967</v>
      </c>
      <c r="K127" s="248">
        <v>3922.5</v>
      </c>
      <c r="L127" s="248">
        <v>3880.4</v>
      </c>
      <c r="M127" s="248">
        <v>1.7294700000000001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411</v>
      </c>
      <c r="D128" s="249">
        <v>408.56666666666666</v>
      </c>
      <c r="E128" s="249">
        <v>402.73333333333335</v>
      </c>
      <c r="F128" s="249">
        <v>394.4666666666667</v>
      </c>
      <c r="G128" s="249">
        <v>388.63333333333338</v>
      </c>
      <c r="H128" s="249">
        <v>416.83333333333331</v>
      </c>
      <c r="I128" s="249">
        <v>422.66666666666669</v>
      </c>
      <c r="J128" s="249">
        <v>430.93333333333328</v>
      </c>
      <c r="K128" s="248">
        <v>414.4</v>
      </c>
      <c r="L128" s="248">
        <v>400.3</v>
      </c>
      <c r="M128" s="248">
        <v>21.449010000000001</v>
      </c>
      <c r="N128" s="1"/>
      <c r="O128" s="1"/>
    </row>
    <row r="129" spans="1:15" ht="12.75" customHeight="1">
      <c r="A129" s="224">
        <v>120</v>
      </c>
      <c r="B129" s="227" t="s">
        <v>961</v>
      </c>
      <c r="C129" s="248">
        <v>4317.8</v>
      </c>
      <c r="D129" s="249">
        <v>4336.4666666666662</v>
      </c>
      <c r="E129" s="249">
        <v>4291.9833333333327</v>
      </c>
      <c r="F129" s="249">
        <v>4266.1666666666661</v>
      </c>
      <c r="G129" s="249">
        <v>4221.6833333333325</v>
      </c>
      <c r="H129" s="249">
        <v>4362.2833333333328</v>
      </c>
      <c r="I129" s="249">
        <v>4406.7666666666664</v>
      </c>
      <c r="J129" s="249">
        <v>4432.583333333333</v>
      </c>
      <c r="K129" s="248">
        <v>4380.95</v>
      </c>
      <c r="L129" s="248">
        <v>4310.6499999999996</v>
      </c>
      <c r="M129" s="248">
        <v>6.4042700000000004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2172.9</v>
      </c>
      <c r="D130" s="249">
        <v>2167.0333333333333</v>
      </c>
      <c r="E130" s="249">
        <v>2158.3666666666668</v>
      </c>
      <c r="F130" s="249">
        <v>2143.8333333333335</v>
      </c>
      <c r="G130" s="249">
        <v>2135.166666666667</v>
      </c>
      <c r="H130" s="249">
        <v>2181.5666666666666</v>
      </c>
      <c r="I130" s="249">
        <v>2190.2333333333336</v>
      </c>
      <c r="J130" s="249">
        <v>2204.7666666666664</v>
      </c>
      <c r="K130" s="248">
        <v>2175.6999999999998</v>
      </c>
      <c r="L130" s="248">
        <v>2152.5</v>
      </c>
      <c r="M130" s="248">
        <v>12.331239999999999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391.05</v>
      </c>
      <c r="D131" s="249">
        <v>394.63333333333338</v>
      </c>
      <c r="E131" s="249">
        <v>383.41666666666674</v>
      </c>
      <c r="F131" s="249">
        <v>375.78333333333336</v>
      </c>
      <c r="G131" s="249">
        <v>364.56666666666672</v>
      </c>
      <c r="H131" s="249">
        <v>402.26666666666677</v>
      </c>
      <c r="I131" s="249">
        <v>413.48333333333335</v>
      </c>
      <c r="J131" s="249">
        <v>421.11666666666679</v>
      </c>
      <c r="K131" s="248">
        <v>405.85</v>
      </c>
      <c r="L131" s="248">
        <v>387</v>
      </c>
      <c r="M131" s="248">
        <v>71.554220000000001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718.3</v>
      </c>
      <c r="D132" s="249">
        <v>714.26666666666677</v>
      </c>
      <c r="E132" s="249">
        <v>704.03333333333353</v>
      </c>
      <c r="F132" s="249">
        <v>689.76666666666677</v>
      </c>
      <c r="G132" s="249">
        <v>679.53333333333353</v>
      </c>
      <c r="H132" s="249">
        <v>728.53333333333353</v>
      </c>
      <c r="I132" s="249">
        <v>738.76666666666688</v>
      </c>
      <c r="J132" s="249">
        <v>753.03333333333353</v>
      </c>
      <c r="K132" s="248">
        <v>724.5</v>
      </c>
      <c r="L132" s="248">
        <v>700</v>
      </c>
      <c r="M132" s="248">
        <v>71.003979999999999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3215.35</v>
      </c>
      <c r="D133" s="249">
        <v>3219.6166666666663</v>
      </c>
      <c r="E133" s="249">
        <v>3186.2833333333328</v>
      </c>
      <c r="F133" s="249">
        <v>3157.2166666666667</v>
      </c>
      <c r="G133" s="249">
        <v>3123.8833333333332</v>
      </c>
      <c r="H133" s="249">
        <v>3248.6833333333325</v>
      </c>
      <c r="I133" s="249">
        <v>3282.0166666666655</v>
      </c>
      <c r="J133" s="249">
        <v>3311.0833333333321</v>
      </c>
      <c r="K133" s="248">
        <v>3252.95</v>
      </c>
      <c r="L133" s="248">
        <v>3190.55</v>
      </c>
      <c r="M133" s="248">
        <v>0.24994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743.9</v>
      </c>
      <c r="D134" s="249">
        <v>745.30000000000007</v>
      </c>
      <c r="E134" s="249">
        <v>735.60000000000014</v>
      </c>
      <c r="F134" s="249">
        <v>727.30000000000007</v>
      </c>
      <c r="G134" s="249">
        <v>717.60000000000014</v>
      </c>
      <c r="H134" s="249">
        <v>753.60000000000014</v>
      </c>
      <c r="I134" s="249">
        <v>763.30000000000018</v>
      </c>
      <c r="J134" s="249">
        <v>771.60000000000014</v>
      </c>
      <c r="K134" s="248">
        <v>755</v>
      </c>
      <c r="L134" s="248">
        <v>737</v>
      </c>
      <c r="M134" s="248">
        <v>7.4415899999999997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90969.95</v>
      </c>
      <c r="D135" s="249">
        <v>91156.650000000009</v>
      </c>
      <c r="E135" s="249">
        <v>90414.300000000017</v>
      </c>
      <c r="F135" s="249">
        <v>89858.650000000009</v>
      </c>
      <c r="G135" s="249">
        <v>89116.300000000017</v>
      </c>
      <c r="H135" s="249">
        <v>91712.300000000017</v>
      </c>
      <c r="I135" s="249">
        <v>92454.650000000023</v>
      </c>
      <c r="J135" s="249">
        <v>93010.300000000017</v>
      </c>
      <c r="K135" s="248">
        <v>91899</v>
      </c>
      <c r="L135" s="248">
        <v>90601</v>
      </c>
      <c r="M135" s="248">
        <v>5.9279999999999999E-2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233.75</v>
      </c>
      <c r="D136" s="249">
        <v>232.83333333333334</v>
      </c>
      <c r="E136" s="249">
        <v>231.41666666666669</v>
      </c>
      <c r="F136" s="249">
        <v>229.08333333333334</v>
      </c>
      <c r="G136" s="249">
        <v>227.66666666666669</v>
      </c>
      <c r="H136" s="249">
        <v>235.16666666666669</v>
      </c>
      <c r="I136" s="249">
        <v>236.58333333333337</v>
      </c>
      <c r="J136" s="249">
        <v>238.91666666666669</v>
      </c>
      <c r="K136" s="248">
        <v>234.25</v>
      </c>
      <c r="L136" s="248">
        <v>230.5</v>
      </c>
      <c r="M136" s="248">
        <v>26.733920000000001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1283.3499999999999</v>
      </c>
      <c r="D137" s="249">
        <v>1278.7666666666667</v>
      </c>
      <c r="E137" s="249">
        <v>1271.5833333333333</v>
      </c>
      <c r="F137" s="249">
        <v>1259.8166666666666</v>
      </c>
      <c r="G137" s="249">
        <v>1252.6333333333332</v>
      </c>
      <c r="H137" s="249">
        <v>1290.5333333333333</v>
      </c>
      <c r="I137" s="249">
        <v>1297.7166666666667</v>
      </c>
      <c r="J137" s="249">
        <v>1309.4833333333333</v>
      </c>
      <c r="K137" s="248">
        <v>1285.95</v>
      </c>
      <c r="L137" s="248">
        <v>1267</v>
      </c>
      <c r="M137" s="248">
        <v>21.646000000000001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528</v>
      </c>
      <c r="D138" s="249">
        <v>529.11666666666667</v>
      </c>
      <c r="E138" s="249">
        <v>523.5333333333333</v>
      </c>
      <c r="F138" s="249">
        <v>519.06666666666661</v>
      </c>
      <c r="G138" s="249">
        <v>513.48333333333323</v>
      </c>
      <c r="H138" s="249">
        <v>533.58333333333337</v>
      </c>
      <c r="I138" s="249">
        <v>539.16666666666663</v>
      </c>
      <c r="J138" s="249">
        <v>543.63333333333344</v>
      </c>
      <c r="K138" s="248">
        <v>534.70000000000005</v>
      </c>
      <c r="L138" s="248">
        <v>524.65</v>
      </c>
      <c r="M138" s="248">
        <v>7.8799099999999997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8620.7000000000007</v>
      </c>
      <c r="D139" s="249">
        <v>8642.6833333333343</v>
      </c>
      <c r="E139" s="249">
        <v>8588.0166666666682</v>
      </c>
      <c r="F139" s="249">
        <v>8555.3333333333339</v>
      </c>
      <c r="G139" s="249">
        <v>8500.6666666666679</v>
      </c>
      <c r="H139" s="249">
        <v>8675.3666666666686</v>
      </c>
      <c r="I139" s="249">
        <v>8730.0333333333328</v>
      </c>
      <c r="J139" s="249">
        <v>8762.716666666669</v>
      </c>
      <c r="K139" s="248">
        <v>8697.35</v>
      </c>
      <c r="L139" s="248">
        <v>8610</v>
      </c>
      <c r="M139" s="248">
        <v>3.3023600000000002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703.8</v>
      </c>
      <c r="D140" s="249">
        <v>703.26666666666654</v>
      </c>
      <c r="E140" s="249">
        <v>700.1333333333331</v>
      </c>
      <c r="F140" s="249">
        <v>696.46666666666658</v>
      </c>
      <c r="G140" s="249">
        <v>693.33333333333314</v>
      </c>
      <c r="H140" s="249">
        <v>706.93333333333305</v>
      </c>
      <c r="I140" s="249">
        <v>710.06666666666649</v>
      </c>
      <c r="J140" s="249">
        <v>713.73333333333301</v>
      </c>
      <c r="K140" s="248">
        <v>706.4</v>
      </c>
      <c r="L140" s="248">
        <v>699.6</v>
      </c>
      <c r="M140" s="248">
        <v>1.2767500000000001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429.7</v>
      </c>
      <c r="D141" s="249">
        <v>429.95</v>
      </c>
      <c r="E141" s="249">
        <v>424.95</v>
      </c>
      <c r="F141" s="249">
        <v>420.2</v>
      </c>
      <c r="G141" s="249">
        <v>415.2</v>
      </c>
      <c r="H141" s="249">
        <v>434.7</v>
      </c>
      <c r="I141" s="249">
        <v>439.7</v>
      </c>
      <c r="J141" s="249">
        <v>444.45</v>
      </c>
      <c r="K141" s="248">
        <v>434.95</v>
      </c>
      <c r="L141" s="248">
        <v>425.2</v>
      </c>
      <c r="M141" s="248">
        <v>27.833970000000001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60.95</v>
      </c>
      <c r="D142" s="249">
        <v>60.65</v>
      </c>
      <c r="E142" s="249">
        <v>59.65</v>
      </c>
      <c r="F142" s="249">
        <v>58.35</v>
      </c>
      <c r="G142" s="249">
        <v>57.35</v>
      </c>
      <c r="H142" s="249">
        <v>61.949999999999996</v>
      </c>
      <c r="I142" s="249">
        <v>62.949999999999996</v>
      </c>
      <c r="J142" s="249">
        <v>64.25</v>
      </c>
      <c r="K142" s="248">
        <v>61.65</v>
      </c>
      <c r="L142" s="248">
        <v>59.35</v>
      </c>
      <c r="M142" s="248">
        <v>43.201610000000002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1988.85</v>
      </c>
      <c r="D143" s="249">
        <v>1996.9166666666667</v>
      </c>
      <c r="E143" s="249">
        <v>1974.8833333333334</v>
      </c>
      <c r="F143" s="249">
        <v>1960.9166666666667</v>
      </c>
      <c r="G143" s="249">
        <v>1938.8833333333334</v>
      </c>
      <c r="H143" s="249">
        <v>2010.8833333333334</v>
      </c>
      <c r="I143" s="249">
        <v>2032.9166666666667</v>
      </c>
      <c r="J143" s="249">
        <v>2046.8833333333334</v>
      </c>
      <c r="K143" s="248">
        <v>2018.95</v>
      </c>
      <c r="L143" s="248">
        <v>1982.95</v>
      </c>
      <c r="M143" s="248">
        <v>5.5920500000000004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1105.3499999999999</v>
      </c>
      <c r="D144" s="249">
        <v>1103.4499999999998</v>
      </c>
      <c r="E144" s="249">
        <v>1095.5999999999997</v>
      </c>
      <c r="F144" s="249">
        <v>1085.8499999999999</v>
      </c>
      <c r="G144" s="249">
        <v>1077.9999999999998</v>
      </c>
      <c r="H144" s="249">
        <v>1113.1999999999996</v>
      </c>
      <c r="I144" s="249">
        <v>1121.05</v>
      </c>
      <c r="J144" s="249">
        <v>1130.7999999999995</v>
      </c>
      <c r="K144" s="248">
        <v>1111.3</v>
      </c>
      <c r="L144" s="248">
        <v>1093.7</v>
      </c>
      <c r="M144" s="248">
        <v>2.74763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169.2</v>
      </c>
      <c r="D145" s="249">
        <v>169.08333333333334</v>
      </c>
      <c r="E145" s="249">
        <v>168.16666666666669</v>
      </c>
      <c r="F145" s="249">
        <v>167.13333333333335</v>
      </c>
      <c r="G145" s="249">
        <v>166.2166666666667</v>
      </c>
      <c r="H145" s="249">
        <v>170.11666666666667</v>
      </c>
      <c r="I145" s="249">
        <v>171.03333333333336</v>
      </c>
      <c r="J145" s="249">
        <v>172.06666666666666</v>
      </c>
      <c r="K145" s="248">
        <v>170</v>
      </c>
      <c r="L145" s="248">
        <v>168.05</v>
      </c>
      <c r="M145" s="248">
        <v>51.669930000000001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77.3</v>
      </c>
      <c r="D146" s="249">
        <v>77.5</v>
      </c>
      <c r="E146" s="249">
        <v>76.8</v>
      </c>
      <c r="F146" s="249">
        <v>76.3</v>
      </c>
      <c r="G146" s="249">
        <v>75.599999999999994</v>
      </c>
      <c r="H146" s="249">
        <v>78</v>
      </c>
      <c r="I146" s="249">
        <v>78.699999999999989</v>
      </c>
      <c r="J146" s="249">
        <v>79.2</v>
      </c>
      <c r="K146" s="248">
        <v>78.2</v>
      </c>
      <c r="L146" s="248">
        <v>77</v>
      </c>
      <c r="M146" s="248">
        <v>72.337289999999996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4336.3</v>
      </c>
      <c r="D147" s="249">
        <v>4301.6499999999996</v>
      </c>
      <c r="E147" s="249">
        <v>4253.2999999999993</v>
      </c>
      <c r="F147" s="249">
        <v>4170.2999999999993</v>
      </c>
      <c r="G147" s="249">
        <v>4121.9499999999989</v>
      </c>
      <c r="H147" s="249">
        <v>4384.6499999999996</v>
      </c>
      <c r="I147" s="249">
        <v>4433</v>
      </c>
      <c r="J147" s="249">
        <v>4516</v>
      </c>
      <c r="K147" s="248">
        <v>4350</v>
      </c>
      <c r="L147" s="248">
        <v>4218.6499999999996</v>
      </c>
      <c r="M147" s="248">
        <v>1.7082200000000001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20388.3</v>
      </c>
      <c r="D148" s="249">
        <v>20451.416666666668</v>
      </c>
      <c r="E148" s="249">
        <v>20266.883333333335</v>
      </c>
      <c r="F148" s="249">
        <v>20145.466666666667</v>
      </c>
      <c r="G148" s="249">
        <v>19960.933333333334</v>
      </c>
      <c r="H148" s="249">
        <v>20572.833333333336</v>
      </c>
      <c r="I148" s="249">
        <v>20757.366666666669</v>
      </c>
      <c r="J148" s="249">
        <v>20878.783333333336</v>
      </c>
      <c r="K148" s="248">
        <v>20635.95</v>
      </c>
      <c r="L148" s="248">
        <v>20330</v>
      </c>
      <c r="M148" s="248">
        <v>0.49134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269.89999999999998</v>
      </c>
      <c r="D149" s="249">
        <v>270.5333333333333</v>
      </c>
      <c r="E149" s="249">
        <v>268.86666666666662</v>
      </c>
      <c r="F149" s="249">
        <v>267.83333333333331</v>
      </c>
      <c r="G149" s="249">
        <v>266.16666666666663</v>
      </c>
      <c r="H149" s="249">
        <v>271.56666666666661</v>
      </c>
      <c r="I149" s="249">
        <v>273.23333333333335</v>
      </c>
      <c r="J149" s="249">
        <v>274.26666666666659</v>
      </c>
      <c r="K149" s="248">
        <v>272.2</v>
      </c>
      <c r="L149" s="248">
        <v>269.5</v>
      </c>
      <c r="M149" s="248">
        <v>2.1831399999999999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908.55</v>
      </c>
      <c r="D150" s="249">
        <v>912.83333333333337</v>
      </c>
      <c r="E150" s="249">
        <v>901.7166666666667</v>
      </c>
      <c r="F150" s="249">
        <v>894.88333333333333</v>
      </c>
      <c r="G150" s="249">
        <v>883.76666666666665</v>
      </c>
      <c r="H150" s="249">
        <v>919.66666666666674</v>
      </c>
      <c r="I150" s="249">
        <v>930.7833333333333</v>
      </c>
      <c r="J150" s="249">
        <v>937.61666666666679</v>
      </c>
      <c r="K150" s="248">
        <v>923.95</v>
      </c>
      <c r="L150" s="248">
        <v>906</v>
      </c>
      <c r="M150" s="248">
        <v>4.02583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144.35</v>
      </c>
      <c r="D151" s="249">
        <v>143.85</v>
      </c>
      <c r="E151" s="249">
        <v>143.04999999999998</v>
      </c>
      <c r="F151" s="249">
        <v>141.75</v>
      </c>
      <c r="G151" s="249">
        <v>140.94999999999999</v>
      </c>
      <c r="H151" s="249">
        <v>145.14999999999998</v>
      </c>
      <c r="I151" s="249">
        <v>145.94999999999999</v>
      </c>
      <c r="J151" s="249">
        <v>147.24999999999997</v>
      </c>
      <c r="K151" s="248">
        <v>144.65</v>
      </c>
      <c r="L151" s="248">
        <v>142.55000000000001</v>
      </c>
      <c r="M151" s="248">
        <v>125.93053999999999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207.95</v>
      </c>
      <c r="D152" s="249">
        <v>207.35</v>
      </c>
      <c r="E152" s="249">
        <v>205.2</v>
      </c>
      <c r="F152" s="249">
        <v>202.45</v>
      </c>
      <c r="G152" s="249">
        <v>200.29999999999998</v>
      </c>
      <c r="H152" s="249">
        <v>210.1</v>
      </c>
      <c r="I152" s="249">
        <v>212.25000000000003</v>
      </c>
      <c r="J152" s="249">
        <v>215</v>
      </c>
      <c r="K152" s="248">
        <v>209.5</v>
      </c>
      <c r="L152" s="248">
        <v>204.6</v>
      </c>
      <c r="M152" s="248">
        <v>9.4475999999999996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539.4</v>
      </c>
      <c r="D153" s="249">
        <v>539.2166666666667</v>
      </c>
      <c r="E153" s="249">
        <v>533.43333333333339</v>
      </c>
      <c r="F153" s="249">
        <v>527.4666666666667</v>
      </c>
      <c r="G153" s="249">
        <v>521.68333333333339</v>
      </c>
      <c r="H153" s="249">
        <v>545.18333333333339</v>
      </c>
      <c r="I153" s="249">
        <v>550.9666666666667</v>
      </c>
      <c r="J153" s="249">
        <v>556.93333333333339</v>
      </c>
      <c r="K153" s="248">
        <v>545</v>
      </c>
      <c r="L153" s="248">
        <v>533.25</v>
      </c>
      <c r="M153" s="248">
        <v>56.994329999999998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3094.5</v>
      </c>
      <c r="D154" s="249">
        <v>3079.2000000000003</v>
      </c>
      <c r="E154" s="249">
        <v>3055.3000000000006</v>
      </c>
      <c r="F154" s="249">
        <v>3016.1000000000004</v>
      </c>
      <c r="G154" s="249">
        <v>2992.2000000000007</v>
      </c>
      <c r="H154" s="249">
        <v>3118.4000000000005</v>
      </c>
      <c r="I154" s="249">
        <v>3142.3</v>
      </c>
      <c r="J154" s="249">
        <v>3181.5000000000005</v>
      </c>
      <c r="K154" s="248">
        <v>3103.1</v>
      </c>
      <c r="L154" s="248">
        <v>3040</v>
      </c>
      <c r="M154" s="248">
        <v>0.48387000000000002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460.1</v>
      </c>
      <c r="D155" s="249">
        <v>460</v>
      </c>
      <c r="E155" s="249">
        <v>454.1</v>
      </c>
      <c r="F155" s="249">
        <v>448.1</v>
      </c>
      <c r="G155" s="249">
        <v>442.20000000000005</v>
      </c>
      <c r="H155" s="249">
        <v>466</v>
      </c>
      <c r="I155" s="249">
        <v>471.9</v>
      </c>
      <c r="J155" s="249">
        <v>477.9</v>
      </c>
      <c r="K155" s="248">
        <v>465.9</v>
      </c>
      <c r="L155" s="248">
        <v>454</v>
      </c>
      <c r="M155" s="248">
        <v>21.430430000000001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3490.7</v>
      </c>
      <c r="D156" s="249">
        <v>3481.0666666666671</v>
      </c>
      <c r="E156" s="249">
        <v>3450.6333333333341</v>
      </c>
      <c r="F156" s="249">
        <v>3410.5666666666671</v>
      </c>
      <c r="G156" s="249">
        <v>3380.1333333333341</v>
      </c>
      <c r="H156" s="249">
        <v>3521.1333333333341</v>
      </c>
      <c r="I156" s="249">
        <v>3551.5666666666675</v>
      </c>
      <c r="J156" s="249">
        <v>3591.6333333333341</v>
      </c>
      <c r="K156" s="248">
        <v>3511.5</v>
      </c>
      <c r="L156" s="248">
        <v>3441</v>
      </c>
      <c r="M156" s="248">
        <v>1.68041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46779.3</v>
      </c>
      <c r="D157" s="249">
        <v>46542.416666666664</v>
      </c>
      <c r="E157" s="249">
        <v>46236.883333333331</v>
      </c>
      <c r="F157" s="249">
        <v>45694.466666666667</v>
      </c>
      <c r="G157" s="249">
        <v>45388.933333333334</v>
      </c>
      <c r="H157" s="249">
        <v>47084.833333333328</v>
      </c>
      <c r="I157" s="249">
        <v>47390.366666666669</v>
      </c>
      <c r="J157" s="249">
        <v>47932.783333333326</v>
      </c>
      <c r="K157" s="248">
        <v>46847.95</v>
      </c>
      <c r="L157" s="248">
        <v>46000</v>
      </c>
      <c r="M157" s="248">
        <v>9.9709999999999993E-2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1265.6500000000001</v>
      </c>
      <c r="D158" s="249">
        <v>1263.55</v>
      </c>
      <c r="E158" s="249">
        <v>1252.0999999999999</v>
      </c>
      <c r="F158" s="249">
        <v>1238.55</v>
      </c>
      <c r="G158" s="249">
        <v>1227.0999999999999</v>
      </c>
      <c r="H158" s="249">
        <v>1277.0999999999999</v>
      </c>
      <c r="I158" s="249">
        <v>1288.5500000000002</v>
      </c>
      <c r="J158" s="249">
        <v>1302.0999999999999</v>
      </c>
      <c r="K158" s="248">
        <v>1275</v>
      </c>
      <c r="L158" s="248">
        <v>1250</v>
      </c>
      <c r="M158" s="248">
        <v>2.91248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4079.6</v>
      </c>
      <c r="D159" s="249">
        <v>4055.2000000000003</v>
      </c>
      <c r="E159" s="249">
        <v>4015.4000000000005</v>
      </c>
      <c r="F159" s="249">
        <v>3951.2000000000003</v>
      </c>
      <c r="G159" s="249">
        <v>3911.4000000000005</v>
      </c>
      <c r="H159" s="249">
        <v>4119.4000000000005</v>
      </c>
      <c r="I159" s="249">
        <v>4159.2000000000007</v>
      </c>
      <c r="J159" s="249">
        <v>4223.4000000000005</v>
      </c>
      <c r="K159" s="248">
        <v>4095</v>
      </c>
      <c r="L159" s="248">
        <v>3991</v>
      </c>
      <c r="M159" s="248">
        <v>3.2901400000000001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214.5</v>
      </c>
      <c r="D160" s="249">
        <v>214.38333333333333</v>
      </c>
      <c r="E160" s="249">
        <v>213.21666666666664</v>
      </c>
      <c r="F160" s="249">
        <v>211.93333333333331</v>
      </c>
      <c r="G160" s="249">
        <v>210.76666666666662</v>
      </c>
      <c r="H160" s="249">
        <v>215.66666666666666</v>
      </c>
      <c r="I160" s="249">
        <v>216.83333333333334</v>
      </c>
      <c r="J160" s="249">
        <v>218.11666666666667</v>
      </c>
      <c r="K160" s="248">
        <v>215.55</v>
      </c>
      <c r="L160" s="248">
        <v>213.1</v>
      </c>
      <c r="M160" s="248">
        <v>14.28476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2648.8</v>
      </c>
      <c r="D161" s="249">
        <v>2658.1333333333332</v>
      </c>
      <c r="E161" s="249">
        <v>2627.7666666666664</v>
      </c>
      <c r="F161" s="249">
        <v>2606.7333333333331</v>
      </c>
      <c r="G161" s="249">
        <v>2576.3666666666663</v>
      </c>
      <c r="H161" s="249">
        <v>2679.1666666666665</v>
      </c>
      <c r="I161" s="249">
        <v>2709.5333333333333</v>
      </c>
      <c r="J161" s="249">
        <v>2730.5666666666666</v>
      </c>
      <c r="K161" s="248">
        <v>2688.5</v>
      </c>
      <c r="L161" s="248">
        <v>2637.1</v>
      </c>
      <c r="M161" s="248">
        <v>2.7413799999999999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2942</v>
      </c>
      <c r="D162" s="249">
        <v>2917.9500000000003</v>
      </c>
      <c r="E162" s="249">
        <v>2845.9000000000005</v>
      </c>
      <c r="F162" s="249">
        <v>2749.8</v>
      </c>
      <c r="G162" s="249">
        <v>2677.7500000000005</v>
      </c>
      <c r="H162" s="249">
        <v>3014.0500000000006</v>
      </c>
      <c r="I162" s="249">
        <v>3086.1000000000008</v>
      </c>
      <c r="J162" s="249">
        <v>3182.2000000000007</v>
      </c>
      <c r="K162" s="248">
        <v>2990</v>
      </c>
      <c r="L162" s="248">
        <v>2821.85</v>
      </c>
      <c r="M162" s="248">
        <v>22.321950000000001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303.39999999999998</v>
      </c>
      <c r="D163" s="249">
        <v>304.61666666666662</v>
      </c>
      <c r="E163" s="249">
        <v>299.83333333333326</v>
      </c>
      <c r="F163" s="249">
        <v>296.26666666666665</v>
      </c>
      <c r="G163" s="249">
        <v>291.48333333333329</v>
      </c>
      <c r="H163" s="249">
        <v>308.18333333333322</v>
      </c>
      <c r="I163" s="249">
        <v>312.96666666666664</v>
      </c>
      <c r="J163" s="249">
        <v>316.53333333333319</v>
      </c>
      <c r="K163" s="248">
        <v>309.39999999999998</v>
      </c>
      <c r="L163" s="248">
        <v>301.05</v>
      </c>
      <c r="M163" s="248">
        <v>29.433959999999999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145</v>
      </c>
      <c r="D164" s="249">
        <v>144.68333333333334</v>
      </c>
      <c r="E164" s="249">
        <v>143.36666666666667</v>
      </c>
      <c r="F164" s="249">
        <v>141.73333333333335</v>
      </c>
      <c r="G164" s="249">
        <v>140.41666666666669</v>
      </c>
      <c r="H164" s="249">
        <v>146.31666666666666</v>
      </c>
      <c r="I164" s="249">
        <v>147.63333333333333</v>
      </c>
      <c r="J164" s="249">
        <v>149.26666666666665</v>
      </c>
      <c r="K164" s="248">
        <v>146</v>
      </c>
      <c r="L164" s="248">
        <v>143.05000000000001</v>
      </c>
      <c r="M164" s="248">
        <v>55.527009999999997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216.3</v>
      </c>
      <c r="D165" s="249">
        <v>215.38333333333335</v>
      </c>
      <c r="E165" s="249">
        <v>213.9666666666667</v>
      </c>
      <c r="F165" s="249">
        <v>211.63333333333335</v>
      </c>
      <c r="G165" s="249">
        <v>210.2166666666667</v>
      </c>
      <c r="H165" s="249">
        <v>217.7166666666667</v>
      </c>
      <c r="I165" s="249">
        <v>219.13333333333338</v>
      </c>
      <c r="J165" s="249">
        <v>221.4666666666667</v>
      </c>
      <c r="K165" s="248">
        <v>216.8</v>
      </c>
      <c r="L165" s="248">
        <v>213.05</v>
      </c>
      <c r="M165" s="248">
        <v>61.765880000000003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473.55</v>
      </c>
      <c r="D166" s="249">
        <v>476.48333333333335</v>
      </c>
      <c r="E166" s="249">
        <v>468.06666666666672</v>
      </c>
      <c r="F166" s="249">
        <v>462.58333333333337</v>
      </c>
      <c r="G166" s="249">
        <v>454.16666666666674</v>
      </c>
      <c r="H166" s="249">
        <v>481.9666666666667</v>
      </c>
      <c r="I166" s="249">
        <v>490.38333333333333</v>
      </c>
      <c r="J166" s="249">
        <v>495.86666666666667</v>
      </c>
      <c r="K166" s="248">
        <v>484.9</v>
      </c>
      <c r="L166" s="248">
        <v>471</v>
      </c>
      <c r="M166" s="248">
        <v>1.2878000000000001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14221.2</v>
      </c>
      <c r="D167" s="249">
        <v>14232.983333333332</v>
      </c>
      <c r="E167" s="249">
        <v>14138.266666666663</v>
      </c>
      <c r="F167" s="249">
        <v>14055.33333333333</v>
      </c>
      <c r="G167" s="249">
        <v>13960.616666666661</v>
      </c>
      <c r="H167" s="249">
        <v>14315.916666666664</v>
      </c>
      <c r="I167" s="249">
        <v>14410.633333333335</v>
      </c>
      <c r="J167" s="249">
        <v>14493.566666666666</v>
      </c>
      <c r="K167" s="248">
        <v>14327.7</v>
      </c>
      <c r="L167" s="248">
        <v>14150.05</v>
      </c>
      <c r="M167" s="248">
        <v>1.0999999999999999E-2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59.9</v>
      </c>
      <c r="D168" s="249">
        <v>59.466666666666669</v>
      </c>
      <c r="E168" s="249">
        <v>58.833333333333336</v>
      </c>
      <c r="F168" s="249">
        <v>57.766666666666666</v>
      </c>
      <c r="G168" s="249">
        <v>57.133333333333333</v>
      </c>
      <c r="H168" s="249">
        <v>60.533333333333339</v>
      </c>
      <c r="I168" s="249">
        <v>61.166666666666664</v>
      </c>
      <c r="J168" s="249">
        <v>62.233333333333341</v>
      </c>
      <c r="K168" s="248">
        <v>60.1</v>
      </c>
      <c r="L168" s="248">
        <v>58.4</v>
      </c>
      <c r="M168" s="248">
        <v>1488.5193999999999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111.95</v>
      </c>
      <c r="D169" s="249">
        <v>112.03333333333335</v>
      </c>
      <c r="E169" s="249">
        <v>111.06666666666669</v>
      </c>
      <c r="F169" s="249">
        <v>110.18333333333335</v>
      </c>
      <c r="G169" s="249">
        <v>109.2166666666667</v>
      </c>
      <c r="H169" s="249">
        <v>112.91666666666669</v>
      </c>
      <c r="I169" s="249">
        <v>113.88333333333335</v>
      </c>
      <c r="J169" s="249">
        <v>114.76666666666668</v>
      </c>
      <c r="K169" s="248">
        <v>113</v>
      </c>
      <c r="L169" s="248">
        <v>111.15</v>
      </c>
      <c r="M169" s="248">
        <v>95.09178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2625</v>
      </c>
      <c r="D170" s="249">
        <v>2621.5666666666666</v>
      </c>
      <c r="E170" s="249">
        <v>2610.1333333333332</v>
      </c>
      <c r="F170" s="249">
        <v>2595.2666666666664</v>
      </c>
      <c r="G170" s="249">
        <v>2583.833333333333</v>
      </c>
      <c r="H170" s="249">
        <v>2636.4333333333334</v>
      </c>
      <c r="I170" s="249">
        <v>2647.8666666666668</v>
      </c>
      <c r="J170" s="249">
        <v>2662.7333333333336</v>
      </c>
      <c r="K170" s="248">
        <v>2633</v>
      </c>
      <c r="L170" s="248">
        <v>2606.6999999999998</v>
      </c>
      <c r="M170" s="248">
        <v>38.458390000000001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798.05</v>
      </c>
      <c r="D171" s="249">
        <v>800.81666666666661</v>
      </c>
      <c r="E171" s="249">
        <v>793.83333333333326</v>
      </c>
      <c r="F171" s="249">
        <v>789.61666666666667</v>
      </c>
      <c r="G171" s="249">
        <v>782.63333333333333</v>
      </c>
      <c r="H171" s="249">
        <v>805.03333333333319</v>
      </c>
      <c r="I171" s="249">
        <v>812.01666666666654</v>
      </c>
      <c r="J171" s="249">
        <v>816.23333333333312</v>
      </c>
      <c r="K171" s="248">
        <v>807.8</v>
      </c>
      <c r="L171" s="248">
        <v>796.6</v>
      </c>
      <c r="M171" s="248">
        <v>11.79383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1277.8</v>
      </c>
      <c r="D172" s="249">
        <v>1272.4666666666665</v>
      </c>
      <c r="E172" s="249">
        <v>1264.583333333333</v>
      </c>
      <c r="F172" s="249">
        <v>1251.3666666666666</v>
      </c>
      <c r="G172" s="249">
        <v>1243.4833333333331</v>
      </c>
      <c r="H172" s="249">
        <v>1285.6833333333329</v>
      </c>
      <c r="I172" s="249">
        <v>1293.5666666666666</v>
      </c>
      <c r="J172" s="249">
        <v>1306.7833333333328</v>
      </c>
      <c r="K172" s="248">
        <v>1280.3499999999999</v>
      </c>
      <c r="L172" s="248">
        <v>1259.25</v>
      </c>
      <c r="M172" s="248">
        <v>5.9804399999999998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2330.8000000000002</v>
      </c>
      <c r="D173" s="249">
        <v>2333.6</v>
      </c>
      <c r="E173" s="249">
        <v>2312.1999999999998</v>
      </c>
      <c r="F173" s="249">
        <v>2293.6</v>
      </c>
      <c r="G173" s="249">
        <v>2272.1999999999998</v>
      </c>
      <c r="H173" s="249">
        <v>2352.1999999999998</v>
      </c>
      <c r="I173" s="249">
        <v>2373.6000000000004</v>
      </c>
      <c r="J173" s="249">
        <v>2392.1999999999998</v>
      </c>
      <c r="K173" s="248">
        <v>2355</v>
      </c>
      <c r="L173" s="248">
        <v>2315</v>
      </c>
      <c r="M173" s="248">
        <v>3.8193100000000002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72</v>
      </c>
      <c r="D174" s="249">
        <v>72.416666666666671</v>
      </c>
      <c r="E174" s="249">
        <v>71.483333333333348</v>
      </c>
      <c r="F174" s="249">
        <v>70.966666666666683</v>
      </c>
      <c r="G174" s="249">
        <v>70.03333333333336</v>
      </c>
      <c r="H174" s="249">
        <v>72.933333333333337</v>
      </c>
      <c r="I174" s="249">
        <v>73.866666666666646</v>
      </c>
      <c r="J174" s="249">
        <v>74.383333333333326</v>
      </c>
      <c r="K174" s="248">
        <v>73.349999999999994</v>
      </c>
      <c r="L174" s="248">
        <v>71.900000000000006</v>
      </c>
      <c r="M174" s="248">
        <v>95.362849999999995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24207.95</v>
      </c>
      <c r="D175" s="249">
        <v>24201.816666666666</v>
      </c>
      <c r="E175" s="249">
        <v>23982.633333333331</v>
      </c>
      <c r="F175" s="249">
        <v>23757.316666666666</v>
      </c>
      <c r="G175" s="249">
        <v>23538.133333333331</v>
      </c>
      <c r="H175" s="249">
        <v>24427.133333333331</v>
      </c>
      <c r="I175" s="249">
        <v>24646.316666666666</v>
      </c>
      <c r="J175" s="249">
        <v>24871.633333333331</v>
      </c>
      <c r="K175" s="248">
        <v>24421</v>
      </c>
      <c r="L175" s="248">
        <v>23976.5</v>
      </c>
      <c r="M175" s="248">
        <v>0.28325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>
        <v>1365.85</v>
      </c>
      <c r="D176" s="249">
        <v>1358.9333333333334</v>
      </c>
      <c r="E176" s="249">
        <v>1346.9166666666667</v>
      </c>
      <c r="F176" s="249">
        <v>1327.9833333333333</v>
      </c>
      <c r="G176" s="249">
        <v>1315.9666666666667</v>
      </c>
      <c r="H176" s="249">
        <v>1377.8666666666668</v>
      </c>
      <c r="I176" s="249">
        <v>1389.8833333333332</v>
      </c>
      <c r="J176" s="249">
        <v>1408.8166666666668</v>
      </c>
      <c r="K176" s="248">
        <v>1370.95</v>
      </c>
      <c r="L176" s="248">
        <v>1340</v>
      </c>
      <c r="M176" s="248">
        <v>3.9559299999999999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2990.15</v>
      </c>
      <c r="D177" s="249">
        <v>3004</v>
      </c>
      <c r="E177" s="249">
        <v>2950.7</v>
      </c>
      <c r="F177" s="249">
        <v>2911.25</v>
      </c>
      <c r="G177" s="249">
        <v>2857.95</v>
      </c>
      <c r="H177" s="249">
        <v>3043.45</v>
      </c>
      <c r="I177" s="249">
        <v>3096.75</v>
      </c>
      <c r="J177" s="249">
        <v>3136.2</v>
      </c>
      <c r="K177" s="248">
        <v>3057.3</v>
      </c>
      <c r="L177" s="248">
        <v>2964.55</v>
      </c>
      <c r="M177" s="248">
        <v>5.8507100000000003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449.9</v>
      </c>
      <c r="D178" s="249">
        <v>446.76666666666665</v>
      </c>
      <c r="E178" s="249">
        <v>441.5333333333333</v>
      </c>
      <c r="F178" s="249">
        <v>433.16666666666663</v>
      </c>
      <c r="G178" s="249">
        <v>427.93333333333328</v>
      </c>
      <c r="H178" s="249">
        <v>455.13333333333333</v>
      </c>
      <c r="I178" s="249">
        <v>460.36666666666667</v>
      </c>
      <c r="J178" s="249">
        <v>468.73333333333335</v>
      </c>
      <c r="K178" s="248">
        <v>452</v>
      </c>
      <c r="L178" s="248">
        <v>438.4</v>
      </c>
      <c r="M178" s="248">
        <v>9.3372299999999999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616.75</v>
      </c>
      <c r="D179" s="249">
        <v>615.55000000000007</v>
      </c>
      <c r="E179" s="249">
        <v>613.70000000000016</v>
      </c>
      <c r="F179" s="249">
        <v>610.65000000000009</v>
      </c>
      <c r="G179" s="249">
        <v>608.80000000000018</v>
      </c>
      <c r="H179" s="249">
        <v>618.60000000000014</v>
      </c>
      <c r="I179" s="249">
        <v>620.45000000000005</v>
      </c>
      <c r="J179" s="249">
        <v>623.50000000000011</v>
      </c>
      <c r="K179" s="248">
        <v>617.4</v>
      </c>
      <c r="L179" s="248">
        <v>612.5</v>
      </c>
      <c r="M179" s="248">
        <v>74.554150000000007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84.15</v>
      </c>
      <c r="D180" s="249">
        <v>84.63333333333334</v>
      </c>
      <c r="E180" s="249">
        <v>83.51666666666668</v>
      </c>
      <c r="F180" s="249">
        <v>82.88333333333334</v>
      </c>
      <c r="G180" s="249">
        <v>81.76666666666668</v>
      </c>
      <c r="H180" s="249">
        <v>85.26666666666668</v>
      </c>
      <c r="I180" s="249">
        <v>86.383333333333326</v>
      </c>
      <c r="J180" s="249">
        <v>87.01666666666668</v>
      </c>
      <c r="K180" s="248">
        <v>85.75</v>
      </c>
      <c r="L180" s="248">
        <v>84</v>
      </c>
      <c r="M180" s="248">
        <v>113.88039999999999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994.65</v>
      </c>
      <c r="D181" s="249">
        <v>990.26666666666677</v>
      </c>
      <c r="E181" s="249">
        <v>984.18333333333351</v>
      </c>
      <c r="F181" s="249">
        <v>973.7166666666667</v>
      </c>
      <c r="G181" s="249">
        <v>967.63333333333344</v>
      </c>
      <c r="H181" s="249">
        <v>1000.7333333333336</v>
      </c>
      <c r="I181" s="249">
        <v>1006.8166666666668</v>
      </c>
      <c r="J181" s="249">
        <v>1017.2833333333336</v>
      </c>
      <c r="K181" s="248">
        <v>996.35</v>
      </c>
      <c r="L181" s="248">
        <v>979.8</v>
      </c>
      <c r="M181" s="248">
        <v>18.633610000000001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504.55</v>
      </c>
      <c r="D182" s="249">
        <v>503.05</v>
      </c>
      <c r="E182" s="249">
        <v>499.5</v>
      </c>
      <c r="F182" s="249">
        <v>494.45</v>
      </c>
      <c r="G182" s="249">
        <v>490.9</v>
      </c>
      <c r="H182" s="249">
        <v>508.1</v>
      </c>
      <c r="I182" s="249">
        <v>511.65000000000009</v>
      </c>
      <c r="J182" s="249">
        <v>516.70000000000005</v>
      </c>
      <c r="K182" s="248">
        <v>506.6</v>
      </c>
      <c r="L182" s="248">
        <v>498</v>
      </c>
      <c r="M182" s="248">
        <v>11.01125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579.95000000000005</v>
      </c>
      <c r="D183" s="249">
        <v>584.13333333333333</v>
      </c>
      <c r="E183" s="249">
        <v>573.81666666666661</v>
      </c>
      <c r="F183" s="249">
        <v>567.68333333333328</v>
      </c>
      <c r="G183" s="249">
        <v>557.36666666666656</v>
      </c>
      <c r="H183" s="249">
        <v>590.26666666666665</v>
      </c>
      <c r="I183" s="249">
        <v>600.58333333333348</v>
      </c>
      <c r="J183" s="249">
        <v>606.7166666666667</v>
      </c>
      <c r="K183" s="248">
        <v>594.45000000000005</v>
      </c>
      <c r="L183" s="248">
        <v>578</v>
      </c>
      <c r="M183" s="248">
        <v>3.2297099999999999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1036.8</v>
      </c>
      <c r="D184" s="249">
        <v>1038.8500000000001</v>
      </c>
      <c r="E184" s="249">
        <v>1029.9500000000003</v>
      </c>
      <c r="F184" s="249">
        <v>1023.1000000000001</v>
      </c>
      <c r="G184" s="249">
        <v>1014.2000000000003</v>
      </c>
      <c r="H184" s="249">
        <v>1045.7000000000003</v>
      </c>
      <c r="I184" s="249">
        <v>1054.6000000000004</v>
      </c>
      <c r="J184" s="249">
        <v>1061.4500000000003</v>
      </c>
      <c r="K184" s="248">
        <v>1047.75</v>
      </c>
      <c r="L184" s="248">
        <v>1032</v>
      </c>
      <c r="M184" s="248">
        <v>10.4054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1033.7</v>
      </c>
      <c r="D185" s="249">
        <v>1037.1166666666668</v>
      </c>
      <c r="E185" s="249">
        <v>1028.7833333333335</v>
      </c>
      <c r="F185" s="249">
        <v>1023.8666666666668</v>
      </c>
      <c r="G185" s="249">
        <v>1015.5333333333335</v>
      </c>
      <c r="H185" s="249">
        <v>1042.0333333333335</v>
      </c>
      <c r="I185" s="249">
        <v>1050.3666666666666</v>
      </c>
      <c r="J185" s="249">
        <v>1055.2833333333335</v>
      </c>
      <c r="K185" s="248">
        <v>1045.45</v>
      </c>
      <c r="L185" s="248">
        <v>1032.2</v>
      </c>
      <c r="M185" s="248">
        <v>5.3556499999999998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1367.45</v>
      </c>
      <c r="D186" s="249">
        <v>1344.8166666666666</v>
      </c>
      <c r="E186" s="249">
        <v>1302.6333333333332</v>
      </c>
      <c r="F186" s="249">
        <v>1237.8166666666666</v>
      </c>
      <c r="G186" s="249">
        <v>1195.6333333333332</v>
      </c>
      <c r="H186" s="249">
        <v>1409.6333333333332</v>
      </c>
      <c r="I186" s="249">
        <v>1451.8166666666666</v>
      </c>
      <c r="J186" s="249">
        <v>1516.6333333333332</v>
      </c>
      <c r="K186" s="248">
        <v>1387</v>
      </c>
      <c r="L186" s="248">
        <v>1280</v>
      </c>
      <c r="M186" s="248">
        <v>34.375689999999999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3332.1</v>
      </c>
      <c r="D187" s="249">
        <v>3312.1166666666663</v>
      </c>
      <c r="E187" s="249">
        <v>3287.7833333333328</v>
      </c>
      <c r="F187" s="249">
        <v>3243.4666666666667</v>
      </c>
      <c r="G187" s="249">
        <v>3219.1333333333332</v>
      </c>
      <c r="H187" s="249">
        <v>3356.4333333333325</v>
      </c>
      <c r="I187" s="249">
        <v>3380.7666666666655</v>
      </c>
      <c r="J187" s="249">
        <v>3425.0833333333321</v>
      </c>
      <c r="K187" s="248">
        <v>3336.45</v>
      </c>
      <c r="L187" s="248">
        <v>3267.8</v>
      </c>
      <c r="M187" s="248">
        <v>13.78016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807.6</v>
      </c>
      <c r="D188" s="249">
        <v>808.91666666666663</v>
      </c>
      <c r="E188" s="249">
        <v>803.38333333333321</v>
      </c>
      <c r="F188" s="249">
        <v>799.16666666666663</v>
      </c>
      <c r="G188" s="249">
        <v>793.63333333333321</v>
      </c>
      <c r="H188" s="249">
        <v>813.13333333333321</v>
      </c>
      <c r="I188" s="249">
        <v>818.66666666666674</v>
      </c>
      <c r="J188" s="249">
        <v>822.88333333333321</v>
      </c>
      <c r="K188" s="248">
        <v>814.45</v>
      </c>
      <c r="L188" s="248">
        <v>804.7</v>
      </c>
      <c r="M188" s="248">
        <v>12.24742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6632.6</v>
      </c>
      <c r="D189" s="249">
        <v>6663.8666666666659</v>
      </c>
      <c r="E189" s="249">
        <v>6593.7333333333318</v>
      </c>
      <c r="F189" s="249">
        <v>6554.8666666666659</v>
      </c>
      <c r="G189" s="249">
        <v>6484.7333333333318</v>
      </c>
      <c r="H189" s="249">
        <v>6702.7333333333318</v>
      </c>
      <c r="I189" s="249">
        <v>6772.866666666665</v>
      </c>
      <c r="J189" s="249">
        <v>6811.7333333333318</v>
      </c>
      <c r="K189" s="248">
        <v>6734</v>
      </c>
      <c r="L189" s="248">
        <v>6625</v>
      </c>
      <c r="M189" s="248">
        <v>1.89805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418.5</v>
      </c>
      <c r="D190" s="249">
        <v>419.08333333333331</v>
      </c>
      <c r="E190" s="249">
        <v>416.66666666666663</v>
      </c>
      <c r="F190" s="249">
        <v>414.83333333333331</v>
      </c>
      <c r="G190" s="249">
        <v>412.41666666666663</v>
      </c>
      <c r="H190" s="249">
        <v>420.91666666666663</v>
      </c>
      <c r="I190" s="249">
        <v>423.33333333333326</v>
      </c>
      <c r="J190" s="249">
        <v>425.16666666666663</v>
      </c>
      <c r="K190" s="248">
        <v>421.5</v>
      </c>
      <c r="L190" s="248">
        <v>417.25</v>
      </c>
      <c r="M190" s="248">
        <v>97.178939999999997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218.85</v>
      </c>
      <c r="D191" s="249">
        <v>218.98333333333335</v>
      </c>
      <c r="E191" s="249">
        <v>217.66666666666669</v>
      </c>
      <c r="F191" s="249">
        <v>216.48333333333335</v>
      </c>
      <c r="G191" s="249">
        <v>215.16666666666669</v>
      </c>
      <c r="H191" s="249">
        <v>220.16666666666669</v>
      </c>
      <c r="I191" s="249">
        <v>221.48333333333335</v>
      </c>
      <c r="J191" s="249">
        <v>222.66666666666669</v>
      </c>
      <c r="K191" s="248">
        <v>220.3</v>
      </c>
      <c r="L191" s="248">
        <v>217.8</v>
      </c>
      <c r="M191" s="248">
        <v>72.651049999999998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111.2</v>
      </c>
      <c r="D192" s="249">
        <v>111.61666666666667</v>
      </c>
      <c r="E192" s="249">
        <v>110.38333333333335</v>
      </c>
      <c r="F192" s="249">
        <v>109.56666666666668</v>
      </c>
      <c r="G192" s="249">
        <v>108.33333333333336</v>
      </c>
      <c r="H192" s="249">
        <v>112.43333333333335</v>
      </c>
      <c r="I192" s="249">
        <v>113.66666666666667</v>
      </c>
      <c r="J192" s="249">
        <v>114.48333333333335</v>
      </c>
      <c r="K192" s="248">
        <v>112.85</v>
      </c>
      <c r="L192" s="248">
        <v>110.8</v>
      </c>
      <c r="M192" s="248">
        <v>322.64080000000001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98.3</v>
      </c>
      <c r="D193" s="249">
        <v>98.816666666666663</v>
      </c>
      <c r="E193" s="249">
        <v>97.083333333333329</v>
      </c>
      <c r="F193" s="249">
        <v>95.86666666666666</v>
      </c>
      <c r="G193" s="249">
        <v>94.133333333333326</v>
      </c>
      <c r="H193" s="249">
        <v>100.03333333333333</v>
      </c>
      <c r="I193" s="249">
        <v>101.76666666666668</v>
      </c>
      <c r="J193" s="249">
        <v>102.98333333333333</v>
      </c>
      <c r="K193" s="248">
        <v>100.55</v>
      </c>
      <c r="L193" s="248">
        <v>97.6</v>
      </c>
      <c r="M193" s="248">
        <v>24.465109999999999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1045.75</v>
      </c>
      <c r="D194" s="249">
        <v>1041.1166666666666</v>
      </c>
      <c r="E194" s="249">
        <v>1034.7833333333331</v>
      </c>
      <c r="F194" s="249">
        <v>1023.8166666666666</v>
      </c>
      <c r="G194" s="249">
        <v>1017.4833333333331</v>
      </c>
      <c r="H194" s="249">
        <v>1052.083333333333</v>
      </c>
      <c r="I194" s="249">
        <v>1058.4166666666665</v>
      </c>
      <c r="J194" s="249">
        <v>1069.383333333333</v>
      </c>
      <c r="K194" s="248">
        <v>1047.45</v>
      </c>
      <c r="L194" s="248">
        <v>1030.1500000000001</v>
      </c>
      <c r="M194" s="248">
        <v>19.838270000000001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725.15</v>
      </c>
      <c r="D195" s="249">
        <v>729.11666666666679</v>
      </c>
      <c r="E195" s="249">
        <v>719.73333333333358</v>
      </c>
      <c r="F195" s="249">
        <v>714.31666666666683</v>
      </c>
      <c r="G195" s="249">
        <v>704.93333333333362</v>
      </c>
      <c r="H195" s="249">
        <v>734.53333333333353</v>
      </c>
      <c r="I195" s="249">
        <v>743.91666666666674</v>
      </c>
      <c r="J195" s="249">
        <v>749.33333333333348</v>
      </c>
      <c r="K195" s="248">
        <v>738.5</v>
      </c>
      <c r="L195" s="248">
        <v>723.7</v>
      </c>
      <c r="M195" s="248">
        <v>6.2466100000000004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2575.9</v>
      </c>
      <c r="D196" s="249">
        <v>2580.2999999999997</v>
      </c>
      <c r="E196" s="249">
        <v>2560.5999999999995</v>
      </c>
      <c r="F196" s="249">
        <v>2545.2999999999997</v>
      </c>
      <c r="G196" s="249">
        <v>2525.5999999999995</v>
      </c>
      <c r="H196" s="249">
        <v>2595.5999999999995</v>
      </c>
      <c r="I196" s="249">
        <v>2615.2999999999993</v>
      </c>
      <c r="J196" s="249">
        <v>2630.5999999999995</v>
      </c>
      <c r="K196" s="248">
        <v>2600</v>
      </c>
      <c r="L196" s="248">
        <v>2565</v>
      </c>
      <c r="M196" s="248">
        <v>8.3274000000000008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1628.9</v>
      </c>
      <c r="D197" s="249">
        <v>1627.3</v>
      </c>
      <c r="E197" s="249">
        <v>1617.6</v>
      </c>
      <c r="F197" s="249">
        <v>1606.3</v>
      </c>
      <c r="G197" s="249">
        <v>1596.6</v>
      </c>
      <c r="H197" s="249">
        <v>1638.6</v>
      </c>
      <c r="I197" s="249">
        <v>1648.3000000000002</v>
      </c>
      <c r="J197" s="249">
        <v>1659.6</v>
      </c>
      <c r="K197" s="248">
        <v>1637</v>
      </c>
      <c r="L197" s="248">
        <v>1616</v>
      </c>
      <c r="M197" s="248">
        <v>1.1364799999999999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525.85</v>
      </c>
      <c r="D198" s="249">
        <v>526.65000000000009</v>
      </c>
      <c r="E198" s="249">
        <v>521.60000000000014</v>
      </c>
      <c r="F198" s="249">
        <v>517.35</v>
      </c>
      <c r="G198" s="249">
        <v>512.30000000000007</v>
      </c>
      <c r="H198" s="249">
        <v>530.9000000000002</v>
      </c>
      <c r="I198" s="249">
        <v>535.95000000000016</v>
      </c>
      <c r="J198" s="249">
        <v>540.20000000000027</v>
      </c>
      <c r="K198" s="248">
        <v>531.70000000000005</v>
      </c>
      <c r="L198" s="248">
        <v>522.4</v>
      </c>
      <c r="M198" s="248">
        <v>2.0591300000000001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1443.5</v>
      </c>
      <c r="D199" s="249">
        <v>1447.8333333333333</v>
      </c>
      <c r="E199" s="249">
        <v>1435.7666666666664</v>
      </c>
      <c r="F199" s="249">
        <v>1428.0333333333331</v>
      </c>
      <c r="G199" s="249">
        <v>1415.9666666666662</v>
      </c>
      <c r="H199" s="249">
        <v>1455.5666666666666</v>
      </c>
      <c r="I199" s="249">
        <v>1467.6333333333337</v>
      </c>
      <c r="J199" s="249">
        <v>1475.3666666666668</v>
      </c>
      <c r="K199" s="248">
        <v>1459.9</v>
      </c>
      <c r="L199" s="248">
        <v>1440.1</v>
      </c>
      <c r="M199" s="248">
        <v>3.9286099999999999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36.299999999999997</v>
      </c>
      <c r="D200" s="249">
        <v>36.466666666666661</v>
      </c>
      <c r="E200" s="249">
        <v>36.033333333333324</v>
      </c>
      <c r="F200" s="249">
        <v>35.766666666666666</v>
      </c>
      <c r="G200" s="249">
        <v>35.333333333333329</v>
      </c>
      <c r="H200" s="249">
        <v>36.73333333333332</v>
      </c>
      <c r="I200" s="249">
        <v>37.166666666666657</v>
      </c>
      <c r="J200" s="249">
        <v>37.433333333333316</v>
      </c>
      <c r="K200" s="248">
        <v>36.9</v>
      </c>
      <c r="L200" s="248">
        <v>36.200000000000003</v>
      </c>
      <c r="M200" s="248">
        <v>40.981349999999999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2940.15</v>
      </c>
      <c r="D201" s="249">
        <v>2955.3333333333335</v>
      </c>
      <c r="E201" s="249">
        <v>2896.416666666667</v>
      </c>
      <c r="F201" s="249">
        <v>2852.6833333333334</v>
      </c>
      <c r="G201" s="249">
        <v>2793.7666666666669</v>
      </c>
      <c r="H201" s="249">
        <v>2999.0666666666671</v>
      </c>
      <c r="I201" s="249">
        <v>3057.983333333334</v>
      </c>
      <c r="J201" s="249">
        <v>3101.7166666666672</v>
      </c>
      <c r="K201" s="248">
        <v>3014.25</v>
      </c>
      <c r="L201" s="248">
        <v>2911.6</v>
      </c>
      <c r="M201" s="248">
        <v>2.0438399999999999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767.4</v>
      </c>
      <c r="D202" s="249">
        <v>768.81666666666661</v>
      </c>
      <c r="E202" s="249">
        <v>761.63333333333321</v>
      </c>
      <c r="F202" s="249">
        <v>755.86666666666656</v>
      </c>
      <c r="G202" s="249">
        <v>748.68333333333317</v>
      </c>
      <c r="H202" s="249">
        <v>774.58333333333326</v>
      </c>
      <c r="I202" s="249">
        <v>781.76666666666665</v>
      </c>
      <c r="J202" s="249">
        <v>787.5333333333333</v>
      </c>
      <c r="K202" s="248">
        <v>776</v>
      </c>
      <c r="L202" s="248">
        <v>763.05</v>
      </c>
      <c r="M202" s="248">
        <v>15.21073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7225.3</v>
      </c>
      <c r="D203" s="249">
        <v>7207.833333333333</v>
      </c>
      <c r="E203" s="249">
        <v>7172.6666666666661</v>
      </c>
      <c r="F203" s="249">
        <v>7120.0333333333328</v>
      </c>
      <c r="G203" s="249">
        <v>7084.8666666666659</v>
      </c>
      <c r="H203" s="249">
        <v>7260.4666666666662</v>
      </c>
      <c r="I203" s="249">
        <v>7295.6333333333323</v>
      </c>
      <c r="J203" s="249">
        <v>7348.2666666666664</v>
      </c>
      <c r="K203" s="248">
        <v>7243</v>
      </c>
      <c r="L203" s="248">
        <v>7155.2</v>
      </c>
      <c r="M203" s="248">
        <v>2.8570799999999998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93.75</v>
      </c>
      <c r="D204" s="249">
        <v>91.883333333333326</v>
      </c>
      <c r="E204" s="249">
        <v>89.366666666666646</v>
      </c>
      <c r="F204" s="249">
        <v>84.98333333333332</v>
      </c>
      <c r="G204" s="249">
        <v>82.46666666666664</v>
      </c>
      <c r="H204" s="249">
        <v>96.266666666666652</v>
      </c>
      <c r="I204" s="249">
        <v>98.783333333333331</v>
      </c>
      <c r="J204" s="249">
        <v>103.16666666666666</v>
      </c>
      <c r="K204" s="248">
        <v>94.4</v>
      </c>
      <c r="L204" s="248">
        <v>87.5</v>
      </c>
      <c r="M204" s="248">
        <v>567.79679999999996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1783.5</v>
      </c>
      <c r="D205" s="249">
        <v>1784.5166666666664</v>
      </c>
      <c r="E205" s="249">
        <v>1762.5833333333328</v>
      </c>
      <c r="F205" s="249">
        <v>1741.6666666666663</v>
      </c>
      <c r="G205" s="249">
        <v>1719.7333333333327</v>
      </c>
      <c r="H205" s="249">
        <v>1805.4333333333329</v>
      </c>
      <c r="I205" s="249">
        <v>1827.3666666666663</v>
      </c>
      <c r="J205" s="249">
        <v>1848.2833333333331</v>
      </c>
      <c r="K205" s="248">
        <v>1806.45</v>
      </c>
      <c r="L205" s="248">
        <v>1763.6</v>
      </c>
      <c r="M205" s="248">
        <v>3.4140799999999998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932.25</v>
      </c>
      <c r="D206" s="249">
        <v>930.38333333333321</v>
      </c>
      <c r="E206" s="249">
        <v>923.9166666666664</v>
      </c>
      <c r="F206" s="249">
        <v>915.58333333333314</v>
      </c>
      <c r="G206" s="249">
        <v>909.11666666666633</v>
      </c>
      <c r="H206" s="249">
        <v>938.71666666666647</v>
      </c>
      <c r="I206" s="249">
        <v>945.18333333333317</v>
      </c>
      <c r="J206" s="249">
        <v>953.51666666666654</v>
      </c>
      <c r="K206" s="248">
        <v>936.85</v>
      </c>
      <c r="L206" s="248">
        <v>922.05</v>
      </c>
      <c r="M206" s="248">
        <v>8.3746600000000004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1373.25</v>
      </c>
      <c r="D207" s="249">
        <v>1374.2333333333333</v>
      </c>
      <c r="E207" s="249">
        <v>1361.0166666666667</v>
      </c>
      <c r="F207" s="249">
        <v>1348.7833333333333</v>
      </c>
      <c r="G207" s="249">
        <v>1335.5666666666666</v>
      </c>
      <c r="H207" s="249">
        <v>1386.4666666666667</v>
      </c>
      <c r="I207" s="249">
        <v>1399.6833333333334</v>
      </c>
      <c r="J207" s="249">
        <v>1411.9166666666667</v>
      </c>
      <c r="K207" s="248">
        <v>1387.45</v>
      </c>
      <c r="L207" s="248">
        <v>1362</v>
      </c>
      <c r="M207" s="248">
        <v>13.19455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313.14999999999998</v>
      </c>
      <c r="D208" s="249">
        <v>313.06666666666666</v>
      </c>
      <c r="E208" s="249">
        <v>309.98333333333335</v>
      </c>
      <c r="F208" s="249">
        <v>306.81666666666666</v>
      </c>
      <c r="G208" s="249">
        <v>303.73333333333335</v>
      </c>
      <c r="H208" s="249">
        <v>316.23333333333335</v>
      </c>
      <c r="I208" s="249">
        <v>319.31666666666672</v>
      </c>
      <c r="J208" s="249">
        <v>322.48333333333335</v>
      </c>
      <c r="K208" s="248">
        <v>316.14999999999998</v>
      </c>
      <c r="L208" s="248">
        <v>309.89999999999998</v>
      </c>
      <c r="M208" s="248">
        <v>81.772970000000001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7.9</v>
      </c>
      <c r="D209" s="249">
        <v>7.916666666666667</v>
      </c>
      <c r="E209" s="249">
        <v>7.8333333333333339</v>
      </c>
      <c r="F209" s="249">
        <v>7.7666666666666666</v>
      </c>
      <c r="G209" s="249">
        <v>7.6833333333333336</v>
      </c>
      <c r="H209" s="249">
        <v>7.9833333333333343</v>
      </c>
      <c r="I209" s="249">
        <v>8.0666666666666682</v>
      </c>
      <c r="J209" s="249">
        <v>8.1333333333333346</v>
      </c>
      <c r="K209" s="248">
        <v>8</v>
      </c>
      <c r="L209" s="248">
        <v>7.85</v>
      </c>
      <c r="M209" s="248">
        <v>673.57811000000004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839.9</v>
      </c>
      <c r="D210" s="249">
        <v>839.80000000000007</v>
      </c>
      <c r="E210" s="249">
        <v>835.60000000000014</v>
      </c>
      <c r="F210" s="249">
        <v>831.30000000000007</v>
      </c>
      <c r="G210" s="249">
        <v>827.10000000000014</v>
      </c>
      <c r="H210" s="249">
        <v>844.10000000000014</v>
      </c>
      <c r="I210" s="249">
        <v>848.30000000000018</v>
      </c>
      <c r="J210" s="249">
        <v>852.60000000000014</v>
      </c>
      <c r="K210" s="248">
        <v>844</v>
      </c>
      <c r="L210" s="248">
        <v>835.5</v>
      </c>
      <c r="M210" s="248">
        <v>5.3765599999999996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1515.05</v>
      </c>
      <c r="D211" s="249">
        <v>1511.6833333333334</v>
      </c>
      <c r="E211" s="249">
        <v>1499.9166666666667</v>
      </c>
      <c r="F211" s="249">
        <v>1484.7833333333333</v>
      </c>
      <c r="G211" s="249">
        <v>1473.0166666666667</v>
      </c>
      <c r="H211" s="249">
        <v>1526.8166666666668</v>
      </c>
      <c r="I211" s="249">
        <v>1538.5833333333333</v>
      </c>
      <c r="J211" s="249">
        <v>1553.7166666666669</v>
      </c>
      <c r="K211" s="248">
        <v>1523.45</v>
      </c>
      <c r="L211" s="248">
        <v>1496.55</v>
      </c>
      <c r="M211" s="248">
        <v>0.62734999999999996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397.75</v>
      </c>
      <c r="D212" s="249">
        <v>397.7</v>
      </c>
      <c r="E212" s="249">
        <v>396.04999999999995</v>
      </c>
      <c r="F212" s="249">
        <v>394.34999999999997</v>
      </c>
      <c r="G212" s="249">
        <v>392.69999999999993</v>
      </c>
      <c r="H212" s="249">
        <v>399.4</v>
      </c>
      <c r="I212" s="249">
        <v>401.04999999999995</v>
      </c>
      <c r="J212" s="249">
        <v>402.75</v>
      </c>
      <c r="K212" s="248">
        <v>399.35</v>
      </c>
      <c r="L212" s="248">
        <v>396</v>
      </c>
      <c r="M212" s="248">
        <v>34.069209999999998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23.95</v>
      </c>
      <c r="D213" s="249">
        <v>23.25</v>
      </c>
      <c r="E213" s="249">
        <v>22.15</v>
      </c>
      <c r="F213" s="249">
        <v>20.349999999999998</v>
      </c>
      <c r="G213" s="249">
        <v>19.249999999999996</v>
      </c>
      <c r="H213" s="249">
        <v>25.05</v>
      </c>
      <c r="I213" s="249">
        <v>26.150000000000002</v>
      </c>
      <c r="J213" s="249">
        <v>27.950000000000003</v>
      </c>
      <c r="K213" s="248">
        <v>24.35</v>
      </c>
      <c r="L213" s="248">
        <v>21.45</v>
      </c>
      <c r="M213" s="248">
        <v>12880.4918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260.64999999999998</v>
      </c>
      <c r="D214" s="249">
        <v>261.66666666666669</v>
      </c>
      <c r="E214" s="249">
        <v>258.58333333333337</v>
      </c>
      <c r="F214" s="249">
        <v>256.51666666666671</v>
      </c>
      <c r="G214" s="249">
        <v>253.43333333333339</v>
      </c>
      <c r="H214" s="249">
        <v>263.73333333333335</v>
      </c>
      <c r="I214" s="249">
        <v>266.81666666666672</v>
      </c>
      <c r="J214" s="249">
        <v>268.88333333333333</v>
      </c>
      <c r="K214" s="248">
        <v>264.75</v>
      </c>
      <c r="L214" s="248">
        <v>259.60000000000002</v>
      </c>
      <c r="M214" s="248">
        <v>54.634659999999997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64.599999999999994</v>
      </c>
      <c r="D215" s="249">
        <v>64.716666666666669</v>
      </c>
      <c r="E215" s="249">
        <v>64.233333333333334</v>
      </c>
      <c r="F215" s="249">
        <v>63.86666666666666</v>
      </c>
      <c r="G215" s="249">
        <v>63.383333333333326</v>
      </c>
      <c r="H215" s="249">
        <v>65.083333333333343</v>
      </c>
      <c r="I215" s="249">
        <v>65.566666666666691</v>
      </c>
      <c r="J215" s="249">
        <v>65.933333333333351</v>
      </c>
      <c r="K215" s="248">
        <v>65.2</v>
      </c>
      <c r="L215" s="248">
        <v>64.349999999999994</v>
      </c>
      <c r="M215" s="248">
        <v>219.17723000000001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406.3</v>
      </c>
      <c r="D216" s="249">
        <v>406.18333333333339</v>
      </c>
      <c r="E216" s="249">
        <v>404.21666666666681</v>
      </c>
      <c r="F216" s="249">
        <v>402.13333333333344</v>
      </c>
      <c r="G216" s="249">
        <v>400.16666666666686</v>
      </c>
      <c r="H216" s="249">
        <v>408.26666666666677</v>
      </c>
      <c r="I216" s="249">
        <v>410.23333333333335</v>
      </c>
      <c r="J216" s="249">
        <v>412.31666666666672</v>
      </c>
      <c r="K216" s="248">
        <v>408.15</v>
      </c>
      <c r="L216" s="248">
        <v>404.1</v>
      </c>
      <c r="M216" s="248">
        <v>3.7706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44909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1" t="s">
        <v>20</v>
      </c>
      <c r="D9" s="381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3"/>
      <c r="L9" s="24"/>
      <c r="M9" s="50"/>
      <c r="N9" s="1"/>
      <c r="O9" s="1"/>
    </row>
    <row r="10" spans="1:15" ht="42.75" customHeight="1">
      <c r="A10" s="379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23279.75</v>
      </c>
      <c r="D11" s="249">
        <v>23265.933333333334</v>
      </c>
      <c r="E11" s="249">
        <v>23143.866666666669</v>
      </c>
      <c r="F11" s="249">
        <v>23007.983333333334</v>
      </c>
      <c r="G11" s="249">
        <v>22885.916666666668</v>
      </c>
      <c r="H11" s="249">
        <v>23401.816666666669</v>
      </c>
      <c r="I11" s="249">
        <v>23523.883333333335</v>
      </c>
      <c r="J11" s="249">
        <v>23659.76666666667</v>
      </c>
      <c r="K11" s="248">
        <v>23388</v>
      </c>
      <c r="L11" s="248">
        <v>23130.05</v>
      </c>
      <c r="M11" s="248">
        <v>8.2400000000000008E-3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2993.15</v>
      </c>
      <c r="D12" s="249">
        <v>2995.9166666666665</v>
      </c>
      <c r="E12" s="249">
        <v>2976.2333333333331</v>
      </c>
      <c r="F12" s="249">
        <v>2959.3166666666666</v>
      </c>
      <c r="G12" s="249">
        <v>2939.6333333333332</v>
      </c>
      <c r="H12" s="249">
        <v>3012.833333333333</v>
      </c>
      <c r="I12" s="249">
        <v>3032.5166666666664</v>
      </c>
      <c r="J12" s="249">
        <v>3049.4333333333329</v>
      </c>
      <c r="K12" s="248">
        <v>3015.6</v>
      </c>
      <c r="L12" s="248">
        <v>2979</v>
      </c>
      <c r="M12" s="248">
        <v>1.20072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2659.55</v>
      </c>
      <c r="D13" s="249">
        <v>2659.1833333333334</v>
      </c>
      <c r="E13" s="249">
        <v>2643.3666666666668</v>
      </c>
      <c r="F13" s="249">
        <v>2627.1833333333334</v>
      </c>
      <c r="G13" s="249">
        <v>2611.3666666666668</v>
      </c>
      <c r="H13" s="249">
        <v>2675.3666666666668</v>
      </c>
      <c r="I13" s="249">
        <v>2691.1833333333334</v>
      </c>
      <c r="J13" s="249">
        <v>2707.3666666666668</v>
      </c>
      <c r="K13" s="248">
        <v>2675</v>
      </c>
      <c r="L13" s="248">
        <v>2643</v>
      </c>
      <c r="M13" s="248">
        <v>4.2972000000000001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2750.15</v>
      </c>
      <c r="D14" s="249">
        <v>2759.2999999999997</v>
      </c>
      <c r="E14" s="249">
        <v>2725.8499999999995</v>
      </c>
      <c r="F14" s="249">
        <v>2701.5499999999997</v>
      </c>
      <c r="G14" s="249">
        <v>2668.0999999999995</v>
      </c>
      <c r="H14" s="249">
        <v>2783.5999999999995</v>
      </c>
      <c r="I14" s="249">
        <v>2817.0499999999993</v>
      </c>
      <c r="J14" s="249">
        <v>2841.3499999999995</v>
      </c>
      <c r="K14" s="248">
        <v>2792.75</v>
      </c>
      <c r="L14" s="248">
        <v>2735</v>
      </c>
      <c r="M14" s="248">
        <v>0.33105000000000001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1150.45</v>
      </c>
      <c r="D15" s="249">
        <v>1150.1166666666666</v>
      </c>
      <c r="E15" s="249">
        <v>1140.4333333333332</v>
      </c>
      <c r="F15" s="249">
        <v>1130.4166666666665</v>
      </c>
      <c r="G15" s="249">
        <v>1120.7333333333331</v>
      </c>
      <c r="H15" s="249">
        <v>1160.1333333333332</v>
      </c>
      <c r="I15" s="249">
        <v>1169.8166666666666</v>
      </c>
      <c r="J15" s="249">
        <v>1179.8333333333333</v>
      </c>
      <c r="K15" s="248">
        <v>1159.8</v>
      </c>
      <c r="L15" s="248">
        <v>1140.0999999999999</v>
      </c>
      <c r="M15" s="248">
        <v>3.8867400000000001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664.05</v>
      </c>
      <c r="D16" s="249">
        <v>668.5</v>
      </c>
      <c r="E16" s="249">
        <v>657.55</v>
      </c>
      <c r="F16" s="249">
        <v>651.04999999999995</v>
      </c>
      <c r="G16" s="249">
        <v>640.09999999999991</v>
      </c>
      <c r="H16" s="249">
        <v>675</v>
      </c>
      <c r="I16" s="249">
        <v>685.95</v>
      </c>
      <c r="J16" s="249">
        <v>692.45</v>
      </c>
      <c r="K16" s="248">
        <v>679.45</v>
      </c>
      <c r="L16" s="248">
        <v>662</v>
      </c>
      <c r="M16" s="248">
        <v>14.26088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462.9</v>
      </c>
      <c r="D17" s="249">
        <v>464.26666666666665</v>
      </c>
      <c r="E17" s="249">
        <v>458.83333333333331</v>
      </c>
      <c r="F17" s="249">
        <v>454.76666666666665</v>
      </c>
      <c r="G17" s="249">
        <v>449.33333333333331</v>
      </c>
      <c r="H17" s="249">
        <v>468.33333333333331</v>
      </c>
      <c r="I17" s="249">
        <v>473.76666666666671</v>
      </c>
      <c r="J17" s="249">
        <v>477.83333333333331</v>
      </c>
      <c r="K17" s="248">
        <v>469.7</v>
      </c>
      <c r="L17" s="248">
        <v>460.2</v>
      </c>
      <c r="M17" s="248">
        <v>0.46593000000000001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1919</v>
      </c>
      <c r="D18" s="249">
        <v>1916.75</v>
      </c>
      <c r="E18" s="249">
        <v>1898.35</v>
      </c>
      <c r="F18" s="249">
        <v>1877.6999999999998</v>
      </c>
      <c r="G18" s="249">
        <v>1859.2999999999997</v>
      </c>
      <c r="H18" s="249">
        <v>1937.4</v>
      </c>
      <c r="I18" s="249">
        <v>1955.8000000000002</v>
      </c>
      <c r="J18" s="249">
        <v>1976.4500000000003</v>
      </c>
      <c r="K18" s="248">
        <v>1935.15</v>
      </c>
      <c r="L18" s="248">
        <v>1896.1</v>
      </c>
      <c r="M18" s="248">
        <v>0.94332000000000005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20838</v>
      </c>
      <c r="D19" s="249">
        <v>20691.649999999998</v>
      </c>
      <c r="E19" s="249">
        <v>20483.299999999996</v>
      </c>
      <c r="F19" s="249">
        <v>20128.599999999999</v>
      </c>
      <c r="G19" s="249">
        <v>19920.249999999996</v>
      </c>
      <c r="H19" s="249">
        <v>21046.349999999995</v>
      </c>
      <c r="I19" s="249">
        <v>21254.699999999993</v>
      </c>
      <c r="J19" s="249">
        <v>21609.399999999994</v>
      </c>
      <c r="K19" s="248">
        <v>20900</v>
      </c>
      <c r="L19" s="248">
        <v>20336.95</v>
      </c>
      <c r="M19" s="248">
        <v>0.16991999999999999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4060.2</v>
      </c>
      <c r="D20" s="249">
        <v>4047.9333333333329</v>
      </c>
      <c r="E20" s="249">
        <v>4023.8666666666659</v>
      </c>
      <c r="F20" s="249">
        <v>3987.5333333333328</v>
      </c>
      <c r="G20" s="249">
        <v>3963.4666666666658</v>
      </c>
      <c r="H20" s="249">
        <v>4084.266666666666</v>
      </c>
      <c r="I20" s="249">
        <v>4108.3333333333321</v>
      </c>
      <c r="J20" s="249">
        <v>4144.6666666666661</v>
      </c>
      <c r="K20" s="248">
        <v>4072</v>
      </c>
      <c r="L20" s="248">
        <v>4011.6</v>
      </c>
      <c r="M20" s="248">
        <v>12.153079999999999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2021.4</v>
      </c>
      <c r="D21" s="249">
        <v>2028.1333333333332</v>
      </c>
      <c r="E21" s="249">
        <v>2005.2666666666664</v>
      </c>
      <c r="F21" s="249">
        <v>1989.1333333333332</v>
      </c>
      <c r="G21" s="249">
        <v>1966.2666666666664</v>
      </c>
      <c r="H21" s="249">
        <v>2044.2666666666664</v>
      </c>
      <c r="I21" s="249">
        <v>2067.1333333333332</v>
      </c>
      <c r="J21" s="249">
        <v>2083.2666666666664</v>
      </c>
      <c r="K21" s="248">
        <v>2051</v>
      </c>
      <c r="L21" s="248">
        <v>2012</v>
      </c>
      <c r="M21" s="248">
        <v>4.3009399999999998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894.8</v>
      </c>
      <c r="D22" s="249">
        <v>891.36666666666667</v>
      </c>
      <c r="E22" s="249">
        <v>884.73333333333335</v>
      </c>
      <c r="F22" s="249">
        <v>874.66666666666663</v>
      </c>
      <c r="G22" s="249">
        <v>868.0333333333333</v>
      </c>
      <c r="H22" s="249">
        <v>901.43333333333339</v>
      </c>
      <c r="I22" s="249">
        <v>908.06666666666683</v>
      </c>
      <c r="J22" s="249">
        <v>918.13333333333344</v>
      </c>
      <c r="K22" s="248">
        <v>898</v>
      </c>
      <c r="L22" s="248">
        <v>881.3</v>
      </c>
      <c r="M22" s="248">
        <v>38.210729999999998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3586.3</v>
      </c>
      <c r="D23" s="249">
        <v>3601.8333333333335</v>
      </c>
      <c r="E23" s="249">
        <v>3535.4666666666672</v>
      </c>
      <c r="F23" s="249">
        <v>3484.6333333333337</v>
      </c>
      <c r="G23" s="249">
        <v>3418.2666666666673</v>
      </c>
      <c r="H23" s="249">
        <v>3652.666666666667</v>
      </c>
      <c r="I23" s="249">
        <v>3719.0333333333328</v>
      </c>
      <c r="J23" s="249">
        <v>3769.8666666666668</v>
      </c>
      <c r="K23" s="248">
        <v>3668.2</v>
      </c>
      <c r="L23" s="248">
        <v>3551</v>
      </c>
      <c r="M23" s="248">
        <v>3.46102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2652.8</v>
      </c>
      <c r="D24" s="249">
        <v>2662.9166666666665</v>
      </c>
      <c r="E24" s="249">
        <v>2620.9833333333331</v>
      </c>
      <c r="F24" s="249">
        <v>2589.1666666666665</v>
      </c>
      <c r="G24" s="249">
        <v>2547.2333333333331</v>
      </c>
      <c r="H24" s="249">
        <v>2694.7333333333331</v>
      </c>
      <c r="I24" s="249">
        <v>2736.6666666666665</v>
      </c>
      <c r="J24" s="249">
        <v>2768.4833333333331</v>
      </c>
      <c r="K24" s="248">
        <v>2704.85</v>
      </c>
      <c r="L24" s="248">
        <v>2631.1</v>
      </c>
      <c r="M24" s="248">
        <v>2.77895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651.25</v>
      </c>
      <c r="D25" s="249">
        <v>652.41666666666663</v>
      </c>
      <c r="E25" s="249">
        <v>638.83333333333326</v>
      </c>
      <c r="F25" s="249">
        <v>626.41666666666663</v>
      </c>
      <c r="G25" s="249">
        <v>612.83333333333326</v>
      </c>
      <c r="H25" s="249">
        <v>664.83333333333326</v>
      </c>
      <c r="I25" s="249">
        <v>678.41666666666652</v>
      </c>
      <c r="J25" s="249">
        <v>690.83333333333326</v>
      </c>
      <c r="K25" s="248">
        <v>666</v>
      </c>
      <c r="L25" s="248">
        <v>640</v>
      </c>
      <c r="M25" s="248">
        <v>41.671349999999997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156.4</v>
      </c>
      <c r="D26" s="249">
        <v>157.1</v>
      </c>
      <c r="E26" s="249">
        <v>154.79999999999998</v>
      </c>
      <c r="F26" s="249">
        <v>153.19999999999999</v>
      </c>
      <c r="G26" s="249">
        <v>150.89999999999998</v>
      </c>
      <c r="H26" s="249">
        <v>158.69999999999999</v>
      </c>
      <c r="I26" s="249">
        <v>161</v>
      </c>
      <c r="J26" s="249">
        <v>162.6</v>
      </c>
      <c r="K26" s="248">
        <v>159.4</v>
      </c>
      <c r="L26" s="248">
        <v>155.5</v>
      </c>
      <c r="M26" s="248">
        <v>47.93844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315.45</v>
      </c>
      <c r="D27" s="249">
        <v>315</v>
      </c>
      <c r="E27" s="249">
        <v>313.05</v>
      </c>
      <c r="F27" s="249">
        <v>310.65000000000003</v>
      </c>
      <c r="G27" s="249">
        <v>308.70000000000005</v>
      </c>
      <c r="H27" s="249">
        <v>317.39999999999998</v>
      </c>
      <c r="I27" s="249">
        <v>319.35000000000002</v>
      </c>
      <c r="J27" s="249">
        <v>321.74999999999994</v>
      </c>
      <c r="K27" s="248">
        <v>316.95</v>
      </c>
      <c r="L27" s="248">
        <v>312.60000000000002</v>
      </c>
      <c r="M27" s="248">
        <v>13.036250000000001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454.8</v>
      </c>
      <c r="D28" s="249">
        <v>455.2</v>
      </c>
      <c r="E28" s="249">
        <v>448.4</v>
      </c>
      <c r="F28" s="249">
        <v>442</v>
      </c>
      <c r="G28" s="249">
        <v>435.2</v>
      </c>
      <c r="H28" s="249">
        <v>461.59999999999997</v>
      </c>
      <c r="I28" s="249">
        <v>468.40000000000003</v>
      </c>
      <c r="J28" s="249">
        <v>474.79999999999995</v>
      </c>
      <c r="K28" s="248">
        <v>462</v>
      </c>
      <c r="L28" s="248">
        <v>448.8</v>
      </c>
      <c r="M28" s="248">
        <v>1.2222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362.4</v>
      </c>
      <c r="D29" s="249">
        <v>354.0333333333333</v>
      </c>
      <c r="E29" s="249">
        <v>343.36666666666662</v>
      </c>
      <c r="F29" s="249">
        <v>324.33333333333331</v>
      </c>
      <c r="G29" s="249">
        <v>313.66666666666663</v>
      </c>
      <c r="H29" s="249">
        <v>373.06666666666661</v>
      </c>
      <c r="I29" s="249">
        <v>383.73333333333335</v>
      </c>
      <c r="J29" s="249">
        <v>402.76666666666659</v>
      </c>
      <c r="K29" s="248">
        <v>364.7</v>
      </c>
      <c r="L29" s="248">
        <v>335</v>
      </c>
      <c r="M29" s="248">
        <v>21.03632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889.15</v>
      </c>
      <c r="D30" s="249">
        <v>889.66666666666663</v>
      </c>
      <c r="E30" s="249">
        <v>879.48333333333323</v>
      </c>
      <c r="F30" s="249">
        <v>869.81666666666661</v>
      </c>
      <c r="G30" s="249">
        <v>859.63333333333321</v>
      </c>
      <c r="H30" s="249">
        <v>899.33333333333326</v>
      </c>
      <c r="I30" s="249">
        <v>909.51666666666665</v>
      </c>
      <c r="J30" s="249">
        <v>919.18333333333328</v>
      </c>
      <c r="K30" s="248">
        <v>899.85</v>
      </c>
      <c r="L30" s="248">
        <v>880</v>
      </c>
      <c r="M30" s="248">
        <v>0.22772000000000001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1163.6500000000001</v>
      </c>
      <c r="D31" s="249">
        <v>1166.7</v>
      </c>
      <c r="E31" s="249">
        <v>1158.0500000000002</v>
      </c>
      <c r="F31" s="249">
        <v>1152.45</v>
      </c>
      <c r="G31" s="249">
        <v>1143.8000000000002</v>
      </c>
      <c r="H31" s="249">
        <v>1172.3000000000002</v>
      </c>
      <c r="I31" s="249">
        <v>1180.9500000000003</v>
      </c>
      <c r="J31" s="249">
        <v>1186.5500000000002</v>
      </c>
      <c r="K31" s="248">
        <v>1175.3499999999999</v>
      </c>
      <c r="L31" s="248">
        <v>1161.0999999999999</v>
      </c>
      <c r="M31" s="248">
        <v>1.9576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1207.3499999999999</v>
      </c>
      <c r="D32" s="249">
        <v>1210.45</v>
      </c>
      <c r="E32" s="249">
        <v>1198.0500000000002</v>
      </c>
      <c r="F32" s="249">
        <v>1188.7500000000002</v>
      </c>
      <c r="G32" s="249">
        <v>1176.3500000000004</v>
      </c>
      <c r="H32" s="249">
        <v>1219.75</v>
      </c>
      <c r="I32" s="249">
        <v>1232.1500000000001</v>
      </c>
      <c r="J32" s="249">
        <v>1241.4499999999998</v>
      </c>
      <c r="K32" s="248">
        <v>1222.8499999999999</v>
      </c>
      <c r="L32" s="248">
        <v>1201.1500000000001</v>
      </c>
      <c r="M32" s="248">
        <v>0.45724999999999999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594.95000000000005</v>
      </c>
      <c r="D33" s="249">
        <v>594.73333333333335</v>
      </c>
      <c r="E33" s="249">
        <v>591.26666666666665</v>
      </c>
      <c r="F33" s="249">
        <v>587.58333333333326</v>
      </c>
      <c r="G33" s="249">
        <v>584.11666666666656</v>
      </c>
      <c r="H33" s="249">
        <v>598.41666666666674</v>
      </c>
      <c r="I33" s="249">
        <v>601.88333333333344</v>
      </c>
      <c r="J33" s="249">
        <v>605.56666666666683</v>
      </c>
      <c r="K33" s="248">
        <v>598.20000000000005</v>
      </c>
      <c r="L33" s="248">
        <v>591.04999999999995</v>
      </c>
      <c r="M33" s="248">
        <v>0.63761000000000001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3104</v>
      </c>
      <c r="D34" s="249">
        <v>3108.6833333333329</v>
      </c>
      <c r="E34" s="249">
        <v>3085.4166666666661</v>
      </c>
      <c r="F34" s="249">
        <v>3066.833333333333</v>
      </c>
      <c r="G34" s="249">
        <v>3043.5666666666662</v>
      </c>
      <c r="H34" s="249">
        <v>3127.266666666666</v>
      </c>
      <c r="I34" s="249">
        <v>3150.5333333333333</v>
      </c>
      <c r="J34" s="249">
        <v>3169.1166666666659</v>
      </c>
      <c r="K34" s="248">
        <v>3131.95</v>
      </c>
      <c r="L34" s="248">
        <v>3090.1</v>
      </c>
      <c r="M34" s="248">
        <v>1.74064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2791.95</v>
      </c>
      <c r="D35" s="249">
        <v>2794.65</v>
      </c>
      <c r="E35" s="249">
        <v>2779.3</v>
      </c>
      <c r="F35" s="249">
        <v>2766.65</v>
      </c>
      <c r="G35" s="249">
        <v>2751.3</v>
      </c>
      <c r="H35" s="249">
        <v>2807.3</v>
      </c>
      <c r="I35" s="249">
        <v>2822.6499999999996</v>
      </c>
      <c r="J35" s="249">
        <v>2835.3</v>
      </c>
      <c r="K35" s="248">
        <v>2810</v>
      </c>
      <c r="L35" s="248">
        <v>2782</v>
      </c>
      <c r="M35" s="248">
        <v>0.13141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436.3</v>
      </c>
      <c r="D36" s="249">
        <v>431</v>
      </c>
      <c r="E36" s="249">
        <v>423.3</v>
      </c>
      <c r="F36" s="249">
        <v>410.3</v>
      </c>
      <c r="G36" s="249">
        <v>402.6</v>
      </c>
      <c r="H36" s="249">
        <v>444</v>
      </c>
      <c r="I36" s="249">
        <v>451.70000000000005</v>
      </c>
      <c r="J36" s="249">
        <v>464.7</v>
      </c>
      <c r="K36" s="248">
        <v>438.7</v>
      </c>
      <c r="L36" s="248">
        <v>418</v>
      </c>
      <c r="M36" s="248">
        <v>6.4120400000000002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16.350000000000001</v>
      </c>
      <c r="D37" s="249">
        <v>16.116666666666667</v>
      </c>
      <c r="E37" s="249">
        <v>15.883333333333333</v>
      </c>
      <c r="F37" s="249">
        <v>15.416666666666666</v>
      </c>
      <c r="G37" s="249">
        <v>15.183333333333332</v>
      </c>
      <c r="H37" s="249">
        <v>16.583333333333336</v>
      </c>
      <c r="I37" s="249">
        <v>16.81666666666667</v>
      </c>
      <c r="J37" s="249">
        <v>17.283333333333335</v>
      </c>
      <c r="K37" s="248">
        <v>16.350000000000001</v>
      </c>
      <c r="L37" s="248">
        <v>15.65</v>
      </c>
      <c r="M37" s="248">
        <v>26.402699999999999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654.20000000000005</v>
      </c>
      <c r="D38" s="249">
        <v>657.6</v>
      </c>
      <c r="E38" s="249">
        <v>649.30000000000007</v>
      </c>
      <c r="F38" s="249">
        <v>644.40000000000009</v>
      </c>
      <c r="G38" s="249">
        <v>636.10000000000014</v>
      </c>
      <c r="H38" s="249">
        <v>662.5</v>
      </c>
      <c r="I38" s="249">
        <v>670.8</v>
      </c>
      <c r="J38" s="249">
        <v>675.69999999999993</v>
      </c>
      <c r="K38" s="248">
        <v>665.9</v>
      </c>
      <c r="L38" s="248">
        <v>652.70000000000005</v>
      </c>
      <c r="M38" s="248">
        <v>4.8594400000000002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1997.6</v>
      </c>
      <c r="D39" s="249">
        <v>1998.7</v>
      </c>
      <c r="E39" s="249">
        <v>1979.4</v>
      </c>
      <c r="F39" s="249">
        <v>1961.2</v>
      </c>
      <c r="G39" s="249">
        <v>1941.9</v>
      </c>
      <c r="H39" s="249">
        <v>2016.9</v>
      </c>
      <c r="I39" s="249">
        <v>2036.1999999999998</v>
      </c>
      <c r="J39" s="249">
        <v>2054.4</v>
      </c>
      <c r="K39" s="248">
        <v>2018</v>
      </c>
      <c r="L39" s="248">
        <v>1980.5</v>
      </c>
      <c r="M39" s="248">
        <v>0.25834000000000001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584.54999999999995</v>
      </c>
      <c r="D40" s="249">
        <v>585.5333333333333</v>
      </c>
      <c r="E40" s="249">
        <v>582.06666666666661</v>
      </c>
      <c r="F40" s="249">
        <v>579.58333333333326</v>
      </c>
      <c r="G40" s="249">
        <v>576.11666666666656</v>
      </c>
      <c r="H40" s="249">
        <v>588.01666666666665</v>
      </c>
      <c r="I40" s="249">
        <v>591.48333333333335</v>
      </c>
      <c r="J40" s="249">
        <v>593.9666666666667</v>
      </c>
      <c r="K40" s="248">
        <v>589</v>
      </c>
      <c r="L40" s="248">
        <v>583.04999999999995</v>
      </c>
      <c r="M40" s="248">
        <v>24.36178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1530.75</v>
      </c>
      <c r="D41" s="249">
        <v>1524.7666666666667</v>
      </c>
      <c r="E41" s="249">
        <v>1494.9833333333333</v>
      </c>
      <c r="F41" s="249">
        <v>1459.2166666666667</v>
      </c>
      <c r="G41" s="249">
        <v>1429.4333333333334</v>
      </c>
      <c r="H41" s="249">
        <v>1560.5333333333333</v>
      </c>
      <c r="I41" s="249">
        <v>1590.3166666666666</v>
      </c>
      <c r="J41" s="249">
        <v>1626.0833333333333</v>
      </c>
      <c r="K41" s="248">
        <v>1554.55</v>
      </c>
      <c r="L41" s="248">
        <v>1489</v>
      </c>
      <c r="M41" s="248">
        <v>4.7924600000000002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715.05</v>
      </c>
      <c r="D42" s="249">
        <v>715.69999999999993</v>
      </c>
      <c r="E42" s="249">
        <v>712.89999999999986</v>
      </c>
      <c r="F42" s="249">
        <v>710.74999999999989</v>
      </c>
      <c r="G42" s="249">
        <v>707.94999999999982</v>
      </c>
      <c r="H42" s="249">
        <v>717.84999999999991</v>
      </c>
      <c r="I42" s="249">
        <v>720.64999999999986</v>
      </c>
      <c r="J42" s="249">
        <v>722.8</v>
      </c>
      <c r="K42" s="248">
        <v>718.5</v>
      </c>
      <c r="L42" s="248">
        <v>713.55</v>
      </c>
      <c r="M42" s="248">
        <v>0.23926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4678.8500000000004</v>
      </c>
      <c r="D43" s="249">
        <v>4700.5</v>
      </c>
      <c r="E43" s="249">
        <v>4639.6499999999996</v>
      </c>
      <c r="F43" s="249">
        <v>4600.45</v>
      </c>
      <c r="G43" s="249">
        <v>4539.5999999999995</v>
      </c>
      <c r="H43" s="249">
        <v>4739.7</v>
      </c>
      <c r="I43" s="249">
        <v>4800.55</v>
      </c>
      <c r="J43" s="249">
        <v>4839.75</v>
      </c>
      <c r="K43" s="248">
        <v>4761.3500000000004</v>
      </c>
      <c r="L43" s="248">
        <v>4661.3</v>
      </c>
      <c r="M43" s="248">
        <v>3.6381800000000002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318.3</v>
      </c>
      <c r="D44" s="249">
        <v>320.06666666666666</v>
      </c>
      <c r="E44" s="249">
        <v>315.43333333333334</v>
      </c>
      <c r="F44" s="249">
        <v>312.56666666666666</v>
      </c>
      <c r="G44" s="249">
        <v>307.93333333333334</v>
      </c>
      <c r="H44" s="249">
        <v>322.93333333333334</v>
      </c>
      <c r="I44" s="249">
        <v>327.56666666666666</v>
      </c>
      <c r="J44" s="249">
        <v>330.43333333333334</v>
      </c>
      <c r="K44" s="248">
        <v>324.7</v>
      </c>
      <c r="L44" s="248">
        <v>317.2</v>
      </c>
      <c r="M44" s="248">
        <v>29.59479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299.10000000000002</v>
      </c>
      <c r="D45" s="249">
        <v>300.73333333333335</v>
      </c>
      <c r="E45" s="249">
        <v>296.36666666666667</v>
      </c>
      <c r="F45" s="249">
        <v>293.63333333333333</v>
      </c>
      <c r="G45" s="249">
        <v>289.26666666666665</v>
      </c>
      <c r="H45" s="249">
        <v>303.4666666666667</v>
      </c>
      <c r="I45" s="249">
        <v>307.83333333333337</v>
      </c>
      <c r="J45" s="249">
        <v>310.56666666666672</v>
      </c>
      <c r="K45" s="248">
        <v>305.10000000000002</v>
      </c>
      <c r="L45" s="248">
        <v>298</v>
      </c>
      <c r="M45" s="248">
        <v>2.5263900000000001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573.15</v>
      </c>
      <c r="D46" s="249">
        <v>575.44999999999993</v>
      </c>
      <c r="E46" s="249">
        <v>568.19999999999982</v>
      </c>
      <c r="F46" s="249">
        <v>563.24999999999989</v>
      </c>
      <c r="G46" s="249">
        <v>555.99999999999977</v>
      </c>
      <c r="H46" s="249">
        <v>580.39999999999986</v>
      </c>
      <c r="I46" s="249">
        <v>587.65000000000009</v>
      </c>
      <c r="J46" s="249">
        <v>592.59999999999991</v>
      </c>
      <c r="K46" s="248">
        <v>582.70000000000005</v>
      </c>
      <c r="L46" s="248">
        <v>570.5</v>
      </c>
      <c r="M46" s="248">
        <v>0.53098999999999996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144</v>
      </c>
      <c r="D47" s="249">
        <v>144.5</v>
      </c>
      <c r="E47" s="249">
        <v>143.35</v>
      </c>
      <c r="F47" s="249">
        <v>142.69999999999999</v>
      </c>
      <c r="G47" s="249">
        <v>141.54999999999998</v>
      </c>
      <c r="H47" s="249">
        <v>145.15</v>
      </c>
      <c r="I47" s="249">
        <v>146.29999999999998</v>
      </c>
      <c r="J47" s="249">
        <v>146.95000000000002</v>
      </c>
      <c r="K47" s="248">
        <v>145.65</v>
      </c>
      <c r="L47" s="248">
        <v>143.85</v>
      </c>
      <c r="M47" s="248">
        <v>97.17953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3178.5</v>
      </c>
      <c r="D48" s="249">
        <v>3168.7166666666667</v>
      </c>
      <c r="E48" s="249">
        <v>3152.4333333333334</v>
      </c>
      <c r="F48" s="249">
        <v>3126.3666666666668</v>
      </c>
      <c r="G48" s="249">
        <v>3110.0833333333335</v>
      </c>
      <c r="H48" s="249">
        <v>3194.7833333333333</v>
      </c>
      <c r="I48" s="249">
        <v>3211.0666666666671</v>
      </c>
      <c r="J48" s="249">
        <v>3237.1333333333332</v>
      </c>
      <c r="K48" s="248">
        <v>3185</v>
      </c>
      <c r="L48" s="248">
        <v>3142.65</v>
      </c>
      <c r="M48" s="248">
        <v>8.8660099999999993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228.05</v>
      </c>
      <c r="D49" s="249">
        <v>228.03333333333333</v>
      </c>
      <c r="E49" s="249">
        <v>226.11666666666667</v>
      </c>
      <c r="F49" s="249">
        <v>224.18333333333334</v>
      </c>
      <c r="G49" s="249">
        <v>222.26666666666668</v>
      </c>
      <c r="H49" s="249">
        <v>229.96666666666667</v>
      </c>
      <c r="I49" s="249">
        <v>231.88333333333335</v>
      </c>
      <c r="J49" s="249">
        <v>233.81666666666666</v>
      </c>
      <c r="K49" s="248">
        <v>229.95</v>
      </c>
      <c r="L49" s="248">
        <v>226.1</v>
      </c>
      <c r="M49" s="248">
        <v>1.8542099999999999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3407.25</v>
      </c>
      <c r="D50" s="249">
        <v>3397.85</v>
      </c>
      <c r="E50" s="249">
        <v>3379.8999999999996</v>
      </c>
      <c r="F50" s="249">
        <v>3352.5499999999997</v>
      </c>
      <c r="G50" s="249">
        <v>3334.5999999999995</v>
      </c>
      <c r="H50" s="249">
        <v>3425.2</v>
      </c>
      <c r="I50" s="249">
        <v>3443.1499999999996</v>
      </c>
      <c r="J50" s="249">
        <v>3470.5</v>
      </c>
      <c r="K50" s="248">
        <v>3415.8</v>
      </c>
      <c r="L50" s="248">
        <v>3370.5</v>
      </c>
      <c r="M50" s="248">
        <v>5.919E-2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2099.5</v>
      </c>
      <c r="D51" s="249">
        <v>2096.3166666666666</v>
      </c>
      <c r="E51" s="249">
        <v>2052.6333333333332</v>
      </c>
      <c r="F51" s="249">
        <v>2005.7666666666664</v>
      </c>
      <c r="G51" s="249">
        <v>1962.083333333333</v>
      </c>
      <c r="H51" s="249">
        <v>2143.1833333333334</v>
      </c>
      <c r="I51" s="249">
        <v>2186.8666666666668</v>
      </c>
      <c r="J51" s="249">
        <v>2233.7333333333336</v>
      </c>
      <c r="K51" s="248">
        <v>2140</v>
      </c>
      <c r="L51" s="248">
        <v>2049.4499999999998</v>
      </c>
      <c r="M51" s="248">
        <v>11.69317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8248.9</v>
      </c>
      <c r="D52" s="249">
        <v>8253.9</v>
      </c>
      <c r="E52" s="249">
        <v>8217</v>
      </c>
      <c r="F52" s="249">
        <v>8185.1</v>
      </c>
      <c r="G52" s="249">
        <v>8148.2000000000007</v>
      </c>
      <c r="H52" s="249">
        <v>8285.7999999999993</v>
      </c>
      <c r="I52" s="249">
        <v>8322.6999999999971</v>
      </c>
      <c r="J52" s="249">
        <v>8354.5999999999985</v>
      </c>
      <c r="K52" s="248">
        <v>8290.7999999999993</v>
      </c>
      <c r="L52" s="248">
        <v>8222</v>
      </c>
      <c r="M52" s="248">
        <v>0.19438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454.05</v>
      </c>
      <c r="D53" s="249">
        <v>453.31666666666661</v>
      </c>
      <c r="E53" s="249">
        <v>451.13333333333321</v>
      </c>
      <c r="F53" s="249">
        <v>448.21666666666658</v>
      </c>
      <c r="G53" s="249">
        <v>446.03333333333319</v>
      </c>
      <c r="H53" s="249">
        <v>456.23333333333323</v>
      </c>
      <c r="I53" s="249">
        <v>458.41666666666663</v>
      </c>
      <c r="J53" s="249">
        <v>461.33333333333326</v>
      </c>
      <c r="K53" s="248">
        <v>455.5</v>
      </c>
      <c r="L53" s="248">
        <v>450.4</v>
      </c>
      <c r="M53" s="248">
        <v>10.14941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398.7</v>
      </c>
      <c r="D54" s="249">
        <v>399.63333333333338</v>
      </c>
      <c r="E54" s="249">
        <v>393.06666666666678</v>
      </c>
      <c r="F54" s="249">
        <v>387.43333333333339</v>
      </c>
      <c r="G54" s="249">
        <v>380.86666666666679</v>
      </c>
      <c r="H54" s="249">
        <v>405.26666666666677</v>
      </c>
      <c r="I54" s="249">
        <v>411.83333333333337</v>
      </c>
      <c r="J54" s="249">
        <v>417.46666666666675</v>
      </c>
      <c r="K54" s="248">
        <v>406.2</v>
      </c>
      <c r="L54" s="248">
        <v>394</v>
      </c>
      <c r="M54" s="248">
        <v>2.9716200000000002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4108.95</v>
      </c>
      <c r="D55" s="249">
        <v>4096.3166666666666</v>
      </c>
      <c r="E55" s="249">
        <v>4072.6333333333332</v>
      </c>
      <c r="F55" s="249">
        <v>4036.3166666666666</v>
      </c>
      <c r="G55" s="249">
        <v>4012.6333333333332</v>
      </c>
      <c r="H55" s="249">
        <v>4132.6333333333332</v>
      </c>
      <c r="I55" s="249">
        <v>4156.3166666666657</v>
      </c>
      <c r="J55" s="249">
        <v>4192.6333333333332</v>
      </c>
      <c r="K55" s="248">
        <v>4120</v>
      </c>
      <c r="L55" s="248">
        <v>4060</v>
      </c>
      <c r="M55" s="248">
        <v>2.75766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944.6</v>
      </c>
      <c r="D56" s="249">
        <v>943.5</v>
      </c>
      <c r="E56" s="249">
        <v>937.7</v>
      </c>
      <c r="F56" s="249">
        <v>930.80000000000007</v>
      </c>
      <c r="G56" s="249">
        <v>925.00000000000011</v>
      </c>
      <c r="H56" s="249">
        <v>950.4</v>
      </c>
      <c r="I56" s="249">
        <v>956.19999999999993</v>
      </c>
      <c r="J56" s="249">
        <v>963.09999999999991</v>
      </c>
      <c r="K56" s="248">
        <v>949.3</v>
      </c>
      <c r="L56" s="248">
        <v>936.6</v>
      </c>
      <c r="M56" s="248">
        <v>81.365589999999997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2712.8</v>
      </c>
      <c r="D57" s="249">
        <v>2714.9333333333334</v>
      </c>
      <c r="E57" s="249">
        <v>2697.8666666666668</v>
      </c>
      <c r="F57" s="249">
        <v>2682.9333333333334</v>
      </c>
      <c r="G57" s="249">
        <v>2665.8666666666668</v>
      </c>
      <c r="H57" s="249">
        <v>2729.8666666666668</v>
      </c>
      <c r="I57" s="249">
        <v>2746.9333333333334</v>
      </c>
      <c r="J57" s="249">
        <v>2761.8666666666668</v>
      </c>
      <c r="K57" s="248">
        <v>2732</v>
      </c>
      <c r="L57" s="248">
        <v>2700</v>
      </c>
      <c r="M57" s="248">
        <v>9.2299999999999993E-2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586.04999999999995</v>
      </c>
      <c r="D58" s="249">
        <v>583.4666666666667</v>
      </c>
      <c r="E58" s="249">
        <v>570.58333333333337</v>
      </c>
      <c r="F58" s="249">
        <v>555.11666666666667</v>
      </c>
      <c r="G58" s="249">
        <v>542.23333333333335</v>
      </c>
      <c r="H58" s="249">
        <v>598.93333333333339</v>
      </c>
      <c r="I58" s="249">
        <v>611.81666666666661</v>
      </c>
      <c r="J58" s="249">
        <v>627.28333333333342</v>
      </c>
      <c r="K58" s="248">
        <v>596.35</v>
      </c>
      <c r="L58" s="248">
        <v>568</v>
      </c>
      <c r="M58" s="248">
        <v>20.892469999999999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3636.75</v>
      </c>
      <c r="D59" s="249">
        <v>3623.35</v>
      </c>
      <c r="E59" s="249">
        <v>3604.7</v>
      </c>
      <c r="F59" s="249">
        <v>3572.65</v>
      </c>
      <c r="G59" s="249">
        <v>3554</v>
      </c>
      <c r="H59" s="249">
        <v>3655.3999999999996</v>
      </c>
      <c r="I59" s="249">
        <v>3674.05</v>
      </c>
      <c r="J59" s="249">
        <v>3706.0999999999995</v>
      </c>
      <c r="K59" s="248">
        <v>3642</v>
      </c>
      <c r="L59" s="248">
        <v>3591.3</v>
      </c>
      <c r="M59" s="248">
        <v>1.2627200000000001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1121.05</v>
      </c>
      <c r="D60" s="249">
        <v>1116.3166666666666</v>
      </c>
      <c r="E60" s="249">
        <v>1104.7333333333331</v>
      </c>
      <c r="F60" s="249">
        <v>1088.4166666666665</v>
      </c>
      <c r="G60" s="249">
        <v>1076.833333333333</v>
      </c>
      <c r="H60" s="249">
        <v>1132.6333333333332</v>
      </c>
      <c r="I60" s="249">
        <v>1144.2166666666667</v>
      </c>
      <c r="J60" s="249">
        <v>1160.5333333333333</v>
      </c>
      <c r="K60" s="248">
        <v>1127.9000000000001</v>
      </c>
      <c r="L60" s="248">
        <v>1100</v>
      </c>
      <c r="M60" s="248">
        <v>0.49340000000000001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6620.1</v>
      </c>
      <c r="D61" s="249">
        <v>6591.7</v>
      </c>
      <c r="E61" s="249">
        <v>6535.4</v>
      </c>
      <c r="F61" s="249">
        <v>6450.7</v>
      </c>
      <c r="G61" s="249">
        <v>6394.4</v>
      </c>
      <c r="H61" s="249">
        <v>6676.4</v>
      </c>
      <c r="I61" s="249">
        <v>6732.7000000000007</v>
      </c>
      <c r="J61" s="249">
        <v>6817.4</v>
      </c>
      <c r="K61" s="248">
        <v>6648</v>
      </c>
      <c r="L61" s="248">
        <v>6507</v>
      </c>
      <c r="M61" s="248">
        <v>9.5863600000000009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1611.45</v>
      </c>
      <c r="D62" s="249">
        <v>1606.5333333333335</v>
      </c>
      <c r="E62" s="249">
        <v>1596.166666666667</v>
      </c>
      <c r="F62" s="249">
        <v>1580.8833333333334</v>
      </c>
      <c r="G62" s="249">
        <v>1570.5166666666669</v>
      </c>
      <c r="H62" s="249">
        <v>1621.8166666666671</v>
      </c>
      <c r="I62" s="249">
        <v>1632.1833333333334</v>
      </c>
      <c r="J62" s="249">
        <v>1647.4666666666672</v>
      </c>
      <c r="K62" s="248">
        <v>1616.9</v>
      </c>
      <c r="L62" s="248">
        <v>1591.25</v>
      </c>
      <c r="M62" s="248">
        <v>12.796340000000001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6253.65</v>
      </c>
      <c r="D63" s="249">
        <v>6254.9000000000005</v>
      </c>
      <c r="E63" s="249">
        <v>6199.8000000000011</v>
      </c>
      <c r="F63" s="249">
        <v>6145.9500000000007</v>
      </c>
      <c r="G63" s="249">
        <v>6090.8500000000013</v>
      </c>
      <c r="H63" s="249">
        <v>6308.7500000000009</v>
      </c>
      <c r="I63" s="249">
        <v>6363.8500000000013</v>
      </c>
      <c r="J63" s="249">
        <v>6417.7000000000007</v>
      </c>
      <c r="K63" s="248">
        <v>6310</v>
      </c>
      <c r="L63" s="248">
        <v>6201.05</v>
      </c>
      <c r="M63" s="248">
        <v>0.34600999999999998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2851.7</v>
      </c>
      <c r="D64" s="249">
        <v>2854.9166666666665</v>
      </c>
      <c r="E64" s="249">
        <v>2834.833333333333</v>
      </c>
      <c r="F64" s="249">
        <v>2817.9666666666667</v>
      </c>
      <c r="G64" s="249">
        <v>2797.8833333333332</v>
      </c>
      <c r="H64" s="249">
        <v>2871.7833333333328</v>
      </c>
      <c r="I64" s="249">
        <v>2891.8666666666659</v>
      </c>
      <c r="J64" s="249">
        <v>2908.7333333333327</v>
      </c>
      <c r="K64" s="248">
        <v>2875</v>
      </c>
      <c r="L64" s="248">
        <v>2838.05</v>
      </c>
      <c r="M64" s="248">
        <v>0.23175999999999999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2098.85</v>
      </c>
      <c r="D65" s="249">
        <v>2088.7833333333333</v>
      </c>
      <c r="E65" s="249">
        <v>2062.5666666666666</v>
      </c>
      <c r="F65" s="249">
        <v>2026.2833333333333</v>
      </c>
      <c r="G65" s="249">
        <v>2000.0666666666666</v>
      </c>
      <c r="H65" s="249">
        <v>2125.0666666666666</v>
      </c>
      <c r="I65" s="249">
        <v>2151.2833333333328</v>
      </c>
      <c r="J65" s="249">
        <v>2187.5666666666666</v>
      </c>
      <c r="K65" s="248">
        <v>2115</v>
      </c>
      <c r="L65" s="248">
        <v>2052.5</v>
      </c>
      <c r="M65" s="248">
        <v>4.6664099999999999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368.55</v>
      </c>
      <c r="D66" s="249">
        <v>370</v>
      </c>
      <c r="E66" s="249">
        <v>365.65</v>
      </c>
      <c r="F66" s="249">
        <v>362.75</v>
      </c>
      <c r="G66" s="249">
        <v>358.4</v>
      </c>
      <c r="H66" s="249">
        <v>372.9</v>
      </c>
      <c r="I66" s="249">
        <v>377.25</v>
      </c>
      <c r="J66" s="249">
        <v>380.15</v>
      </c>
      <c r="K66" s="248">
        <v>374.35</v>
      </c>
      <c r="L66" s="248">
        <v>367.1</v>
      </c>
      <c r="M66" s="248">
        <v>11.957739999999999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251.65</v>
      </c>
      <c r="D67" s="249">
        <v>252.31666666666669</v>
      </c>
      <c r="E67" s="249">
        <v>248.68333333333339</v>
      </c>
      <c r="F67" s="249">
        <v>245.7166666666667</v>
      </c>
      <c r="G67" s="249">
        <v>242.0833333333334</v>
      </c>
      <c r="H67" s="249">
        <v>255.28333333333339</v>
      </c>
      <c r="I67" s="249">
        <v>258.91666666666663</v>
      </c>
      <c r="J67" s="249">
        <v>261.88333333333338</v>
      </c>
      <c r="K67" s="248">
        <v>255.95</v>
      </c>
      <c r="L67" s="248">
        <v>249.35</v>
      </c>
      <c r="M67" s="248">
        <v>108.30967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193</v>
      </c>
      <c r="D68" s="249">
        <v>192.56666666666669</v>
      </c>
      <c r="E68" s="249">
        <v>190.43333333333339</v>
      </c>
      <c r="F68" s="249">
        <v>187.8666666666667</v>
      </c>
      <c r="G68" s="249">
        <v>185.73333333333341</v>
      </c>
      <c r="H68" s="249">
        <v>195.13333333333338</v>
      </c>
      <c r="I68" s="249">
        <v>197.26666666666665</v>
      </c>
      <c r="J68" s="249">
        <v>199.83333333333337</v>
      </c>
      <c r="K68" s="248">
        <v>194.7</v>
      </c>
      <c r="L68" s="248">
        <v>190</v>
      </c>
      <c r="M68" s="248">
        <v>327.17387000000002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101.8</v>
      </c>
      <c r="D69" s="249">
        <v>100.68333333333334</v>
      </c>
      <c r="E69" s="249">
        <v>98.416666666666671</v>
      </c>
      <c r="F69" s="249">
        <v>95.033333333333331</v>
      </c>
      <c r="G69" s="249">
        <v>92.766666666666666</v>
      </c>
      <c r="H69" s="249">
        <v>104.06666666666668</v>
      </c>
      <c r="I69" s="249">
        <v>106.33333333333333</v>
      </c>
      <c r="J69" s="249">
        <v>109.71666666666668</v>
      </c>
      <c r="K69" s="248">
        <v>102.95</v>
      </c>
      <c r="L69" s="248">
        <v>97.3</v>
      </c>
      <c r="M69" s="248">
        <v>383.77035000000001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32.65</v>
      </c>
      <c r="D70" s="249">
        <v>31.933333333333334</v>
      </c>
      <c r="E70" s="249">
        <v>30.266666666666666</v>
      </c>
      <c r="F70" s="249">
        <v>27.883333333333333</v>
      </c>
      <c r="G70" s="249">
        <v>26.216666666666665</v>
      </c>
      <c r="H70" s="249">
        <v>34.316666666666663</v>
      </c>
      <c r="I70" s="249">
        <v>35.983333333333334</v>
      </c>
      <c r="J70" s="249">
        <v>38.366666666666667</v>
      </c>
      <c r="K70" s="248">
        <v>33.6</v>
      </c>
      <c r="L70" s="248">
        <v>29.55</v>
      </c>
      <c r="M70" s="248">
        <v>1624.52666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1684.75</v>
      </c>
      <c r="D71" s="249">
        <v>1682.3833333333332</v>
      </c>
      <c r="E71" s="249">
        <v>1669.4666666666665</v>
      </c>
      <c r="F71" s="249">
        <v>1654.1833333333332</v>
      </c>
      <c r="G71" s="249">
        <v>1641.2666666666664</v>
      </c>
      <c r="H71" s="249">
        <v>1697.6666666666665</v>
      </c>
      <c r="I71" s="249">
        <v>1710.5833333333335</v>
      </c>
      <c r="J71" s="249">
        <v>1725.8666666666666</v>
      </c>
      <c r="K71" s="248">
        <v>1695.3</v>
      </c>
      <c r="L71" s="248">
        <v>1667.1</v>
      </c>
      <c r="M71" s="248">
        <v>4.3576499999999996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4725.45</v>
      </c>
      <c r="D72" s="249">
        <v>4754.8</v>
      </c>
      <c r="E72" s="249">
        <v>4662.1500000000005</v>
      </c>
      <c r="F72" s="249">
        <v>4598.8500000000004</v>
      </c>
      <c r="G72" s="249">
        <v>4506.2000000000007</v>
      </c>
      <c r="H72" s="249">
        <v>4818.1000000000004</v>
      </c>
      <c r="I72" s="249">
        <v>4910.75</v>
      </c>
      <c r="J72" s="249">
        <v>4974.05</v>
      </c>
      <c r="K72" s="248">
        <v>4847.45</v>
      </c>
      <c r="L72" s="248">
        <v>4691.5</v>
      </c>
      <c r="M72" s="248">
        <v>0.11781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611.29999999999995</v>
      </c>
      <c r="D73" s="249">
        <v>614.25</v>
      </c>
      <c r="E73" s="249">
        <v>605.04999999999995</v>
      </c>
      <c r="F73" s="249">
        <v>598.79999999999995</v>
      </c>
      <c r="G73" s="249">
        <v>589.59999999999991</v>
      </c>
      <c r="H73" s="249">
        <v>620.5</v>
      </c>
      <c r="I73" s="249">
        <v>629.70000000000005</v>
      </c>
      <c r="J73" s="249">
        <v>635.95000000000005</v>
      </c>
      <c r="K73" s="248">
        <v>623.45000000000005</v>
      </c>
      <c r="L73" s="248">
        <v>608</v>
      </c>
      <c r="M73" s="248">
        <v>8.2500099999999996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937.2</v>
      </c>
      <c r="D74" s="249">
        <v>936.80000000000007</v>
      </c>
      <c r="E74" s="249">
        <v>931.65000000000009</v>
      </c>
      <c r="F74" s="249">
        <v>926.1</v>
      </c>
      <c r="G74" s="249">
        <v>920.95</v>
      </c>
      <c r="H74" s="249">
        <v>942.35000000000014</v>
      </c>
      <c r="I74" s="249">
        <v>947.5</v>
      </c>
      <c r="J74" s="249">
        <v>953.05000000000018</v>
      </c>
      <c r="K74" s="248">
        <v>941.95</v>
      </c>
      <c r="L74" s="248">
        <v>931.25</v>
      </c>
      <c r="M74" s="248">
        <v>3.8376899999999998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105.15</v>
      </c>
      <c r="D75" s="249">
        <v>104.98333333333335</v>
      </c>
      <c r="E75" s="249">
        <v>104.56666666666669</v>
      </c>
      <c r="F75" s="249">
        <v>103.98333333333335</v>
      </c>
      <c r="G75" s="249">
        <v>103.56666666666669</v>
      </c>
      <c r="H75" s="249">
        <v>105.56666666666669</v>
      </c>
      <c r="I75" s="249">
        <v>105.98333333333335</v>
      </c>
      <c r="J75" s="249">
        <v>106.56666666666669</v>
      </c>
      <c r="K75" s="248">
        <v>105.4</v>
      </c>
      <c r="L75" s="248">
        <v>104.4</v>
      </c>
      <c r="M75" s="248">
        <v>74.213300000000004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889.45</v>
      </c>
      <c r="D76" s="249">
        <v>887.15</v>
      </c>
      <c r="E76" s="249">
        <v>872.3</v>
      </c>
      <c r="F76" s="249">
        <v>855.15</v>
      </c>
      <c r="G76" s="249">
        <v>840.3</v>
      </c>
      <c r="H76" s="249">
        <v>904.3</v>
      </c>
      <c r="I76" s="249">
        <v>919.15000000000009</v>
      </c>
      <c r="J76" s="249">
        <v>936.3</v>
      </c>
      <c r="K76" s="248">
        <v>902</v>
      </c>
      <c r="L76" s="248">
        <v>870</v>
      </c>
      <c r="M76" s="248">
        <v>23.846990000000002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85.65</v>
      </c>
      <c r="D77" s="249">
        <v>86.016666666666666</v>
      </c>
      <c r="E77" s="249">
        <v>84.633333333333326</v>
      </c>
      <c r="F77" s="249">
        <v>83.61666666666666</v>
      </c>
      <c r="G77" s="249">
        <v>82.23333333333332</v>
      </c>
      <c r="H77" s="249">
        <v>87.033333333333331</v>
      </c>
      <c r="I77" s="249">
        <v>88.416666666666686</v>
      </c>
      <c r="J77" s="249">
        <v>89.433333333333337</v>
      </c>
      <c r="K77" s="248">
        <v>87.4</v>
      </c>
      <c r="L77" s="248">
        <v>85</v>
      </c>
      <c r="M77" s="248">
        <v>114.20243000000001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346.15</v>
      </c>
      <c r="D78" s="249">
        <v>346.75</v>
      </c>
      <c r="E78" s="249">
        <v>344.5</v>
      </c>
      <c r="F78" s="249">
        <v>342.85</v>
      </c>
      <c r="G78" s="249">
        <v>340.6</v>
      </c>
      <c r="H78" s="249">
        <v>348.4</v>
      </c>
      <c r="I78" s="249">
        <v>350.65</v>
      </c>
      <c r="J78" s="249">
        <v>352.29999999999995</v>
      </c>
      <c r="K78" s="248">
        <v>349</v>
      </c>
      <c r="L78" s="248">
        <v>345.1</v>
      </c>
      <c r="M78" s="248">
        <v>38.754849999999998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10005.799999999999</v>
      </c>
      <c r="D79" s="249">
        <v>10024.9</v>
      </c>
      <c r="E79" s="249">
        <v>9960.9</v>
      </c>
      <c r="F79" s="249">
        <v>9916</v>
      </c>
      <c r="G79" s="249">
        <v>9852</v>
      </c>
      <c r="H79" s="249">
        <v>10069.799999999999</v>
      </c>
      <c r="I79" s="249">
        <v>10133.799999999999</v>
      </c>
      <c r="J79" s="249">
        <v>10178.699999999999</v>
      </c>
      <c r="K79" s="248">
        <v>10088.9</v>
      </c>
      <c r="L79" s="248">
        <v>9980</v>
      </c>
      <c r="M79" s="248">
        <v>6.2599999999999999E-3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838.05</v>
      </c>
      <c r="D80" s="249">
        <v>833.35</v>
      </c>
      <c r="E80" s="249">
        <v>826.7</v>
      </c>
      <c r="F80" s="249">
        <v>815.35</v>
      </c>
      <c r="G80" s="249">
        <v>808.7</v>
      </c>
      <c r="H80" s="249">
        <v>844.7</v>
      </c>
      <c r="I80" s="249">
        <v>851.34999999999991</v>
      </c>
      <c r="J80" s="249">
        <v>862.7</v>
      </c>
      <c r="K80" s="248">
        <v>840</v>
      </c>
      <c r="L80" s="248">
        <v>822</v>
      </c>
      <c r="M80" s="248">
        <v>38.329990000000002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266.10000000000002</v>
      </c>
      <c r="D81" s="249">
        <v>267.90000000000003</v>
      </c>
      <c r="E81" s="249">
        <v>263.80000000000007</v>
      </c>
      <c r="F81" s="249">
        <v>261.50000000000006</v>
      </c>
      <c r="G81" s="249">
        <v>257.40000000000009</v>
      </c>
      <c r="H81" s="249">
        <v>270.20000000000005</v>
      </c>
      <c r="I81" s="249">
        <v>274.30000000000007</v>
      </c>
      <c r="J81" s="249">
        <v>276.60000000000002</v>
      </c>
      <c r="K81" s="248">
        <v>272</v>
      </c>
      <c r="L81" s="248">
        <v>265.60000000000002</v>
      </c>
      <c r="M81" s="248">
        <v>24.634160000000001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1041.95</v>
      </c>
      <c r="D82" s="249">
        <v>1030.6499999999999</v>
      </c>
      <c r="E82" s="249">
        <v>1011.2999999999997</v>
      </c>
      <c r="F82" s="249">
        <v>980.64999999999986</v>
      </c>
      <c r="G82" s="249">
        <v>961.29999999999973</v>
      </c>
      <c r="H82" s="249">
        <v>1061.2999999999997</v>
      </c>
      <c r="I82" s="249">
        <v>1080.6499999999996</v>
      </c>
      <c r="J82" s="249">
        <v>1111.2999999999997</v>
      </c>
      <c r="K82" s="248">
        <v>1050</v>
      </c>
      <c r="L82" s="248">
        <v>1000</v>
      </c>
      <c r="M82" s="248">
        <v>3.6690399999999999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305.95</v>
      </c>
      <c r="D83" s="249">
        <v>307.73333333333335</v>
      </c>
      <c r="E83" s="249">
        <v>303.26666666666671</v>
      </c>
      <c r="F83" s="249">
        <v>300.58333333333337</v>
      </c>
      <c r="G83" s="249">
        <v>296.11666666666673</v>
      </c>
      <c r="H83" s="249">
        <v>310.41666666666669</v>
      </c>
      <c r="I83" s="249">
        <v>314.88333333333338</v>
      </c>
      <c r="J83" s="249">
        <v>317.56666666666666</v>
      </c>
      <c r="K83" s="248">
        <v>312.2</v>
      </c>
      <c r="L83" s="248">
        <v>305.05</v>
      </c>
      <c r="M83" s="248">
        <v>15.701840000000001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7534.7</v>
      </c>
      <c r="D84" s="249">
        <v>7537.25</v>
      </c>
      <c r="E84" s="249">
        <v>7459.45</v>
      </c>
      <c r="F84" s="249">
        <v>7384.2</v>
      </c>
      <c r="G84" s="249">
        <v>7306.4</v>
      </c>
      <c r="H84" s="249">
        <v>7612.5</v>
      </c>
      <c r="I84" s="249">
        <v>7690.2999999999993</v>
      </c>
      <c r="J84" s="249">
        <v>7765.55</v>
      </c>
      <c r="K84" s="248">
        <v>7615.05</v>
      </c>
      <c r="L84" s="248">
        <v>7462</v>
      </c>
      <c r="M84" s="248">
        <v>0.10456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1269.5999999999999</v>
      </c>
      <c r="D85" s="249">
        <v>1263.55</v>
      </c>
      <c r="E85" s="249">
        <v>1247.0999999999999</v>
      </c>
      <c r="F85" s="249">
        <v>1224.5999999999999</v>
      </c>
      <c r="G85" s="249">
        <v>1208.1499999999999</v>
      </c>
      <c r="H85" s="249">
        <v>1286.05</v>
      </c>
      <c r="I85" s="249">
        <v>1302.5000000000002</v>
      </c>
      <c r="J85" s="249">
        <v>1325</v>
      </c>
      <c r="K85" s="248">
        <v>1280</v>
      </c>
      <c r="L85" s="248">
        <v>1241.05</v>
      </c>
      <c r="M85" s="248">
        <v>0.35036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986.2</v>
      </c>
      <c r="D86" s="249">
        <v>987.69999999999993</v>
      </c>
      <c r="E86" s="249">
        <v>973.74999999999989</v>
      </c>
      <c r="F86" s="249">
        <v>961.3</v>
      </c>
      <c r="G86" s="249">
        <v>947.34999999999991</v>
      </c>
      <c r="H86" s="249">
        <v>1000.1499999999999</v>
      </c>
      <c r="I86" s="249">
        <v>1014.0999999999999</v>
      </c>
      <c r="J86" s="249">
        <v>1026.5499999999997</v>
      </c>
      <c r="K86" s="248">
        <v>1001.65</v>
      </c>
      <c r="L86" s="248">
        <v>975.25</v>
      </c>
      <c r="M86" s="248">
        <v>0.38912000000000002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522.75</v>
      </c>
      <c r="D87" s="249">
        <v>525.25</v>
      </c>
      <c r="E87" s="249">
        <v>518.5</v>
      </c>
      <c r="F87" s="249">
        <v>514.25</v>
      </c>
      <c r="G87" s="249">
        <v>507.5</v>
      </c>
      <c r="H87" s="249">
        <v>529.5</v>
      </c>
      <c r="I87" s="249">
        <v>536.25</v>
      </c>
      <c r="J87" s="249">
        <v>540.5</v>
      </c>
      <c r="K87" s="248">
        <v>532</v>
      </c>
      <c r="L87" s="248">
        <v>521</v>
      </c>
      <c r="M87" s="248">
        <v>1.2034199999999999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17577.7</v>
      </c>
      <c r="D88" s="249">
        <v>17516.833333333332</v>
      </c>
      <c r="E88" s="249">
        <v>17377.966666666664</v>
      </c>
      <c r="F88" s="249">
        <v>17178.23333333333</v>
      </c>
      <c r="G88" s="249">
        <v>17039.366666666661</v>
      </c>
      <c r="H88" s="249">
        <v>17716.566666666666</v>
      </c>
      <c r="I88" s="249">
        <v>17855.433333333334</v>
      </c>
      <c r="J88" s="249">
        <v>18055.166666666668</v>
      </c>
      <c r="K88" s="248">
        <v>17655.7</v>
      </c>
      <c r="L88" s="248">
        <v>17317.099999999999</v>
      </c>
      <c r="M88" s="248">
        <v>0.1668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476.45</v>
      </c>
      <c r="D89" s="249">
        <v>475.65000000000003</v>
      </c>
      <c r="E89" s="249">
        <v>471.30000000000007</v>
      </c>
      <c r="F89" s="249">
        <v>466.15000000000003</v>
      </c>
      <c r="G89" s="249">
        <v>461.80000000000007</v>
      </c>
      <c r="H89" s="249">
        <v>480.80000000000007</v>
      </c>
      <c r="I89" s="249">
        <v>485.15000000000009</v>
      </c>
      <c r="J89" s="249">
        <v>490.30000000000007</v>
      </c>
      <c r="K89" s="248">
        <v>480</v>
      </c>
      <c r="L89" s="248">
        <v>470.5</v>
      </c>
      <c r="M89" s="248">
        <v>0.53908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33.799999999999997</v>
      </c>
      <c r="D90" s="249">
        <v>34.166666666666664</v>
      </c>
      <c r="E90" s="249">
        <v>33.083333333333329</v>
      </c>
      <c r="F90" s="249">
        <v>32.366666666666667</v>
      </c>
      <c r="G90" s="249">
        <v>31.283333333333331</v>
      </c>
      <c r="H90" s="249">
        <v>34.883333333333326</v>
      </c>
      <c r="I90" s="249">
        <v>35.966666666666654</v>
      </c>
      <c r="J90" s="249">
        <v>36.683333333333323</v>
      </c>
      <c r="K90" s="248">
        <v>35.25</v>
      </c>
      <c r="L90" s="248">
        <v>33.450000000000003</v>
      </c>
      <c r="M90" s="248">
        <v>293.69672000000003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4426.55</v>
      </c>
      <c r="D91" s="249">
        <v>4429.5166666666664</v>
      </c>
      <c r="E91" s="249">
        <v>4407.0333333333328</v>
      </c>
      <c r="F91" s="249">
        <v>4387.5166666666664</v>
      </c>
      <c r="G91" s="249">
        <v>4365.0333333333328</v>
      </c>
      <c r="H91" s="249">
        <v>4449.0333333333328</v>
      </c>
      <c r="I91" s="249">
        <v>4471.5166666666664</v>
      </c>
      <c r="J91" s="249">
        <v>4491.0333333333328</v>
      </c>
      <c r="K91" s="248">
        <v>4452</v>
      </c>
      <c r="L91" s="248">
        <v>4410</v>
      </c>
      <c r="M91" s="248">
        <v>1.58169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1162.6500000000001</v>
      </c>
      <c r="D92" s="249">
        <v>1166.7</v>
      </c>
      <c r="E92" s="249">
        <v>1151.95</v>
      </c>
      <c r="F92" s="249">
        <v>1141.25</v>
      </c>
      <c r="G92" s="249">
        <v>1126.5</v>
      </c>
      <c r="H92" s="249">
        <v>1177.4000000000001</v>
      </c>
      <c r="I92" s="249">
        <v>1192.1500000000001</v>
      </c>
      <c r="J92" s="249">
        <v>1202.8500000000001</v>
      </c>
      <c r="K92" s="248">
        <v>1181.45</v>
      </c>
      <c r="L92" s="248">
        <v>1156</v>
      </c>
      <c r="M92" s="248">
        <v>0.35053000000000001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527.45000000000005</v>
      </c>
      <c r="D93" s="249">
        <v>529.51666666666665</v>
      </c>
      <c r="E93" s="249">
        <v>520.23333333333335</v>
      </c>
      <c r="F93" s="249">
        <v>513.01666666666665</v>
      </c>
      <c r="G93" s="249">
        <v>503.73333333333335</v>
      </c>
      <c r="H93" s="249">
        <v>536.73333333333335</v>
      </c>
      <c r="I93" s="249">
        <v>546.01666666666665</v>
      </c>
      <c r="J93" s="249">
        <v>553.23333333333335</v>
      </c>
      <c r="K93" s="248">
        <v>538.79999999999995</v>
      </c>
      <c r="L93" s="248">
        <v>522.29999999999995</v>
      </c>
      <c r="M93" s="248">
        <v>2.0337299999999998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78.849999999999994</v>
      </c>
      <c r="D94" s="249">
        <v>78.399999999999991</v>
      </c>
      <c r="E94" s="249">
        <v>77.149999999999977</v>
      </c>
      <c r="F94" s="249">
        <v>75.449999999999989</v>
      </c>
      <c r="G94" s="249">
        <v>74.199999999999974</v>
      </c>
      <c r="H94" s="249">
        <v>80.09999999999998</v>
      </c>
      <c r="I94" s="249">
        <v>81.350000000000009</v>
      </c>
      <c r="J94" s="249">
        <v>83.049999999999983</v>
      </c>
      <c r="K94" s="248">
        <v>79.650000000000006</v>
      </c>
      <c r="L94" s="248">
        <v>76.7</v>
      </c>
      <c r="M94" s="248">
        <v>56.921860000000002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284.7</v>
      </c>
      <c r="D95" s="249">
        <v>284.48333333333329</v>
      </c>
      <c r="E95" s="249">
        <v>281.56666666666661</v>
      </c>
      <c r="F95" s="249">
        <v>278.43333333333334</v>
      </c>
      <c r="G95" s="249">
        <v>275.51666666666665</v>
      </c>
      <c r="H95" s="249">
        <v>287.61666666666656</v>
      </c>
      <c r="I95" s="249">
        <v>290.53333333333319</v>
      </c>
      <c r="J95" s="249">
        <v>293.66666666666652</v>
      </c>
      <c r="K95" s="248">
        <v>287.39999999999998</v>
      </c>
      <c r="L95" s="248">
        <v>281.35000000000002</v>
      </c>
      <c r="M95" s="248">
        <v>18.22476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2834.85</v>
      </c>
      <c r="D96" s="249">
        <v>2834.2833333333333</v>
      </c>
      <c r="E96" s="249">
        <v>2818.5666666666666</v>
      </c>
      <c r="F96" s="249">
        <v>2802.2833333333333</v>
      </c>
      <c r="G96" s="249">
        <v>2786.5666666666666</v>
      </c>
      <c r="H96" s="249">
        <v>2850.5666666666666</v>
      </c>
      <c r="I96" s="249">
        <v>2866.2833333333328</v>
      </c>
      <c r="J96" s="249">
        <v>2882.5666666666666</v>
      </c>
      <c r="K96" s="248">
        <v>2850</v>
      </c>
      <c r="L96" s="248">
        <v>2818</v>
      </c>
      <c r="M96" s="248">
        <v>0.20609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258.35000000000002</v>
      </c>
      <c r="D97" s="249">
        <v>252.95000000000002</v>
      </c>
      <c r="E97" s="249">
        <v>245.50000000000006</v>
      </c>
      <c r="F97" s="249">
        <v>232.65000000000003</v>
      </c>
      <c r="G97" s="249">
        <v>225.20000000000007</v>
      </c>
      <c r="H97" s="249">
        <v>265.80000000000007</v>
      </c>
      <c r="I97" s="249">
        <v>273.25</v>
      </c>
      <c r="J97" s="249">
        <v>286.10000000000002</v>
      </c>
      <c r="K97" s="248">
        <v>260.39999999999998</v>
      </c>
      <c r="L97" s="248">
        <v>240.1</v>
      </c>
      <c r="M97" s="248">
        <v>28.110969999999998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455.05</v>
      </c>
      <c r="D98" s="249">
        <v>457.51666666666665</v>
      </c>
      <c r="E98" s="249">
        <v>447.83333333333331</v>
      </c>
      <c r="F98" s="249">
        <v>440.61666666666667</v>
      </c>
      <c r="G98" s="249">
        <v>430.93333333333334</v>
      </c>
      <c r="H98" s="249">
        <v>464.73333333333329</v>
      </c>
      <c r="I98" s="249">
        <v>474.41666666666669</v>
      </c>
      <c r="J98" s="249">
        <v>481.63333333333327</v>
      </c>
      <c r="K98" s="248">
        <v>467.2</v>
      </c>
      <c r="L98" s="248">
        <v>450.3</v>
      </c>
      <c r="M98" s="248">
        <v>4.9953900000000004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539.79999999999995</v>
      </c>
      <c r="D99" s="249">
        <v>545.43333333333328</v>
      </c>
      <c r="E99" s="249">
        <v>532.86666666666656</v>
      </c>
      <c r="F99" s="249">
        <v>525.93333333333328</v>
      </c>
      <c r="G99" s="249">
        <v>513.36666666666656</v>
      </c>
      <c r="H99" s="249">
        <v>552.36666666666656</v>
      </c>
      <c r="I99" s="249">
        <v>564.93333333333339</v>
      </c>
      <c r="J99" s="249">
        <v>571.86666666666656</v>
      </c>
      <c r="K99" s="248">
        <v>558</v>
      </c>
      <c r="L99" s="248">
        <v>538.5</v>
      </c>
      <c r="M99" s="248">
        <v>11.769629999999999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326.5</v>
      </c>
      <c r="D100" s="249">
        <v>325.16666666666669</v>
      </c>
      <c r="E100" s="249">
        <v>322.33333333333337</v>
      </c>
      <c r="F100" s="249">
        <v>318.16666666666669</v>
      </c>
      <c r="G100" s="249">
        <v>315.33333333333337</v>
      </c>
      <c r="H100" s="249">
        <v>329.33333333333337</v>
      </c>
      <c r="I100" s="249">
        <v>332.16666666666674</v>
      </c>
      <c r="J100" s="249">
        <v>336.33333333333337</v>
      </c>
      <c r="K100" s="248">
        <v>328</v>
      </c>
      <c r="L100" s="248">
        <v>321</v>
      </c>
      <c r="M100" s="248">
        <v>80.574439999999996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713.75</v>
      </c>
      <c r="D101" s="249">
        <v>715.1</v>
      </c>
      <c r="E101" s="249">
        <v>706.75</v>
      </c>
      <c r="F101" s="249">
        <v>699.75</v>
      </c>
      <c r="G101" s="249">
        <v>691.4</v>
      </c>
      <c r="H101" s="249">
        <v>722.1</v>
      </c>
      <c r="I101" s="249">
        <v>730.45000000000016</v>
      </c>
      <c r="J101" s="249">
        <v>737.45</v>
      </c>
      <c r="K101" s="248">
        <v>723.45</v>
      </c>
      <c r="L101" s="248">
        <v>708.1</v>
      </c>
      <c r="M101" s="248">
        <v>1.0537300000000001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754.9</v>
      </c>
      <c r="D102" s="249">
        <v>753.2833333333333</v>
      </c>
      <c r="E102" s="249">
        <v>747.96666666666658</v>
      </c>
      <c r="F102" s="249">
        <v>741.0333333333333</v>
      </c>
      <c r="G102" s="249">
        <v>735.71666666666658</v>
      </c>
      <c r="H102" s="249">
        <v>760.21666666666658</v>
      </c>
      <c r="I102" s="249">
        <v>765.53333333333319</v>
      </c>
      <c r="J102" s="249">
        <v>772.46666666666658</v>
      </c>
      <c r="K102" s="248">
        <v>758.6</v>
      </c>
      <c r="L102" s="248">
        <v>746.35</v>
      </c>
      <c r="M102" s="248">
        <v>0.90856999999999999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880.4</v>
      </c>
      <c r="D103" s="249">
        <v>874.4666666666667</v>
      </c>
      <c r="E103" s="249">
        <v>861.93333333333339</v>
      </c>
      <c r="F103" s="249">
        <v>843.4666666666667</v>
      </c>
      <c r="G103" s="249">
        <v>830.93333333333339</v>
      </c>
      <c r="H103" s="249">
        <v>892.93333333333339</v>
      </c>
      <c r="I103" s="249">
        <v>905.4666666666667</v>
      </c>
      <c r="J103" s="249">
        <v>923.93333333333339</v>
      </c>
      <c r="K103" s="248">
        <v>887</v>
      </c>
      <c r="L103" s="248">
        <v>856</v>
      </c>
      <c r="M103" s="248">
        <v>2.6062799999999999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134.1</v>
      </c>
      <c r="D104" s="249">
        <v>133.51666666666668</v>
      </c>
      <c r="E104" s="249">
        <v>132.03333333333336</v>
      </c>
      <c r="F104" s="249">
        <v>129.96666666666667</v>
      </c>
      <c r="G104" s="249">
        <v>128.48333333333335</v>
      </c>
      <c r="H104" s="249">
        <v>135.58333333333337</v>
      </c>
      <c r="I104" s="249">
        <v>137.06666666666666</v>
      </c>
      <c r="J104" s="249">
        <v>139.13333333333338</v>
      </c>
      <c r="K104" s="248">
        <v>135</v>
      </c>
      <c r="L104" s="248">
        <v>131.44999999999999</v>
      </c>
      <c r="M104" s="248">
        <v>11.82629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1863.7</v>
      </c>
      <c r="D105" s="249">
        <v>1857.8166666666666</v>
      </c>
      <c r="E105" s="249">
        <v>1836.9333333333332</v>
      </c>
      <c r="F105" s="249">
        <v>1810.1666666666665</v>
      </c>
      <c r="G105" s="249">
        <v>1789.2833333333331</v>
      </c>
      <c r="H105" s="249">
        <v>1884.5833333333333</v>
      </c>
      <c r="I105" s="249">
        <v>1905.4666666666665</v>
      </c>
      <c r="J105" s="249">
        <v>1932.2333333333333</v>
      </c>
      <c r="K105" s="248">
        <v>1878.7</v>
      </c>
      <c r="L105" s="248">
        <v>1831.05</v>
      </c>
      <c r="M105" s="248">
        <v>1.0048999999999999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39.6</v>
      </c>
      <c r="D106" s="249">
        <v>37.633333333333333</v>
      </c>
      <c r="E106" s="249">
        <v>35.066666666666663</v>
      </c>
      <c r="F106" s="249">
        <v>30.533333333333331</v>
      </c>
      <c r="G106" s="249">
        <v>27.966666666666661</v>
      </c>
      <c r="H106" s="249">
        <v>42.166666666666664</v>
      </c>
      <c r="I106" s="249">
        <v>44.733333333333341</v>
      </c>
      <c r="J106" s="249">
        <v>49.266666666666666</v>
      </c>
      <c r="K106" s="248">
        <v>40.200000000000003</v>
      </c>
      <c r="L106" s="248">
        <v>33.1</v>
      </c>
      <c r="M106" s="248">
        <v>2158.5084700000002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1199.7</v>
      </c>
      <c r="D107" s="249">
        <v>1204.7</v>
      </c>
      <c r="E107" s="249">
        <v>1187</v>
      </c>
      <c r="F107" s="249">
        <v>1174.3</v>
      </c>
      <c r="G107" s="249">
        <v>1156.5999999999999</v>
      </c>
      <c r="H107" s="249">
        <v>1217.4000000000001</v>
      </c>
      <c r="I107" s="249">
        <v>1235.1000000000004</v>
      </c>
      <c r="J107" s="249">
        <v>1247.8000000000002</v>
      </c>
      <c r="K107" s="248">
        <v>1222.4000000000001</v>
      </c>
      <c r="L107" s="248">
        <v>1192</v>
      </c>
      <c r="M107" s="248">
        <v>3.9605000000000001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562.20000000000005</v>
      </c>
      <c r="D108" s="249">
        <v>561.91666666666663</v>
      </c>
      <c r="E108" s="249">
        <v>556.2833333333333</v>
      </c>
      <c r="F108" s="249">
        <v>550.36666666666667</v>
      </c>
      <c r="G108" s="249">
        <v>544.73333333333335</v>
      </c>
      <c r="H108" s="249">
        <v>567.83333333333326</v>
      </c>
      <c r="I108" s="249">
        <v>573.4666666666667</v>
      </c>
      <c r="J108" s="249">
        <v>579.38333333333321</v>
      </c>
      <c r="K108" s="248">
        <v>567.54999999999995</v>
      </c>
      <c r="L108" s="248">
        <v>556</v>
      </c>
      <c r="M108" s="248">
        <v>0.69157000000000002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781.45</v>
      </c>
      <c r="D109" s="249">
        <v>777.6</v>
      </c>
      <c r="E109" s="249">
        <v>768.85</v>
      </c>
      <c r="F109" s="249">
        <v>756.25</v>
      </c>
      <c r="G109" s="249">
        <v>747.5</v>
      </c>
      <c r="H109" s="249">
        <v>790.2</v>
      </c>
      <c r="I109" s="249">
        <v>798.95</v>
      </c>
      <c r="J109" s="249">
        <v>811.55000000000007</v>
      </c>
      <c r="K109" s="248">
        <v>786.35</v>
      </c>
      <c r="L109" s="248">
        <v>765</v>
      </c>
      <c r="M109" s="248">
        <v>1.54118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5352.3</v>
      </c>
      <c r="D110" s="249">
        <v>5346.7333333333336</v>
      </c>
      <c r="E110" s="249">
        <v>5320.5666666666675</v>
      </c>
      <c r="F110" s="249">
        <v>5288.8333333333339</v>
      </c>
      <c r="G110" s="249">
        <v>5262.6666666666679</v>
      </c>
      <c r="H110" s="249">
        <v>5378.4666666666672</v>
      </c>
      <c r="I110" s="249">
        <v>5404.6333333333332</v>
      </c>
      <c r="J110" s="249">
        <v>5436.3666666666668</v>
      </c>
      <c r="K110" s="248">
        <v>5372.9</v>
      </c>
      <c r="L110" s="248">
        <v>5315</v>
      </c>
      <c r="M110" s="248">
        <v>0.24732999999999999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356.05</v>
      </c>
      <c r="D111" s="249">
        <v>358.06666666666666</v>
      </c>
      <c r="E111" s="249">
        <v>351.98333333333335</v>
      </c>
      <c r="F111" s="249">
        <v>347.91666666666669</v>
      </c>
      <c r="G111" s="249">
        <v>341.83333333333337</v>
      </c>
      <c r="H111" s="249">
        <v>362.13333333333333</v>
      </c>
      <c r="I111" s="249">
        <v>368.2166666666667</v>
      </c>
      <c r="J111" s="249">
        <v>372.2833333333333</v>
      </c>
      <c r="K111" s="248">
        <v>364.15</v>
      </c>
      <c r="L111" s="248">
        <v>354</v>
      </c>
      <c r="M111" s="248">
        <v>0.83940999999999999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313.95</v>
      </c>
      <c r="D112" s="249">
        <v>317</v>
      </c>
      <c r="E112" s="249">
        <v>310.05</v>
      </c>
      <c r="F112" s="249">
        <v>306.15000000000003</v>
      </c>
      <c r="G112" s="249">
        <v>299.20000000000005</v>
      </c>
      <c r="H112" s="249">
        <v>320.89999999999998</v>
      </c>
      <c r="I112" s="249">
        <v>327.85</v>
      </c>
      <c r="J112" s="249">
        <v>331.74999999999994</v>
      </c>
      <c r="K112" s="248">
        <v>323.95</v>
      </c>
      <c r="L112" s="248">
        <v>313.10000000000002</v>
      </c>
      <c r="M112" s="248">
        <v>69.796360000000007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473.25</v>
      </c>
      <c r="D113" s="249">
        <v>480.08333333333331</v>
      </c>
      <c r="E113" s="249">
        <v>460.16666666666663</v>
      </c>
      <c r="F113" s="249">
        <v>447.08333333333331</v>
      </c>
      <c r="G113" s="249">
        <v>427.16666666666663</v>
      </c>
      <c r="H113" s="249">
        <v>493.16666666666663</v>
      </c>
      <c r="I113" s="249">
        <v>513.08333333333326</v>
      </c>
      <c r="J113" s="249">
        <v>526.16666666666663</v>
      </c>
      <c r="K113" s="248">
        <v>500</v>
      </c>
      <c r="L113" s="248">
        <v>467</v>
      </c>
      <c r="M113" s="248">
        <v>5.8173500000000002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599.85</v>
      </c>
      <c r="D114" s="249">
        <v>597.63333333333333</v>
      </c>
      <c r="E114" s="249">
        <v>595.06666666666661</v>
      </c>
      <c r="F114" s="249">
        <v>590.2833333333333</v>
      </c>
      <c r="G114" s="249">
        <v>587.71666666666658</v>
      </c>
      <c r="H114" s="249">
        <v>602.41666666666663</v>
      </c>
      <c r="I114" s="249">
        <v>604.98333333333346</v>
      </c>
      <c r="J114" s="249">
        <v>609.76666666666665</v>
      </c>
      <c r="K114" s="248">
        <v>600.20000000000005</v>
      </c>
      <c r="L114" s="248">
        <v>592.85</v>
      </c>
      <c r="M114" s="248">
        <v>3.2175199999999999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751.6</v>
      </c>
      <c r="D115" s="249">
        <v>752.88333333333321</v>
      </c>
      <c r="E115" s="249">
        <v>746.76666666666642</v>
      </c>
      <c r="F115" s="249">
        <v>741.93333333333317</v>
      </c>
      <c r="G115" s="249">
        <v>735.81666666666638</v>
      </c>
      <c r="H115" s="249">
        <v>757.71666666666647</v>
      </c>
      <c r="I115" s="249">
        <v>763.83333333333326</v>
      </c>
      <c r="J115" s="249">
        <v>768.66666666666652</v>
      </c>
      <c r="K115" s="248">
        <v>759</v>
      </c>
      <c r="L115" s="248">
        <v>748.05</v>
      </c>
      <c r="M115" s="248">
        <v>11.1744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1109.9000000000001</v>
      </c>
      <c r="D116" s="249">
        <v>1103.5333333333335</v>
      </c>
      <c r="E116" s="249">
        <v>1094.5666666666671</v>
      </c>
      <c r="F116" s="249">
        <v>1079.2333333333336</v>
      </c>
      <c r="G116" s="249">
        <v>1070.2666666666671</v>
      </c>
      <c r="H116" s="249">
        <v>1118.866666666667</v>
      </c>
      <c r="I116" s="249">
        <v>1127.8333333333337</v>
      </c>
      <c r="J116" s="249">
        <v>1143.166666666667</v>
      </c>
      <c r="K116" s="248">
        <v>1112.5</v>
      </c>
      <c r="L116" s="248">
        <v>1088.2</v>
      </c>
      <c r="M116" s="248">
        <v>12.82727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195.8</v>
      </c>
      <c r="D117" s="249">
        <v>196.78333333333333</v>
      </c>
      <c r="E117" s="249">
        <v>193.06666666666666</v>
      </c>
      <c r="F117" s="249">
        <v>190.33333333333334</v>
      </c>
      <c r="G117" s="249">
        <v>186.61666666666667</v>
      </c>
      <c r="H117" s="249">
        <v>199.51666666666665</v>
      </c>
      <c r="I117" s="249">
        <v>203.23333333333329</v>
      </c>
      <c r="J117" s="249">
        <v>205.96666666666664</v>
      </c>
      <c r="K117" s="248">
        <v>200.5</v>
      </c>
      <c r="L117" s="248">
        <v>194.05</v>
      </c>
      <c r="M117" s="248">
        <v>48.289830000000002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1527.25</v>
      </c>
      <c r="D118" s="249">
        <v>1531.7833333333335</v>
      </c>
      <c r="E118" s="249">
        <v>1518.5666666666671</v>
      </c>
      <c r="F118" s="249">
        <v>1509.8833333333334</v>
      </c>
      <c r="G118" s="249">
        <v>1496.666666666667</v>
      </c>
      <c r="H118" s="249">
        <v>1540.4666666666672</v>
      </c>
      <c r="I118" s="249">
        <v>1553.6833333333338</v>
      </c>
      <c r="J118" s="249">
        <v>1562.3666666666672</v>
      </c>
      <c r="K118" s="248">
        <v>1545</v>
      </c>
      <c r="L118" s="248">
        <v>1523.1</v>
      </c>
      <c r="M118" s="248">
        <v>0.36520000000000002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231.55</v>
      </c>
      <c r="D119" s="249">
        <v>232.36666666666667</v>
      </c>
      <c r="E119" s="249">
        <v>230.28333333333336</v>
      </c>
      <c r="F119" s="249">
        <v>229.01666666666668</v>
      </c>
      <c r="G119" s="249">
        <v>226.93333333333337</v>
      </c>
      <c r="H119" s="249">
        <v>233.63333333333335</v>
      </c>
      <c r="I119" s="249">
        <v>235.71666666666667</v>
      </c>
      <c r="J119" s="249">
        <v>236.98333333333335</v>
      </c>
      <c r="K119" s="248">
        <v>234.45</v>
      </c>
      <c r="L119" s="248">
        <v>231.1</v>
      </c>
      <c r="M119" s="248">
        <v>48.784570000000002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630.79999999999995</v>
      </c>
      <c r="D120" s="249">
        <v>629.44999999999993</v>
      </c>
      <c r="E120" s="249">
        <v>611.89999999999986</v>
      </c>
      <c r="F120" s="249">
        <v>592.99999999999989</v>
      </c>
      <c r="G120" s="249">
        <v>575.44999999999982</v>
      </c>
      <c r="H120" s="249">
        <v>648.34999999999991</v>
      </c>
      <c r="I120" s="249">
        <v>665.89999999999986</v>
      </c>
      <c r="J120" s="249">
        <v>684.8</v>
      </c>
      <c r="K120" s="248">
        <v>647</v>
      </c>
      <c r="L120" s="248">
        <v>610.54999999999995</v>
      </c>
      <c r="M120" s="248">
        <v>27.72794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3918.6</v>
      </c>
      <c r="D121" s="249">
        <v>3927.65</v>
      </c>
      <c r="E121" s="249">
        <v>3890.4</v>
      </c>
      <c r="F121" s="249">
        <v>3862.2</v>
      </c>
      <c r="G121" s="249">
        <v>3824.95</v>
      </c>
      <c r="H121" s="249">
        <v>3955.8500000000004</v>
      </c>
      <c r="I121" s="249">
        <v>3993.1000000000004</v>
      </c>
      <c r="J121" s="249">
        <v>4021.3000000000006</v>
      </c>
      <c r="K121" s="248">
        <v>3964.9</v>
      </c>
      <c r="L121" s="248">
        <v>3899.45</v>
      </c>
      <c r="M121" s="248">
        <v>2.1815500000000001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1642.1</v>
      </c>
      <c r="D122" s="249">
        <v>1641.8333333333333</v>
      </c>
      <c r="E122" s="249">
        <v>1632.7166666666665</v>
      </c>
      <c r="F122" s="249">
        <v>1623.3333333333333</v>
      </c>
      <c r="G122" s="249">
        <v>1614.2166666666665</v>
      </c>
      <c r="H122" s="249">
        <v>1651.2166666666665</v>
      </c>
      <c r="I122" s="249">
        <v>1660.3333333333333</v>
      </c>
      <c r="J122" s="249">
        <v>1669.7166666666665</v>
      </c>
      <c r="K122" s="248">
        <v>1650.95</v>
      </c>
      <c r="L122" s="248">
        <v>1632.45</v>
      </c>
      <c r="M122" s="248">
        <v>1.55708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2190.0500000000002</v>
      </c>
      <c r="D123" s="249">
        <v>2194.6166666666668</v>
      </c>
      <c r="E123" s="249">
        <v>2181.4333333333334</v>
      </c>
      <c r="F123" s="249">
        <v>2172.8166666666666</v>
      </c>
      <c r="G123" s="249">
        <v>2159.6333333333332</v>
      </c>
      <c r="H123" s="249">
        <v>2203.2333333333336</v>
      </c>
      <c r="I123" s="249">
        <v>2216.416666666667</v>
      </c>
      <c r="J123" s="249">
        <v>2225.0333333333338</v>
      </c>
      <c r="K123" s="248">
        <v>2207.8000000000002</v>
      </c>
      <c r="L123" s="248">
        <v>2186</v>
      </c>
      <c r="M123" s="248">
        <v>0.99077000000000004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777.6</v>
      </c>
      <c r="D124" s="249">
        <v>774.9</v>
      </c>
      <c r="E124" s="249">
        <v>769.94999999999993</v>
      </c>
      <c r="F124" s="249">
        <v>762.3</v>
      </c>
      <c r="G124" s="249">
        <v>757.34999999999991</v>
      </c>
      <c r="H124" s="249">
        <v>782.55</v>
      </c>
      <c r="I124" s="249">
        <v>787.5</v>
      </c>
      <c r="J124" s="249">
        <v>795.15</v>
      </c>
      <c r="K124" s="248">
        <v>779.85</v>
      </c>
      <c r="L124" s="248">
        <v>767.25</v>
      </c>
      <c r="M124" s="248">
        <v>7.2332200000000002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944.85</v>
      </c>
      <c r="D125" s="249">
        <v>950.5333333333333</v>
      </c>
      <c r="E125" s="249">
        <v>937.06666666666661</v>
      </c>
      <c r="F125" s="249">
        <v>929.2833333333333</v>
      </c>
      <c r="G125" s="249">
        <v>915.81666666666661</v>
      </c>
      <c r="H125" s="249">
        <v>958.31666666666661</v>
      </c>
      <c r="I125" s="249">
        <v>971.7833333333333</v>
      </c>
      <c r="J125" s="249">
        <v>979.56666666666661</v>
      </c>
      <c r="K125" s="248">
        <v>964</v>
      </c>
      <c r="L125" s="248">
        <v>942.75</v>
      </c>
      <c r="M125" s="248">
        <v>5.6006900000000002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900.55</v>
      </c>
      <c r="D126" s="249">
        <v>897.16666666666663</v>
      </c>
      <c r="E126" s="249">
        <v>886.38333333333321</v>
      </c>
      <c r="F126" s="249">
        <v>872.21666666666658</v>
      </c>
      <c r="G126" s="249">
        <v>861.43333333333317</v>
      </c>
      <c r="H126" s="249">
        <v>911.33333333333326</v>
      </c>
      <c r="I126" s="249">
        <v>922.11666666666679</v>
      </c>
      <c r="J126" s="249">
        <v>936.2833333333333</v>
      </c>
      <c r="K126" s="248">
        <v>907.95</v>
      </c>
      <c r="L126" s="248">
        <v>883</v>
      </c>
      <c r="M126" s="248">
        <v>1.1829099999999999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349.9</v>
      </c>
      <c r="D127" s="249">
        <v>350.73333333333335</v>
      </c>
      <c r="E127" s="249">
        <v>348.16666666666669</v>
      </c>
      <c r="F127" s="249">
        <v>346.43333333333334</v>
      </c>
      <c r="G127" s="249">
        <v>343.86666666666667</v>
      </c>
      <c r="H127" s="249">
        <v>352.4666666666667</v>
      </c>
      <c r="I127" s="249">
        <v>355.0333333333333</v>
      </c>
      <c r="J127" s="249">
        <v>356.76666666666671</v>
      </c>
      <c r="K127" s="248">
        <v>353.3</v>
      </c>
      <c r="L127" s="248">
        <v>349</v>
      </c>
      <c r="M127" s="248">
        <v>8.4336099999999998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1493.55</v>
      </c>
      <c r="D128" s="249">
        <v>1492.5</v>
      </c>
      <c r="E128" s="249">
        <v>1481.05</v>
      </c>
      <c r="F128" s="249">
        <v>1468.55</v>
      </c>
      <c r="G128" s="249">
        <v>1457.1</v>
      </c>
      <c r="H128" s="249">
        <v>1505</v>
      </c>
      <c r="I128" s="249">
        <v>1516.4499999999998</v>
      </c>
      <c r="J128" s="249">
        <v>1528.95</v>
      </c>
      <c r="K128" s="248">
        <v>1503.95</v>
      </c>
      <c r="L128" s="248">
        <v>1480</v>
      </c>
      <c r="M128" s="248">
        <v>6.5628500000000001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815.1</v>
      </c>
      <c r="D129" s="249">
        <v>821.4</v>
      </c>
      <c r="E129" s="249">
        <v>804.9</v>
      </c>
      <c r="F129" s="249">
        <v>794.7</v>
      </c>
      <c r="G129" s="249">
        <v>778.2</v>
      </c>
      <c r="H129" s="249">
        <v>831.59999999999991</v>
      </c>
      <c r="I129" s="249">
        <v>848.09999999999991</v>
      </c>
      <c r="J129" s="249">
        <v>858.29999999999984</v>
      </c>
      <c r="K129" s="248">
        <v>837.9</v>
      </c>
      <c r="L129" s="248">
        <v>811.2</v>
      </c>
      <c r="M129" s="248">
        <v>2.1906400000000001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889.75</v>
      </c>
      <c r="D130" s="249">
        <v>888.5</v>
      </c>
      <c r="E130" s="249">
        <v>882.75</v>
      </c>
      <c r="F130" s="249">
        <v>875.75</v>
      </c>
      <c r="G130" s="249">
        <v>870</v>
      </c>
      <c r="H130" s="249">
        <v>895.5</v>
      </c>
      <c r="I130" s="249">
        <v>901.25</v>
      </c>
      <c r="J130" s="249">
        <v>908.25</v>
      </c>
      <c r="K130" s="248">
        <v>894.25</v>
      </c>
      <c r="L130" s="248">
        <v>881.5</v>
      </c>
      <c r="M130" s="248">
        <v>0.17335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400.35</v>
      </c>
      <c r="D131" s="249">
        <v>402.06666666666666</v>
      </c>
      <c r="E131" s="249">
        <v>397.7833333333333</v>
      </c>
      <c r="F131" s="249">
        <v>395.21666666666664</v>
      </c>
      <c r="G131" s="249">
        <v>390.93333333333328</v>
      </c>
      <c r="H131" s="249">
        <v>404.63333333333333</v>
      </c>
      <c r="I131" s="249">
        <v>408.91666666666674</v>
      </c>
      <c r="J131" s="249">
        <v>411.48333333333335</v>
      </c>
      <c r="K131" s="248">
        <v>406.35</v>
      </c>
      <c r="L131" s="248">
        <v>399.5</v>
      </c>
      <c r="M131" s="248">
        <v>20.24616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594.20000000000005</v>
      </c>
      <c r="D132" s="249">
        <v>597.35</v>
      </c>
      <c r="E132" s="249">
        <v>589.85</v>
      </c>
      <c r="F132" s="249">
        <v>585.5</v>
      </c>
      <c r="G132" s="249">
        <v>578</v>
      </c>
      <c r="H132" s="249">
        <v>601.70000000000005</v>
      </c>
      <c r="I132" s="249">
        <v>609.20000000000005</v>
      </c>
      <c r="J132" s="249">
        <v>613.55000000000007</v>
      </c>
      <c r="K132" s="248">
        <v>604.85</v>
      </c>
      <c r="L132" s="248">
        <v>593</v>
      </c>
      <c r="M132" s="248">
        <v>17.130970000000001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1856.05</v>
      </c>
      <c r="D133" s="249">
        <v>1862.3500000000001</v>
      </c>
      <c r="E133" s="249">
        <v>1799.7000000000003</v>
      </c>
      <c r="F133" s="249">
        <v>1743.3500000000001</v>
      </c>
      <c r="G133" s="249">
        <v>1680.7000000000003</v>
      </c>
      <c r="H133" s="249">
        <v>1918.7000000000003</v>
      </c>
      <c r="I133" s="249">
        <v>1981.3500000000004</v>
      </c>
      <c r="J133" s="249">
        <v>2037.7000000000003</v>
      </c>
      <c r="K133" s="248">
        <v>1925</v>
      </c>
      <c r="L133" s="248">
        <v>1806</v>
      </c>
      <c r="M133" s="248">
        <v>12.75245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805.5</v>
      </c>
      <c r="D134" s="249">
        <v>802.65</v>
      </c>
      <c r="E134" s="249">
        <v>797.5</v>
      </c>
      <c r="F134" s="249">
        <v>789.5</v>
      </c>
      <c r="G134" s="249">
        <v>784.35</v>
      </c>
      <c r="H134" s="249">
        <v>810.65</v>
      </c>
      <c r="I134" s="249">
        <v>815.79999999999984</v>
      </c>
      <c r="J134" s="249">
        <v>823.8</v>
      </c>
      <c r="K134" s="248">
        <v>807.8</v>
      </c>
      <c r="L134" s="248">
        <v>794.65</v>
      </c>
      <c r="M134" s="248">
        <v>2.8714200000000001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2221.65</v>
      </c>
      <c r="D135" s="249">
        <v>2207.3666666666663</v>
      </c>
      <c r="E135" s="249">
        <v>2188.7333333333327</v>
      </c>
      <c r="F135" s="249">
        <v>2155.8166666666662</v>
      </c>
      <c r="G135" s="249">
        <v>2137.1833333333325</v>
      </c>
      <c r="H135" s="249">
        <v>2240.2833333333328</v>
      </c>
      <c r="I135" s="249">
        <v>2258.916666666667</v>
      </c>
      <c r="J135" s="249">
        <v>2291.833333333333</v>
      </c>
      <c r="K135" s="248">
        <v>2226</v>
      </c>
      <c r="L135" s="248">
        <v>2174.4499999999998</v>
      </c>
      <c r="M135" s="248">
        <v>3.4455100000000001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367.55</v>
      </c>
      <c r="D136" s="249">
        <v>369.33333333333331</v>
      </c>
      <c r="E136" s="249">
        <v>359.16666666666663</v>
      </c>
      <c r="F136" s="249">
        <v>350.7833333333333</v>
      </c>
      <c r="G136" s="249">
        <v>340.61666666666662</v>
      </c>
      <c r="H136" s="249">
        <v>377.71666666666664</v>
      </c>
      <c r="I136" s="249">
        <v>387.88333333333327</v>
      </c>
      <c r="J136" s="249">
        <v>396.26666666666665</v>
      </c>
      <c r="K136" s="248">
        <v>379.5</v>
      </c>
      <c r="L136" s="248">
        <v>360.95</v>
      </c>
      <c r="M136" s="248">
        <v>31.079339999999998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222.6</v>
      </c>
      <c r="D137" s="249">
        <v>222.9</v>
      </c>
      <c r="E137" s="249">
        <v>221.55</v>
      </c>
      <c r="F137" s="249">
        <v>220.5</v>
      </c>
      <c r="G137" s="249">
        <v>219.15</v>
      </c>
      <c r="H137" s="249">
        <v>223.95000000000002</v>
      </c>
      <c r="I137" s="249">
        <v>225.29999999999998</v>
      </c>
      <c r="J137" s="249">
        <v>226.35000000000002</v>
      </c>
      <c r="K137" s="248">
        <v>224.25</v>
      </c>
      <c r="L137" s="248">
        <v>221.85</v>
      </c>
      <c r="M137" s="248">
        <v>12.18052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193.75</v>
      </c>
      <c r="D138" s="249">
        <v>193.04999999999998</v>
      </c>
      <c r="E138" s="249">
        <v>191.69999999999996</v>
      </c>
      <c r="F138" s="249">
        <v>189.64999999999998</v>
      </c>
      <c r="G138" s="249">
        <v>188.29999999999995</v>
      </c>
      <c r="H138" s="249">
        <v>195.09999999999997</v>
      </c>
      <c r="I138" s="249">
        <v>196.45</v>
      </c>
      <c r="J138" s="249">
        <v>198.49999999999997</v>
      </c>
      <c r="K138" s="248">
        <v>194.4</v>
      </c>
      <c r="L138" s="248">
        <v>191</v>
      </c>
      <c r="M138" s="248">
        <v>16.297910000000002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43.2</v>
      </c>
      <c r="D139" s="249">
        <v>43.366666666666674</v>
      </c>
      <c r="E139" s="249">
        <v>42.883333333333347</v>
      </c>
      <c r="F139" s="249">
        <v>42.56666666666667</v>
      </c>
      <c r="G139" s="249">
        <v>42.083333333333343</v>
      </c>
      <c r="H139" s="249">
        <v>43.683333333333351</v>
      </c>
      <c r="I139" s="249">
        <v>44.166666666666671</v>
      </c>
      <c r="J139" s="249">
        <v>44.483333333333356</v>
      </c>
      <c r="K139" s="248">
        <v>43.85</v>
      </c>
      <c r="L139" s="248">
        <v>43.05</v>
      </c>
      <c r="M139" s="248">
        <v>19.989619999999999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230.9</v>
      </c>
      <c r="D140" s="249">
        <v>231.56666666666669</v>
      </c>
      <c r="E140" s="249">
        <v>228.33333333333337</v>
      </c>
      <c r="F140" s="249">
        <v>225.76666666666668</v>
      </c>
      <c r="G140" s="249">
        <v>222.53333333333336</v>
      </c>
      <c r="H140" s="249">
        <v>234.13333333333338</v>
      </c>
      <c r="I140" s="249">
        <v>237.36666666666667</v>
      </c>
      <c r="J140" s="249">
        <v>239.93333333333339</v>
      </c>
      <c r="K140" s="248">
        <v>234.8</v>
      </c>
      <c r="L140" s="248">
        <v>229</v>
      </c>
      <c r="M140" s="248">
        <v>2.7912599999999999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3355.55</v>
      </c>
      <c r="D141" s="249">
        <v>3350.7999999999997</v>
      </c>
      <c r="E141" s="249">
        <v>3336.5999999999995</v>
      </c>
      <c r="F141" s="249">
        <v>3317.6499999999996</v>
      </c>
      <c r="G141" s="249">
        <v>3303.4499999999994</v>
      </c>
      <c r="H141" s="249">
        <v>3369.7499999999995</v>
      </c>
      <c r="I141" s="249">
        <v>3383.9499999999994</v>
      </c>
      <c r="J141" s="249">
        <v>3402.8999999999996</v>
      </c>
      <c r="K141" s="248">
        <v>3365</v>
      </c>
      <c r="L141" s="248">
        <v>3331.85</v>
      </c>
      <c r="M141" s="248">
        <v>2.1784300000000001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4085</v>
      </c>
      <c r="D142" s="249">
        <v>4058.9500000000003</v>
      </c>
      <c r="E142" s="249">
        <v>4015.05</v>
      </c>
      <c r="F142" s="249">
        <v>3945.1</v>
      </c>
      <c r="G142" s="249">
        <v>3901.2</v>
      </c>
      <c r="H142" s="249">
        <v>4128.9000000000005</v>
      </c>
      <c r="I142" s="249">
        <v>4172.8000000000011</v>
      </c>
      <c r="J142" s="249">
        <v>4242.7500000000009</v>
      </c>
      <c r="K142" s="248">
        <v>4102.8500000000004</v>
      </c>
      <c r="L142" s="248">
        <v>3989</v>
      </c>
      <c r="M142" s="248">
        <v>1.97807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2358.8000000000002</v>
      </c>
      <c r="D143" s="249">
        <v>2377.5833333333335</v>
      </c>
      <c r="E143" s="249">
        <v>2305.2666666666669</v>
      </c>
      <c r="F143" s="249">
        <v>2251.7333333333336</v>
      </c>
      <c r="G143" s="249">
        <v>2179.416666666667</v>
      </c>
      <c r="H143" s="249">
        <v>2431.1166666666668</v>
      </c>
      <c r="I143" s="249">
        <v>2503.4333333333334</v>
      </c>
      <c r="J143" s="249">
        <v>2556.9666666666667</v>
      </c>
      <c r="K143" s="248">
        <v>2449.9</v>
      </c>
      <c r="L143" s="248">
        <v>2324.0500000000002</v>
      </c>
      <c r="M143" s="248">
        <v>4.28782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4458.1499999999996</v>
      </c>
      <c r="D144" s="249">
        <v>4457.7666666666664</v>
      </c>
      <c r="E144" s="249">
        <v>4440.8833333333332</v>
      </c>
      <c r="F144" s="249">
        <v>4423.6166666666668</v>
      </c>
      <c r="G144" s="249">
        <v>4406.7333333333336</v>
      </c>
      <c r="H144" s="249">
        <v>4475.0333333333328</v>
      </c>
      <c r="I144" s="249">
        <v>4491.9166666666661</v>
      </c>
      <c r="J144" s="249">
        <v>4509.1833333333325</v>
      </c>
      <c r="K144" s="248">
        <v>4474.6499999999996</v>
      </c>
      <c r="L144" s="248">
        <v>4440.5</v>
      </c>
      <c r="M144" s="248">
        <v>2.17509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579.1</v>
      </c>
      <c r="D145" s="249">
        <v>579.08333333333337</v>
      </c>
      <c r="E145" s="249">
        <v>573.31666666666672</v>
      </c>
      <c r="F145" s="249">
        <v>567.5333333333333</v>
      </c>
      <c r="G145" s="249">
        <v>561.76666666666665</v>
      </c>
      <c r="H145" s="249">
        <v>584.86666666666679</v>
      </c>
      <c r="I145" s="249">
        <v>590.63333333333344</v>
      </c>
      <c r="J145" s="249">
        <v>596.41666666666686</v>
      </c>
      <c r="K145" s="248">
        <v>584.85</v>
      </c>
      <c r="L145" s="248">
        <v>573.29999999999995</v>
      </c>
      <c r="M145" s="248">
        <v>1.28542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183.35</v>
      </c>
      <c r="D146" s="249">
        <v>184.46666666666667</v>
      </c>
      <c r="E146" s="249">
        <v>181.48333333333335</v>
      </c>
      <c r="F146" s="249">
        <v>179.61666666666667</v>
      </c>
      <c r="G146" s="249">
        <v>176.63333333333335</v>
      </c>
      <c r="H146" s="249">
        <v>186.33333333333334</v>
      </c>
      <c r="I146" s="249">
        <v>189.31666666666663</v>
      </c>
      <c r="J146" s="249">
        <v>191.18333333333334</v>
      </c>
      <c r="K146" s="248">
        <v>187.45</v>
      </c>
      <c r="L146" s="248">
        <v>182.6</v>
      </c>
      <c r="M146" s="248">
        <v>2.9108399999999999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169.3</v>
      </c>
      <c r="D147" s="249">
        <v>170.21666666666667</v>
      </c>
      <c r="E147" s="249">
        <v>166.43333333333334</v>
      </c>
      <c r="F147" s="249">
        <v>163.56666666666666</v>
      </c>
      <c r="G147" s="249">
        <v>159.78333333333333</v>
      </c>
      <c r="H147" s="249">
        <v>173.08333333333334</v>
      </c>
      <c r="I147" s="249">
        <v>176.8666666666667</v>
      </c>
      <c r="J147" s="249">
        <v>179.73333333333335</v>
      </c>
      <c r="K147" s="248">
        <v>174</v>
      </c>
      <c r="L147" s="248">
        <v>167.35</v>
      </c>
      <c r="M147" s="248">
        <v>9.2328200000000002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55.7</v>
      </c>
      <c r="D148" s="249">
        <v>55.783333333333339</v>
      </c>
      <c r="E148" s="249">
        <v>55.116666666666674</v>
      </c>
      <c r="F148" s="249">
        <v>54.533333333333339</v>
      </c>
      <c r="G148" s="249">
        <v>53.866666666666674</v>
      </c>
      <c r="H148" s="249">
        <v>56.366666666666674</v>
      </c>
      <c r="I148" s="249">
        <v>57.033333333333346</v>
      </c>
      <c r="J148" s="249">
        <v>57.616666666666674</v>
      </c>
      <c r="K148" s="248">
        <v>56.45</v>
      </c>
      <c r="L148" s="248">
        <v>55.2</v>
      </c>
      <c r="M148" s="248">
        <v>115.29204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67.599999999999994</v>
      </c>
      <c r="D149" s="249">
        <v>67.866666666666674</v>
      </c>
      <c r="E149" s="249">
        <v>67.033333333333346</v>
      </c>
      <c r="F149" s="249">
        <v>66.466666666666669</v>
      </c>
      <c r="G149" s="249">
        <v>65.63333333333334</v>
      </c>
      <c r="H149" s="249">
        <v>68.433333333333351</v>
      </c>
      <c r="I149" s="249">
        <v>69.266666666666666</v>
      </c>
      <c r="J149" s="249">
        <v>69.833333333333357</v>
      </c>
      <c r="K149" s="248">
        <v>68.7</v>
      </c>
      <c r="L149" s="248">
        <v>67.3</v>
      </c>
      <c r="M149" s="248">
        <v>7.6240300000000003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3313</v>
      </c>
      <c r="D150" s="249">
        <v>3318.7333333333336</v>
      </c>
      <c r="E150" s="249">
        <v>3295.3166666666671</v>
      </c>
      <c r="F150" s="249">
        <v>3277.6333333333337</v>
      </c>
      <c r="G150" s="249">
        <v>3254.2166666666672</v>
      </c>
      <c r="H150" s="249">
        <v>3336.416666666667</v>
      </c>
      <c r="I150" s="249">
        <v>3359.833333333333</v>
      </c>
      <c r="J150" s="249">
        <v>3377.5166666666669</v>
      </c>
      <c r="K150" s="248">
        <v>3342.15</v>
      </c>
      <c r="L150" s="248">
        <v>3301.05</v>
      </c>
      <c r="M150" s="248">
        <v>5.8445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519.4</v>
      </c>
      <c r="D151" s="249">
        <v>516.55000000000007</v>
      </c>
      <c r="E151" s="249">
        <v>506.20000000000016</v>
      </c>
      <c r="F151" s="249">
        <v>493.00000000000011</v>
      </c>
      <c r="G151" s="249">
        <v>482.6500000000002</v>
      </c>
      <c r="H151" s="249">
        <v>529.75000000000011</v>
      </c>
      <c r="I151" s="249">
        <v>540.1</v>
      </c>
      <c r="J151" s="249">
        <v>553.30000000000007</v>
      </c>
      <c r="K151" s="248">
        <v>526.9</v>
      </c>
      <c r="L151" s="248">
        <v>503.35</v>
      </c>
      <c r="M151" s="248">
        <v>2.2959000000000001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438.45</v>
      </c>
      <c r="D152" s="249">
        <v>440.45</v>
      </c>
      <c r="E152" s="249">
        <v>433.75</v>
      </c>
      <c r="F152" s="249">
        <v>429.05</v>
      </c>
      <c r="G152" s="249">
        <v>422.35</v>
      </c>
      <c r="H152" s="249">
        <v>445.15</v>
      </c>
      <c r="I152" s="249">
        <v>451.84999999999991</v>
      </c>
      <c r="J152" s="249">
        <v>456.54999999999995</v>
      </c>
      <c r="K152" s="248">
        <v>447.15</v>
      </c>
      <c r="L152" s="248">
        <v>435.75</v>
      </c>
      <c r="M152" s="248">
        <v>1.47692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1463.75</v>
      </c>
      <c r="D153" s="249">
        <v>1468.0166666666667</v>
      </c>
      <c r="E153" s="249">
        <v>1452.7333333333333</v>
      </c>
      <c r="F153" s="249">
        <v>1441.7166666666667</v>
      </c>
      <c r="G153" s="249">
        <v>1426.4333333333334</v>
      </c>
      <c r="H153" s="249">
        <v>1479.0333333333333</v>
      </c>
      <c r="I153" s="249">
        <v>1494.3166666666666</v>
      </c>
      <c r="J153" s="249">
        <v>1505.3333333333333</v>
      </c>
      <c r="K153" s="248">
        <v>1483.3</v>
      </c>
      <c r="L153" s="248">
        <v>1457</v>
      </c>
      <c r="M153" s="248">
        <v>0.13736999999999999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82.35</v>
      </c>
      <c r="D154" s="249">
        <v>82.600000000000009</v>
      </c>
      <c r="E154" s="249">
        <v>81.200000000000017</v>
      </c>
      <c r="F154" s="249">
        <v>80.050000000000011</v>
      </c>
      <c r="G154" s="249">
        <v>78.65000000000002</v>
      </c>
      <c r="H154" s="249">
        <v>83.750000000000014</v>
      </c>
      <c r="I154" s="249">
        <v>85.15000000000002</v>
      </c>
      <c r="J154" s="249">
        <v>86.300000000000011</v>
      </c>
      <c r="K154" s="248">
        <v>84</v>
      </c>
      <c r="L154" s="248">
        <v>81.45</v>
      </c>
      <c r="M154" s="248">
        <v>45.143770000000004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62.1</v>
      </c>
      <c r="D155" s="249">
        <v>60.966666666666669</v>
      </c>
      <c r="E155" s="249">
        <v>58.783333333333339</v>
      </c>
      <c r="F155" s="249">
        <v>55.466666666666669</v>
      </c>
      <c r="G155" s="249">
        <v>53.283333333333339</v>
      </c>
      <c r="H155" s="249">
        <v>64.283333333333331</v>
      </c>
      <c r="I155" s="249">
        <v>66.466666666666669</v>
      </c>
      <c r="J155" s="249">
        <v>69.783333333333331</v>
      </c>
      <c r="K155" s="248">
        <v>63.15</v>
      </c>
      <c r="L155" s="248">
        <v>57.65</v>
      </c>
      <c r="M155" s="248">
        <v>75.525750000000002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2216.9</v>
      </c>
      <c r="D156" s="249">
        <v>2238.6166666666668</v>
      </c>
      <c r="E156" s="249">
        <v>2189.2833333333338</v>
      </c>
      <c r="F156" s="249">
        <v>2161.666666666667</v>
      </c>
      <c r="G156" s="249">
        <v>2112.3333333333339</v>
      </c>
      <c r="H156" s="249">
        <v>2266.2333333333336</v>
      </c>
      <c r="I156" s="249">
        <v>2315.5666666666666</v>
      </c>
      <c r="J156" s="249">
        <v>2343.1833333333334</v>
      </c>
      <c r="K156" s="248">
        <v>2287.9499999999998</v>
      </c>
      <c r="L156" s="248">
        <v>2211</v>
      </c>
      <c r="M156" s="248">
        <v>4.2472700000000003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192.15</v>
      </c>
      <c r="D157" s="249">
        <v>191.9</v>
      </c>
      <c r="E157" s="249">
        <v>190.60000000000002</v>
      </c>
      <c r="F157" s="249">
        <v>189.05</v>
      </c>
      <c r="G157" s="249">
        <v>187.75000000000003</v>
      </c>
      <c r="H157" s="249">
        <v>193.45000000000002</v>
      </c>
      <c r="I157" s="249">
        <v>194.75000000000003</v>
      </c>
      <c r="J157" s="249">
        <v>196.3</v>
      </c>
      <c r="K157" s="248">
        <v>193.2</v>
      </c>
      <c r="L157" s="248">
        <v>190.35</v>
      </c>
      <c r="M157" s="248">
        <v>21.489350000000002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281.85000000000002</v>
      </c>
      <c r="D158" s="249">
        <v>282.81666666666666</v>
      </c>
      <c r="E158" s="249">
        <v>279.13333333333333</v>
      </c>
      <c r="F158" s="249">
        <v>276.41666666666669</v>
      </c>
      <c r="G158" s="249">
        <v>272.73333333333335</v>
      </c>
      <c r="H158" s="249">
        <v>285.5333333333333</v>
      </c>
      <c r="I158" s="249">
        <v>289.21666666666658</v>
      </c>
      <c r="J158" s="249">
        <v>291.93333333333328</v>
      </c>
      <c r="K158" s="248">
        <v>286.5</v>
      </c>
      <c r="L158" s="248">
        <v>280.10000000000002</v>
      </c>
      <c r="M158" s="248">
        <v>0.49897000000000002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172.95</v>
      </c>
      <c r="D159" s="249">
        <v>173.5333333333333</v>
      </c>
      <c r="E159" s="249">
        <v>171.61666666666662</v>
      </c>
      <c r="F159" s="249">
        <v>170.2833333333333</v>
      </c>
      <c r="G159" s="249">
        <v>168.36666666666662</v>
      </c>
      <c r="H159" s="249">
        <v>174.86666666666662</v>
      </c>
      <c r="I159" s="249">
        <v>176.7833333333333</v>
      </c>
      <c r="J159" s="249">
        <v>178.11666666666662</v>
      </c>
      <c r="K159" s="248">
        <v>175.45</v>
      </c>
      <c r="L159" s="248">
        <v>172.2</v>
      </c>
      <c r="M159" s="248">
        <v>56.442869999999999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136.25</v>
      </c>
      <c r="D160" s="249">
        <v>135.91666666666666</v>
      </c>
      <c r="E160" s="249">
        <v>134.43333333333331</v>
      </c>
      <c r="F160" s="249">
        <v>132.61666666666665</v>
      </c>
      <c r="G160" s="249">
        <v>131.1333333333333</v>
      </c>
      <c r="H160" s="249">
        <v>137.73333333333332</v>
      </c>
      <c r="I160" s="249">
        <v>139.21666666666667</v>
      </c>
      <c r="J160" s="249">
        <v>141.03333333333333</v>
      </c>
      <c r="K160" s="248">
        <v>137.4</v>
      </c>
      <c r="L160" s="248">
        <v>134.1</v>
      </c>
      <c r="M160" s="248">
        <v>106.45314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193.1</v>
      </c>
      <c r="D161" s="249">
        <v>188.7166666666667</v>
      </c>
      <c r="E161" s="249">
        <v>182.43333333333339</v>
      </c>
      <c r="F161" s="249">
        <v>171.76666666666671</v>
      </c>
      <c r="G161" s="249">
        <v>165.48333333333341</v>
      </c>
      <c r="H161" s="249">
        <v>199.38333333333338</v>
      </c>
      <c r="I161" s="249">
        <v>205.66666666666669</v>
      </c>
      <c r="J161" s="249">
        <v>216.33333333333337</v>
      </c>
      <c r="K161" s="248">
        <v>195</v>
      </c>
      <c r="L161" s="248">
        <v>178.05</v>
      </c>
      <c r="M161" s="248">
        <v>103.8878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5766.7</v>
      </c>
      <c r="D162" s="249">
        <v>5790.6333333333341</v>
      </c>
      <c r="E162" s="249">
        <v>5726.2666666666682</v>
      </c>
      <c r="F162" s="249">
        <v>5685.8333333333339</v>
      </c>
      <c r="G162" s="249">
        <v>5621.4666666666681</v>
      </c>
      <c r="H162" s="249">
        <v>5831.0666666666684</v>
      </c>
      <c r="I162" s="249">
        <v>5895.4333333333352</v>
      </c>
      <c r="J162" s="249">
        <v>5935.8666666666686</v>
      </c>
      <c r="K162" s="248">
        <v>5855</v>
      </c>
      <c r="L162" s="248">
        <v>5750.2</v>
      </c>
      <c r="M162" s="248">
        <v>0.43424000000000001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561.20000000000005</v>
      </c>
      <c r="D163" s="249">
        <v>564.86666666666667</v>
      </c>
      <c r="E163" s="249">
        <v>553.33333333333337</v>
      </c>
      <c r="F163" s="249">
        <v>545.4666666666667</v>
      </c>
      <c r="G163" s="249">
        <v>533.93333333333339</v>
      </c>
      <c r="H163" s="249">
        <v>572.73333333333335</v>
      </c>
      <c r="I163" s="249">
        <v>584.26666666666665</v>
      </c>
      <c r="J163" s="249">
        <v>592.13333333333333</v>
      </c>
      <c r="K163" s="248">
        <v>576.4</v>
      </c>
      <c r="L163" s="248">
        <v>557</v>
      </c>
      <c r="M163" s="248">
        <v>2.4306000000000001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168.35</v>
      </c>
      <c r="D164" s="249">
        <v>169.15</v>
      </c>
      <c r="E164" s="249">
        <v>166.5</v>
      </c>
      <c r="F164" s="249">
        <v>164.65</v>
      </c>
      <c r="G164" s="249">
        <v>162</v>
      </c>
      <c r="H164" s="249">
        <v>171</v>
      </c>
      <c r="I164" s="249">
        <v>173.65000000000003</v>
      </c>
      <c r="J164" s="249">
        <v>175.5</v>
      </c>
      <c r="K164" s="248">
        <v>171.8</v>
      </c>
      <c r="L164" s="248">
        <v>167.3</v>
      </c>
      <c r="M164" s="248">
        <v>5.0644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107.15</v>
      </c>
      <c r="D165" s="249">
        <v>107.08333333333333</v>
      </c>
      <c r="E165" s="249">
        <v>106.36666666666666</v>
      </c>
      <c r="F165" s="249">
        <v>105.58333333333333</v>
      </c>
      <c r="G165" s="249">
        <v>104.86666666666666</v>
      </c>
      <c r="H165" s="249">
        <v>107.86666666666666</v>
      </c>
      <c r="I165" s="249">
        <v>108.58333333333333</v>
      </c>
      <c r="J165" s="249">
        <v>109.36666666666666</v>
      </c>
      <c r="K165" s="248">
        <v>107.8</v>
      </c>
      <c r="L165" s="248">
        <v>106.3</v>
      </c>
      <c r="M165" s="248">
        <v>12.901450000000001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286.7</v>
      </c>
      <c r="D166" s="249">
        <v>287.21666666666664</v>
      </c>
      <c r="E166" s="249">
        <v>282.48333333333329</v>
      </c>
      <c r="F166" s="249">
        <v>278.26666666666665</v>
      </c>
      <c r="G166" s="249">
        <v>273.5333333333333</v>
      </c>
      <c r="H166" s="249">
        <v>291.43333333333328</v>
      </c>
      <c r="I166" s="249">
        <v>296.16666666666663</v>
      </c>
      <c r="J166" s="249">
        <v>300.38333333333327</v>
      </c>
      <c r="K166" s="248">
        <v>291.95</v>
      </c>
      <c r="L166" s="248">
        <v>283</v>
      </c>
      <c r="M166" s="248">
        <v>7.0144599999999997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1246.7</v>
      </c>
      <c r="D167" s="249">
        <v>1241.5666666666666</v>
      </c>
      <c r="E167" s="249">
        <v>1228.1333333333332</v>
      </c>
      <c r="F167" s="249">
        <v>1209.5666666666666</v>
      </c>
      <c r="G167" s="249">
        <v>1196.1333333333332</v>
      </c>
      <c r="H167" s="249">
        <v>1260.1333333333332</v>
      </c>
      <c r="I167" s="249">
        <v>1273.5666666666666</v>
      </c>
      <c r="J167" s="249">
        <v>1292.1333333333332</v>
      </c>
      <c r="K167" s="248">
        <v>1255</v>
      </c>
      <c r="L167" s="248">
        <v>1223</v>
      </c>
      <c r="M167" s="248">
        <v>0.14996000000000001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93.25</v>
      </c>
      <c r="D168" s="249">
        <v>93.316666666666663</v>
      </c>
      <c r="E168" s="249">
        <v>92.633333333333326</v>
      </c>
      <c r="F168" s="249">
        <v>92.016666666666666</v>
      </c>
      <c r="G168" s="249">
        <v>91.333333333333329</v>
      </c>
      <c r="H168" s="249">
        <v>93.933333333333323</v>
      </c>
      <c r="I168" s="249">
        <v>94.61666666666666</v>
      </c>
      <c r="J168" s="249">
        <v>95.23333333333332</v>
      </c>
      <c r="K168" s="248">
        <v>94</v>
      </c>
      <c r="L168" s="248">
        <v>92.7</v>
      </c>
      <c r="M168" s="248">
        <v>112.15454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1908.05</v>
      </c>
      <c r="D169" s="249">
        <v>1911.1000000000001</v>
      </c>
      <c r="E169" s="249">
        <v>1882.2000000000003</v>
      </c>
      <c r="F169" s="249">
        <v>1856.3500000000001</v>
      </c>
      <c r="G169" s="249">
        <v>1827.4500000000003</v>
      </c>
      <c r="H169" s="249">
        <v>1936.9500000000003</v>
      </c>
      <c r="I169" s="249">
        <v>1965.8500000000004</v>
      </c>
      <c r="J169" s="249">
        <v>1991.7000000000003</v>
      </c>
      <c r="K169" s="248">
        <v>1940</v>
      </c>
      <c r="L169" s="248">
        <v>1885.25</v>
      </c>
      <c r="M169" s="248">
        <v>0.67171999999999998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43.4</v>
      </c>
      <c r="D170" s="249">
        <v>43.383333333333333</v>
      </c>
      <c r="E170" s="249">
        <v>43.116666666666667</v>
      </c>
      <c r="F170" s="249">
        <v>42.833333333333336</v>
      </c>
      <c r="G170" s="249">
        <v>42.56666666666667</v>
      </c>
      <c r="H170" s="249">
        <v>43.666666666666664</v>
      </c>
      <c r="I170" s="249">
        <v>43.93333333333333</v>
      </c>
      <c r="J170" s="249">
        <v>44.216666666666661</v>
      </c>
      <c r="K170" s="248">
        <v>43.65</v>
      </c>
      <c r="L170" s="248">
        <v>43.1</v>
      </c>
      <c r="M170" s="248">
        <v>78.76925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2690.6</v>
      </c>
      <c r="D171" s="249">
        <v>2696.2166666666667</v>
      </c>
      <c r="E171" s="249">
        <v>2675.4333333333334</v>
      </c>
      <c r="F171" s="249">
        <v>2660.2666666666669</v>
      </c>
      <c r="G171" s="249">
        <v>2639.4833333333336</v>
      </c>
      <c r="H171" s="249">
        <v>2711.3833333333332</v>
      </c>
      <c r="I171" s="249">
        <v>2732.166666666667</v>
      </c>
      <c r="J171" s="249">
        <v>2747.333333333333</v>
      </c>
      <c r="K171" s="248">
        <v>2717</v>
      </c>
      <c r="L171" s="248">
        <v>2681.05</v>
      </c>
      <c r="M171" s="248">
        <v>0.21739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3400.3</v>
      </c>
      <c r="D172" s="249">
        <v>3413.9666666666667</v>
      </c>
      <c r="E172" s="249">
        <v>3371.9833333333336</v>
      </c>
      <c r="F172" s="249">
        <v>3343.666666666667</v>
      </c>
      <c r="G172" s="249">
        <v>3301.6833333333338</v>
      </c>
      <c r="H172" s="249">
        <v>3442.2833333333333</v>
      </c>
      <c r="I172" s="249">
        <v>3484.266666666666</v>
      </c>
      <c r="J172" s="249">
        <v>3512.583333333333</v>
      </c>
      <c r="K172" s="248">
        <v>3455.95</v>
      </c>
      <c r="L172" s="248">
        <v>3385.65</v>
      </c>
      <c r="M172" s="248">
        <v>5.1119999999999999E-2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146.75</v>
      </c>
      <c r="D173" s="249">
        <v>146.31666666666666</v>
      </c>
      <c r="E173" s="249">
        <v>145.23333333333332</v>
      </c>
      <c r="F173" s="249">
        <v>143.71666666666667</v>
      </c>
      <c r="G173" s="249">
        <v>142.63333333333333</v>
      </c>
      <c r="H173" s="249">
        <v>147.83333333333331</v>
      </c>
      <c r="I173" s="249">
        <v>148.91666666666669</v>
      </c>
      <c r="J173" s="249">
        <v>150.43333333333331</v>
      </c>
      <c r="K173" s="248">
        <v>147.4</v>
      </c>
      <c r="L173" s="248">
        <v>144.80000000000001</v>
      </c>
      <c r="M173" s="248">
        <v>5.5892200000000001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1734.8</v>
      </c>
      <c r="D174" s="249">
        <v>1737.6000000000001</v>
      </c>
      <c r="E174" s="249">
        <v>1719.2000000000003</v>
      </c>
      <c r="F174" s="249">
        <v>1703.6000000000001</v>
      </c>
      <c r="G174" s="249">
        <v>1685.2000000000003</v>
      </c>
      <c r="H174" s="249">
        <v>1753.2000000000003</v>
      </c>
      <c r="I174" s="249">
        <v>1771.6000000000004</v>
      </c>
      <c r="J174" s="249">
        <v>1787.2000000000003</v>
      </c>
      <c r="K174" s="248">
        <v>1756</v>
      </c>
      <c r="L174" s="248">
        <v>1722</v>
      </c>
      <c r="M174" s="248">
        <v>6.0286799999999996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1336.5</v>
      </c>
      <c r="D175" s="249">
        <v>1333.9833333333333</v>
      </c>
      <c r="E175" s="249">
        <v>1328.5166666666667</v>
      </c>
      <c r="F175" s="249">
        <v>1320.5333333333333</v>
      </c>
      <c r="G175" s="249">
        <v>1315.0666666666666</v>
      </c>
      <c r="H175" s="249">
        <v>1341.9666666666667</v>
      </c>
      <c r="I175" s="249">
        <v>1347.4333333333334</v>
      </c>
      <c r="J175" s="249">
        <v>1355.4166666666667</v>
      </c>
      <c r="K175" s="248">
        <v>1339.45</v>
      </c>
      <c r="L175" s="248">
        <v>1326</v>
      </c>
      <c r="M175" s="248">
        <v>0.24965000000000001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433.3</v>
      </c>
      <c r="D176" s="249">
        <v>430.59999999999997</v>
      </c>
      <c r="E176" s="249">
        <v>426.89999999999992</v>
      </c>
      <c r="F176" s="249">
        <v>420.49999999999994</v>
      </c>
      <c r="G176" s="249">
        <v>416.7999999999999</v>
      </c>
      <c r="H176" s="249">
        <v>436.99999999999994</v>
      </c>
      <c r="I176" s="249">
        <v>440.7</v>
      </c>
      <c r="J176" s="249">
        <v>447.09999999999997</v>
      </c>
      <c r="K176" s="248">
        <v>434.3</v>
      </c>
      <c r="L176" s="248">
        <v>424.2</v>
      </c>
      <c r="M176" s="248">
        <v>7.5049900000000003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1183.9000000000001</v>
      </c>
      <c r="D177" s="249">
        <v>1192.1666666666667</v>
      </c>
      <c r="E177" s="249">
        <v>1167.2833333333335</v>
      </c>
      <c r="F177" s="249">
        <v>1150.6666666666667</v>
      </c>
      <c r="G177" s="249">
        <v>1125.7833333333335</v>
      </c>
      <c r="H177" s="249">
        <v>1208.7833333333335</v>
      </c>
      <c r="I177" s="249">
        <v>1233.6666666666667</v>
      </c>
      <c r="J177" s="249">
        <v>1250.2833333333335</v>
      </c>
      <c r="K177" s="248">
        <v>1217.05</v>
      </c>
      <c r="L177" s="248">
        <v>1175.55</v>
      </c>
      <c r="M177" s="248">
        <v>0.37330999999999998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1963.75</v>
      </c>
      <c r="D178" s="249">
        <v>1982.8999999999999</v>
      </c>
      <c r="E178" s="249">
        <v>1931.8499999999997</v>
      </c>
      <c r="F178" s="249">
        <v>1899.9499999999998</v>
      </c>
      <c r="G178" s="249">
        <v>1848.8999999999996</v>
      </c>
      <c r="H178" s="249">
        <v>2014.7999999999997</v>
      </c>
      <c r="I178" s="249">
        <v>2065.85</v>
      </c>
      <c r="J178" s="249">
        <v>2097.75</v>
      </c>
      <c r="K178" s="248">
        <v>2033.95</v>
      </c>
      <c r="L178" s="248">
        <v>1951</v>
      </c>
      <c r="M178" s="248">
        <v>2.0203600000000002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486.15</v>
      </c>
      <c r="D179" s="249">
        <v>487.38333333333338</v>
      </c>
      <c r="E179" s="249">
        <v>483.76666666666677</v>
      </c>
      <c r="F179" s="249">
        <v>481.38333333333338</v>
      </c>
      <c r="G179" s="249">
        <v>477.76666666666677</v>
      </c>
      <c r="H179" s="249">
        <v>489.76666666666677</v>
      </c>
      <c r="I179" s="249">
        <v>493.38333333333344</v>
      </c>
      <c r="J179" s="249">
        <v>495.76666666666677</v>
      </c>
      <c r="K179" s="248">
        <v>491</v>
      </c>
      <c r="L179" s="248">
        <v>485</v>
      </c>
      <c r="M179" s="248">
        <v>0.69943999999999995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876.8</v>
      </c>
      <c r="D180" s="249">
        <v>884.2166666666667</v>
      </c>
      <c r="E180" s="249">
        <v>867.58333333333337</v>
      </c>
      <c r="F180" s="249">
        <v>858.36666666666667</v>
      </c>
      <c r="G180" s="249">
        <v>841.73333333333335</v>
      </c>
      <c r="H180" s="249">
        <v>893.43333333333339</v>
      </c>
      <c r="I180" s="249">
        <v>910.06666666666661</v>
      </c>
      <c r="J180" s="249">
        <v>919.28333333333342</v>
      </c>
      <c r="K180" s="248">
        <v>900.85</v>
      </c>
      <c r="L180" s="248">
        <v>875</v>
      </c>
      <c r="M180" s="248">
        <v>8.2057400000000005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474.1</v>
      </c>
      <c r="D181" s="249">
        <v>476.09999999999997</v>
      </c>
      <c r="E181" s="249">
        <v>465.19999999999993</v>
      </c>
      <c r="F181" s="249">
        <v>456.29999999999995</v>
      </c>
      <c r="G181" s="249">
        <v>445.39999999999992</v>
      </c>
      <c r="H181" s="249">
        <v>484.99999999999994</v>
      </c>
      <c r="I181" s="249">
        <v>495.89999999999992</v>
      </c>
      <c r="J181" s="249">
        <v>504.79999999999995</v>
      </c>
      <c r="K181" s="248">
        <v>487</v>
      </c>
      <c r="L181" s="248">
        <v>467.2</v>
      </c>
      <c r="M181" s="248">
        <v>1.4612700000000001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1308.05</v>
      </c>
      <c r="D182" s="249">
        <v>1306.7666666666667</v>
      </c>
      <c r="E182" s="249">
        <v>1299.2833333333333</v>
      </c>
      <c r="F182" s="249">
        <v>1290.5166666666667</v>
      </c>
      <c r="G182" s="249">
        <v>1283.0333333333333</v>
      </c>
      <c r="H182" s="249">
        <v>1315.5333333333333</v>
      </c>
      <c r="I182" s="249">
        <v>1323.0166666666664</v>
      </c>
      <c r="J182" s="249">
        <v>1331.7833333333333</v>
      </c>
      <c r="K182" s="248">
        <v>1314.25</v>
      </c>
      <c r="L182" s="248">
        <v>1298</v>
      </c>
      <c r="M182" s="248">
        <v>3.5734900000000001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334.45</v>
      </c>
      <c r="D183" s="249">
        <v>336.2833333333333</v>
      </c>
      <c r="E183" s="249">
        <v>331.36666666666662</v>
      </c>
      <c r="F183" s="249">
        <v>328.2833333333333</v>
      </c>
      <c r="G183" s="249">
        <v>323.36666666666662</v>
      </c>
      <c r="H183" s="249">
        <v>339.36666666666662</v>
      </c>
      <c r="I183" s="249">
        <v>344.28333333333336</v>
      </c>
      <c r="J183" s="249">
        <v>347.36666666666662</v>
      </c>
      <c r="K183" s="248">
        <v>341.2</v>
      </c>
      <c r="L183" s="248">
        <v>333.2</v>
      </c>
      <c r="M183" s="248">
        <v>6.9356400000000002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398.15</v>
      </c>
      <c r="D184" s="249">
        <v>401.59999999999997</v>
      </c>
      <c r="E184" s="249">
        <v>392.74999999999994</v>
      </c>
      <c r="F184" s="249">
        <v>387.34999999999997</v>
      </c>
      <c r="G184" s="249">
        <v>378.49999999999994</v>
      </c>
      <c r="H184" s="249">
        <v>406.99999999999994</v>
      </c>
      <c r="I184" s="249">
        <v>415.84999999999997</v>
      </c>
      <c r="J184" s="249">
        <v>421.24999999999994</v>
      </c>
      <c r="K184" s="248">
        <v>410.45</v>
      </c>
      <c r="L184" s="248">
        <v>396.2</v>
      </c>
      <c r="M184" s="248">
        <v>8.1593499999999999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1810.8</v>
      </c>
      <c r="D185" s="249">
        <v>1812.8333333333333</v>
      </c>
      <c r="E185" s="249">
        <v>1800.6666666666665</v>
      </c>
      <c r="F185" s="249">
        <v>1790.5333333333333</v>
      </c>
      <c r="G185" s="249">
        <v>1778.3666666666666</v>
      </c>
      <c r="H185" s="249">
        <v>1822.9666666666665</v>
      </c>
      <c r="I185" s="249">
        <v>1835.133333333333</v>
      </c>
      <c r="J185" s="249">
        <v>1845.2666666666664</v>
      </c>
      <c r="K185" s="248">
        <v>1825</v>
      </c>
      <c r="L185" s="248">
        <v>1802.7</v>
      </c>
      <c r="M185" s="248">
        <v>4.50664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714.4</v>
      </c>
      <c r="D186" s="249">
        <v>710.6</v>
      </c>
      <c r="E186" s="249">
        <v>693.30000000000007</v>
      </c>
      <c r="F186" s="249">
        <v>672.2</v>
      </c>
      <c r="G186" s="249">
        <v>654.90000000000009</v>
      </c>
      <c r="H186" s="249">
        <v>731.7</v>
      </c>
      <c r="I186" s="249">
        <v>749</v>
      </c>
      <c r="J186" s="249">
        <v>770.1</v>
      </c>
      <c r="K186" s="248">
        <v>727.9</v>
      </c>
      <c r="L186" s="248">
        <v>689.5</v>
      </c>
      <c r="M186" s="248">
        <v>8.7489799999999995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345.5</v>
      </c>
      <c r="D187" s="249">
        <v>346.2</v>
      </c>
      <c r="E187" s="249">
        <v>342.45</v>
      </c>
      <c r="F187" s="249">
        <v>339.4</v>
      </c>
      <c r="G187" s="249">
        <v>335.65</v>
      </c>
      <c r="H187" s="249">
        <v>349.25</v>
      </c>
      <c r="I187" s="249">
        <v>353</v>
      </c>
      <c r="J187" s="249">
        <v>356.05</v>
      </c>
      <c r="K187" s="248">
        <v>349.95</v>
      </c>
      <c r="L187" s="248">
        <v>343.15</v>
      </c>
      <c r="M187" s="248">
        <v>2.30783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1926.45</v>
      </c>
      <c r="D188" s="249">
        <v>1924.8499999999997</v>
      </c>
      <c r="E188" s="249">
        <v>1905.6999999999994</v>
      </c>
      <c r="F188" s="249">
        <v>1884.9499999999996</v>
      </c>
      <c r="G188" s="249">
        <v>1865.7999999999993</v>
      </c>
      <c r="H188" s="249">
        <v>1945.5999999999995</v>
      </c>
      <c r="I188" s="249">
        <v>1964.7499999999995</v>
      </c>
      <c r="J188" s="249">
        <v>1985.4999999999995</v>
      </c>
      <c r="K188" s="248">
        <v>1944</v>
      </c>
      <c r="L188" s="248">
        <v>1904.1</v>
      </c>
      <c r="M188" s="248">
        <v>0.22262000000000001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771.2</v>
      </c>
      <c r="D189" s="249">
        <v>774.9</v>
      </c>
      <c r="E189" s="249">
        <v>766.3</v>
      </c>
      <c r="F189" s="249">
        <v>761.4</v>
      </c>
      <c r="G189" s="249">
        <v>752.8</v>
      </c>
      <c r="H189" s="249">
        <v>779.8</v>
      </c>
      <c r="I189" s="249">
        <v>788.40000000000009</v>
      </c>
      <c r="J189" s="249">
        <v>793.3</v>
      </c>
      <c r="K189" s="248">
        <v>783.5</v>
      </c>
      <c r="L189" s="248">
        <v>770</v>
      </c>
      <c r="M189" s="248">
        <v>0.46439999999999998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256.45</v>
      </c>
      <c r="D190" s="249">
        <v>256.98333333333335</v>
      </c>
      <c r="E190" s="249">
        <v>251.4666666666667</v>
      </c>
      <c r="F190" s="249">
        <v>246.48333333333335</v>
      </c>
      <c r="G190" s="249">
        <v>240.9666666666667</v>
      </c>
      <c r="H190" s="249">
        <v>261.9666666666667</v>
      </c>
      <c r="I190" s="249">
        <v>267.48333333333335</v>
      </c>
      <c r="J190" s="249">
        <v>272.4666666666667</v>
      </c>
      <c r="K190" s="248">
        <v>262.5</v>
      </c>
      <c r="L190" s="248">
        <v>252</v>
      </c>
      <c r="M190" s="248">
        <v>5.99695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3209.4</v>
      </c>
      <c r="D191" s="249">
        <v>3216.3333333333335</v>
      </c>
      <c r="E191" s="249">
        <v>3183.666666666667</v>
      </c>
      <c r="F191" s="249">
        <v>3157.9333333333334</v>
      </c>
      <c r="G191" s="249">
        <v>3125.2666666666669</v>
      </c>
      <c r="H191" s="249">
        <v>3242.0666666666671</v>
      </c>
      <c r="I191" s="249">
        <v>3274.733333333334</v>
      </c>
      <c r="J191" s="249">
        <v>3300.4666666666672</v>
      </c>
      <c r="K191" s="248">
        <v>3249</v>
      </c>
      <c r="L191" s="248">
        <v>3190.6</v>
      </c>
      <c r="M191" s="248">
        <v>1.32158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525.79999999999995</v>
      </c>
      <c r="D192" s="249">
        <v>525.69999999999993</v>
      </c>
      <c r="E192" s="249">
        <v>519.09999999999991</v>
      </c>
      <c r="F192" s="249">
        <v>512.4</v>
      </c>
      <c r="G192" s="249">
        <v>505.79999999999995</v>
      </c>
      <c r="H192" s="249">
        <v>532.39999999999986</v>
      </c>
      <c r="I192" s="249">
        <v>539</v>
      </c>
      <c r="J192" s="249">
        <v>545.69999999999982</v>
      </c>
      <c r="K192" s="248">
        <v>532.29999999999995</v>
      </c>
      <c r="L192" s="248">
        <v>519</v>
      </c>
      <c r="M192" s="248">
        <v>15.20187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597.35</v>
      </c>
      <c r="D193" s="249">
        <v>594.58333333333337</v>
      </c>
      <c r="E193" s="249">
        <v>589.9666666666667</v>
      </c>
      <c r="F193" s="249">
        <v>582.58333333333337</v>
      </c>
      <c r="G193" s="249">
        <v>577.9666666666667</v>
      </c>
      <c r="H193" s="249">
        <v>601.9666666666667</v>
      </c>
      <c r="I193" s="249">
        <v>606.58333333333326</v>
      </c>
      <c r="J193" s="249">
        <v>613.9666666666667</v>
      </c>
      <c r="K193" s="248">
        <v>599.20000000000005</v>
      </c>
      <c r="L193" s="248">
        <v>587.20000000000005</v>
      </c>
      <c r="M193" s="248">
        <v>7.0034200000000002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91.45</v>
      </c>
      <c r="D194" s="249">
        <v>92.40000000000002</v>
      </c>
      <c r="E194" s="249">
        <v>89.950000000000045</v>
      </c>
      <c r="F194" s="249">
        <v>88.450000000000031</v>
      </c>
      <c r="G194" s="249">
        <v>86.000000000000057</v>
      </c>
      <c r="H194" s="249">
        <v>93.900000000000034</v>
      </c>
      <c r="I194" s="249">
        <v>96.35</v>
      </c>
      <c r="J194" s="249">
        <v>97.850000000000023</v>
      </c>
      <c r="K194" s="248">
        <v>94.85</v>
      </c>
      <c r="L194" s="248">
        <v>90.9</v>
      </c>
      <c r="M194" s="248">
        <v>28.57799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138</v>
      </c>
      <c r="D195" s="249">
        <v>137.4</v>
      </c>
      <c r="E195" s="249">
        <v>134.9</v>
      </c>
      <c r="F195" s="249">
        <v>131.80000000000001</v>
      </c>
      <c r="G195" s="249">
        <v>129.30000000000001</v>
      </c>
      <c r="H195" s="249">
        <v>140.5</v>
      </c>
      <c r="I195" s="249">
        <v>143</v>
      </c>
      <c r="J195" s="249">
        <v>146.1</v>
      </c>
      <c r="K195" s="248">
        <v>139.9</v>
      </c>
      <c r="L195" s="248">
        <v>134.30000000000001</v>
      </c>
      <c r="M195" s="248">
        <v>36.095329999999997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274.5</v>
      </c>
      <c r="D196" s="249">
        <v>276.83333333333331</v>
      </c>
      <c r="E196" s="249">
        <v>269.16666666666663</v>
      </c>
      <c r="F196" s="249">
        <v>263.83333333333331</v>
      </c>
      <c r="G196" s="249">
        <v>256.16666666666663</v>
      </c>
      <c r="H196" s="249">
        <v>282.16666666666663</v>
      </c>
      <c r="I196" s="249">
        <v>289.83333333333326</v>
      </c>
      <c r="J196" s="249">
        <v>295.16666666666663</v>
      </c>
      <c r="K196" s="248">
        <v>284.5</v>
      </c>
      <c r="L196" s="248">
        <v>271.5</v>
      </c>
      <c r="M196" s="248">
        <v>22.624759999999998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1064.1500000000001</v>
      </c>
      <c r="D197" s="249">
        <v>1073.3</v>
      </c>
      <c r="E197" s="249">
        <v>1050.8499999999999</v>
      </c>
      <c r="F197" s="249">
        <v>1037.55</v>
      </c>
      <c r="G197" s="249">
        <v>1015.0999999999999</v>
      </c>
      <c r="H197" s="249">
        <v>1086.5999999999999</v>
      </c>
      <c r="I197" s="249">
        <v>1109.0500000000002</v>
      </c>
      <c r="J197" s="249">
        <v>1122.3499999999999</v>
      </c>
      <c r="K197" s="248">
        <v>1095.75</v>
      </c>
      <c r="L197" s="248">
        <v>1060</v>
      </c>
      <c r="M197" s="248">
        <v>2.7695500000000002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1044.7</v>
      </c>
      <c r="D198" s="249">
        <v>1040.9000000000001</v>
      </c>
      <c r="E198" s="249">
        <v>1034.9000000000001</v>
      </c>
      <c r="F198" s="249">
        <v>1025.0999999999999</v>
      </c>
      <c r="G198" s="249">
        <v>1019.0999999999999</v>
      </c>
      <c r="H198" s="249">
        <v>1050.7000000000003</v>
      </c>
      <c r="I198" s="249">
        <v>1056.7000000000003</v>
      </c>
      <c r="J198" s="249">
        <v>1066.5000000000005</v>
      </c>
      <c r="K198" s="248">
        <v>1046.9000000000001</v>
      </c>
      <c r="L198" s="248">
        <v>1031.0999999999999</v>
      </c>
      <c r="M198" s="248">
        <v>22.84909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2248.15</v>
      </c>
      <c r="D199" s="249">
        <v>2253.75</v>
      </c>
      <c r="E199" s="249">
        <v>2232.5</v>
      </c>
      <c r="F199" s="249">
        <v>2216.85</v>
      </c>
      <c r="G199" s="249">
        <v>2195.6</v>
      </c>
      <c r="H199" s="249">
        <v>2269.4</v>
      </c>
      <c r="I199" s="249">
        <v>2290.65</v>
      </c>
      <c r="J199" s="249">
        <v>2306.3000000000002</v>
      </c>
      <c r="K199" s="248">
        <v>2275</v>
      </c>
      <c r="L199" s="248">
        <v>2238.1</v>
      </c>
      <c r="M199" s="248">
        <v>1.72495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1648.3</v>
      </c>
      <c r="D200" s="249">
        <v>1650.1000000000001</v>
      </c>
      <c r="E200" s="249">
        <v>1643.2000000000003</v>
      </c>
      <c r="F200" s="249">
        <v>1638.1000000000001</v>
      </c>
      <c r="G200" s="249">
        <v>1631.2000000000003</v>
      </c>
      <c r="H200" s="249">
        <v>1655.2000000000003</v>
      </c>
      <c r="I200" s="249">
        <v>1662.1000000000004</v>
      </c>
      <c r="J200" s="249">
        <v>1667.2000000000003</v>
      </c>
      <c r="K200" s="248">
        <v>1657</v>
      </c>
      <c r="L200" s="248">
        <v>1645</v>
      </c>
      <c r="M200" s="248">
        <v>85.158510000000007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582.35</v>
      </c>
      <c r="D201" s="249">
        <v>581.15</v>
      </c>
      <c r="E201" s="249">
        <v>578.5</v>
      </c>
      <c r="F201" s="249">
        <v>574.65</v>
      </c>
      <c r="G201" s="249">
        <v>572</v>
      </c>
      <c r="H201" s="249">
        <v>585</v>
      </c>
      <c r="I201" s="249">
        <v>587.64999999999986</v>
      </c>
      <c r="J201" s="249">
        <v>591.5</v>
      </c>
      <c r="K201" s="248">
        <v>583.79999999999995</v>
      </c>
      <c r="L201" s="248">
        <v>577.29999999999995</v>
      </c>
      <c r="M201" s="248">
        <v>32.12182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84.05</v>
      </c>
      <c r="D202" s="249">
        <v>84.7</v>
      </c>
      <c r="E202" s="249">
        <v>82.95</v>
      </c>
      <c r="F202" s="249">
        <v>81.849999999999994</v>
      </c>
      <c r="G202" s="249">
        <v>80.099999999999994</v>
      </c>
      <c r="H202" s="249">
        <v>85.800000000000011</v>
      </c>
      <c r="I202" s="249">
        <v>87.550000000000011</v>
      </c>
      <c r="J202" s="249">
        <v>88.65000000000002</v>
      </c>
      <c r="K202" s="248">
        <v>86.45</v>
      </c>
      <c r="L202" s="248">
        <v>83.6</v>
      </c>
      <c r="M202" s="248">
        <v>105.36405999999999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668.25</v>
      </c>
      <c r="D203" s="249">
        <v>672.38333333333333</v>
      </c>
      <c r="E203" s="249">
        <v>661.86666666666667</v>
      </c>
      <c r="F203" s="249">
        <v>655.48333333333335</v>
      </c>
      <c r="G203" s="249">
        <v>644.9666666666667</v>
      </c>
      <c r="H203" s="249">
        <v>678.76666666666665</v>
      </c>
      <c r="I203" s="249">
        <v>689.2833333333333</v>
      </c>
      <c r="J203" s="249">
        <v>695.66666666666663</v>
      </c>
      <c r="K203" s="248">
        <v>682.9</v>
      </c>
      <c r="L203" s="248">
        <v>666</v>
      </c>
      <c r="M203" s="248">
        <v>0.26023000000000002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924.05</v>
      </c>
      <c r="D204" s="249">
        <v>927</v>
      </c>
      <c r="E204" s="249">
        <v>919.05</v>
      </c>
      <c r="F204" s="249">
        <v>914.05</v>
      </c>
      <c r="G204" s="249">
        <v>906.09999999999991</v>
      </c>
      <c r="H204" s="249">
        <v>932</v>
      </c>
      <c r="I204" s="249">
        <v>939.95</v>
      </c>
      <c r="J204" s="249">
        <v>944.95</v>
      </c>
      <c r="K204" s="248">
        <v>934.95</v>
      </c>
      <c r="L204" s="248">
        <v>922</v>
      </c>
      <c r="M204" s="248">
        <v>1.6377999999999999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915.45</v>
      </c>
      <c r="D205" s="249">
        <v>913.93333333333339</v>
      </c>
      <c r="E205" s="249">
        <v>910.86666666666679</v>
      </c>
      <c r="F205" s="249">
        <v>906.28333333333342</v>
      </c>
      <c r="G205" s="249">
        <v>903.21666666666681</v>
      </c>
      <c r="H205" s="249">
        <v>918.51666666666677</v>
      </c>
      <c r="I205" s="249">
        <v>921.58333333333337</v>
      </c>
      <c r="J205" s="249">
        <v>926.16666666666674</v>
      </c>
      <c r="K205" s="248">
        <v>917</v>
      </c>
      <c r="L205" s="248">
        <v>909.35</v>
      </c>
      <c r="M205" s="248">
        <v>0.10838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1151.5999999999999</v>
      </c>
      <c r="D206" s="249">
        <v>1158.3</v>
      </c>
      <c r="E206" s="249">
        <v>1137.05</v>
      </c>
      <c r="F206" s="249">
        <v>1122.5</v>
      </c>
      <c r="G206" s="249">
        <v>1101.25</v>
      </c>
      <c r="H206" s="249">
        <v>1172.8499999999999</v>
      </c>
      <c r="I206" s="249">
        <v>1194.0999999999999</v>
      </c>
      <c r="J206" s="249">
        <v>1208.6499999999999</v>
      </c>
      <c r="K206" s="248">
        <v>1179.55</v>
      </c>
      <c r="L206" s="248">
        <v>1143.75</v>
      </c>
      <c r="M206" s="248">
        <v>13.383190000000001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2759.45</v>
      </c>
      <c r="D207" s="249">
        <v>2774.1333333333332</v>
      </c>
      <c r="E207" s="249">
        <v>2733.2166666666662</v>
      </c>
      <c r="F207" s="249">
        <v>2706.9833333333331</v>
      </c>
      <c r="G207" s="249">
        <v>2666.0666666666662</v>
      </c>
      <c r="H207" s="249">
        <v>2800.3666666666663</v>
      </c>
      <c r="I207" s="249">
        <v>2841.2833333333333</v>
      </c>
      <c r="J207" s="249">
        <v>2867.5166666666664</v>
      </c>
      <c r="K207" s="248">
        <v>2815.05</v>
      </c>
      <c r="L207" s="248">
        <v>2747.9</v>
      </c>
      <c r="M207" s="248">
        <v>4.40848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390.15</v>
      </c>
      <c r="D208" s="249">
        <v>393.16666666666669</v>
      </c>
      <c r="E208" s="249">
        <v>384.33333333333337</v>
      </c>
      <c r="F208" s="249">
        <v>378.51666666666671</v>
      </c>
      <c r="G208" s="249">
        <v>369.68333333333339</v>
      </c>
      <c r="H208" s="249">
        <v>398.98333333333335</v>
      </c>
      <c r="I208" s="249">
        <v>407.81666666666672</v>
      </c>
      <c r="J208" s="249">
        <v>413.63333333333333</v>
      </c>
      <c r="K208" s="248">
        <v>402</v>
      </c>
      <c r="L208" s="248">
        <v>387.35</v>
      </c>
      <c r="M208" s="248">
        <v>4.4217199999999997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458.1</v>
      </c>
      <c r="D209" s="249">
        <v>460.4666666666667</v>
      </c>
      <c r="E209" s="249">
        <v>454.93333333333339</v>
      </c>
      <c r="F209" s="249">
        <v>451.76666666666671</v>
      </c>
      <c r="G209" s="249">
        <v>446.23333333333341</v>
      </c>
      <c r="H209" s="249">
        <v>463.63333333333338</v>
      </c>
      <c r="I209" s="249">
        <v>469.16666666666669</v>
      </c>
      <c r="J209" s="249">
        <v>472.33333333333337</v>
      </c>
      <c r="K209" s="248">
        <v>466</v>
      </c>
      <c r="L209" s="248">
        <v>457.3</v>
      </c>
      <c r="M209" s="248">
        <v>43.593769999999999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1317.9</v>
      </c>
      <c r="D210" s="249">
        <v>1319.3666666666666</v>
      </c>
      <c r="E210" s="249">
        <v>1293.9333333333332</v>
      </c>
      <c r="F210" s="249">
        <v>1269.9666666666667</v>
      </c>
      <c r="G210" s="249">
        <v>1244.5333333333333</v>
      </c>
      <c r="H210" s="249">
        <v>1343.333333333333</v>
      </c>
      <c r="I210" s="249">
        <v>1368.7666666666664</v>
      </c>
      <c r="J210" s="249">
        <v>1392.7333333333329</v>
      </c>
      <c r="K210" s="248">
        <v>1344.8</v>
      </c>
      <c r="L210" s="248">
        <v>1295.4000000000001</v>
      </c>
      <c r="M210" s="248">
        <v>0.32749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2708</v>
      </c>
      <c r="D211" s="249">
        <v>2713.75</v>
      </c>
      <c r="E211" s="249">
        <v>2694.85</v>
      </c>
      <c r="F211" s="249">
        <v>2681.7</v>
      </c>
      <c r="G211" s="249">
        <v>2662.7999999999997</v>
      </c>
      <c r="H211" s="249">
        <v>2726.9</v>
      </c>
      <c r="I211" s="249">
        <v>2745.7999999999997</v>
      </c>
      <c r="J211" s="249">
        <v>2758.9500000000003</v>
      </c>
      <c r="K211" s="248">
        <v>2732.65</v>
      </c>
      <c r="L211" s="248">
        <v>2700.6</v>
      </c>
      <c r="M211" s="248">
        <v>4.0653499999999996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114.5</v>
      </c>
      <c r="D212" s="249">
        <v>115.05</v>
      </c>
      <c r="E212" s="249">
        <v>113.39999999999999</v>
      </c>
      <c r="F212" s="249">
        <v>112.3</v>
      </c>
      <c r="G212" s="249">
        <v>110.64999999999999</v>
      </c>
      <c r="H212" s="249">
        <v>116.14999999999999</v>
      </c>
      <c r="I212" s="249">
        <v>117.8</v>
      </c>
      <c r="J212" s="249">
        <v>118.89999999999999</v>
      </c>
      <c r="K212" s="248">
        <v>116.7</v>
      </c>
      <c r="L212" s="248">
        <v>113.95</v>
      </c>
      <c r="M212" s="248">
        <v>30.887429999999998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246.05</v>
      </c>
      <c r="D213" s="249">
        <v>247.95000000000002</v>
      </c>
      <c r="E213" s="249">
        <v>243.10000000000002</v>
      </c>
      <c r="F213" s="249">
        <v>240.15</v>
      </c>
      <c r="G213" s="249">
        <v>235.3</v>
      </c>
      <c r="H213" s="249">
        <v>250.90000000000003</v>
      </c>
      <c r="I213" s="249">
        <v>255.75</v>
      </c>
      <c r="J213" s="249">
        <v>258.70000000000005</v>
      </c>
      <c r="K213" s="248">
        <v>252.8</v>
      </c>
      <c r="L213" s="248">
        <v>245</v>
      </c>
      <c r="M213" s="248">
        <v>46.021479999999997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2710.3</v>
      </c>
      <c r="D214" s="249">
        <v>2709.3666666666668</v>
      </c>
      <c r="E214" s="249">
        <v>2698.7333333333336</v>
      </c>
      <c r="F214" s="249">
        <v>2687.166666666667</v>
      </c>
      <c r="G214" s="249">
        <v>2676.5333333333338</v>
      </c>
      <c r="H214" s="249">
        <v>2720.9333333333334</v>
      </c>
      <c r="I214" s="249">
        <v>2731.5666666666666</v>
      </c>
      <c r="J214" s="249">
        <v>2743.1333333333332</v>
      </c>
      <c r="K214" s="248">
        <v>2720</v>
      </c>
      <c r="L214" s="248">
        <v>2697.8</v>
      </c>
      <c r="M214" s="248">
        <v>12.658390000000001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317.2</v>
      </c>
      <c r="D215" s="249">
        <v>317.65000000000003</v>
      </c>
      <c r="E215" s="249">
        <v>315.80000000000007</v>
      </c>
      <c r="F215" s="249">
        <v>314.40000000000003</v>
      </c>
      <c r="G215" s="249">
        <v>312.55000000000007</v>
      </c>
      <c r="H215" s="249">
        <v>319.05000000000007</v>
      </c>
      <c r="I215" s="249">
        <v>320.90000000000009</v>
      </c>
      <c r="J215" s="249">
        <v>322.30000000000007</v>
      </c>
      <c r="K215" s="248">
        <v>319.5</v>
      </c>
      <c r="L215" s="248">
        <v>316.25</v>
      </c>
      <c r="M215" s="248">
        <v>3.3799000000000001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3308.75</v>
      </c>
      <c r="D216" s="249">
        <v>3312.2333333333336</v>
      </c>
      <c r="E216" s="249">
        <v>3276.5166666666673</v>
      </c>
      <c r="F216" s="249">
        <v>3244.2833333333338</v>
      </c>
      <c r="G216" s="249">
        <v>3208.5666666666675</v>
      </c>
      <c r="H216" s="249">
        <v>3344.4666666666672</v>
      </c>
      <c r="I216" s="249">
        <v>3380.1833333333334</v>
      </c>
      <c r="J216" s="249">
        <v>3412.416666666667</v>
      </c>
      <c r="K216" s="248">
        <v>3347.95</v>
      </c>
      <c r="L216" s="248">
        <v>3280</v>
      </c>
      <c r="M216" s="248">
        <v>0.41272999999999999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750.55</v>
      </c>
      <c r="D217" s="249">
        <v>751.48333333333323</v>
      </c>
      <c r="E217" s="249">
        <v>742.01666666666642</v>
      </c>
      <c r="F217" s="249">
        <v>733.48333333333323</v>
      </c>
      <c r="G217" s="249">
        <v>724.01666666666642</v>
      </c>
      <c r="H217" s="249">
        <v>760.01666666666642</v>
      </c>
      <c r="I217" s="249">
        <v>769.48333333333335</v>
      </c>
      <c r="J217" s="249">
        <v>778.01666666666642</v>
      </c>
      <c r="K217" s="248">
        <v>760.95</v>
      </c>
      <c r="L217" s="248">
        <v>742.95</v>
      </c>
      <c r="M217" s="248">
        <v>0.80003999999999997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42922.5</v>
      </c>
      <c r="D218" s="249">
        <v>43269.233333333337</v>
      </c>
      <c r="E218" s="249">
        <v>42465.416666666672</v>
      </c>
      <c r="F218" s="249">
        <v>42008.333333333336</v>
      </c>
      <c r="G218" s="249">
        <v>41204.51666666667</v>
      </c>
      <c r="H218" s="249">
        <v>43726.316666666673</v>
      </c>
      <c r="I218" s="249">
        <v>44530.133333333339</v>
      </c>
      <c r="J218" s="249">
        <v>44987.216666666674</v>
      </c>
      <c r="K218" s="248">
        <v>44073.05</v>
      </c>
      <c r="L218" s="248">
        <v>42812.15</v>
      </c>
      <c r="M218" s="248">
        <v>9.4380000000000006E-2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55.05</v>
      </c>
      <c r="D219" s="249">
        <v>53.633333333333333</v>
      </c>
      <c r="E219" s="249">
        <v>51.066666666666663</v>
      </c>
      <c r="F219" s="249">
        <v>47.083333333333329</v>
      </c>
      <c r="G219" s="249">
        <v>44.516666666666659</v>
      </c>
      <c r="H219" s="249">
        <v>57.616666666666667</v>
      </c>
      <c r="I219" s="249">
        <v>60.183333333333344</v>
      </c>
      <c r="J219" s="249">
        <v>64.166666666666671</v>
      </c>
      <c r="K219" s="248">
        <v>56.2</v>
      </c>
      <c r="L219" s="248">
        <v>49.65</v>
      </c>
      <c r="M219" s="248">
        <v>490.94896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2702.6</v>
      </c>
      <c r="D220" s="249">
        <v>2699.8666666666668</v>
      </c>
      <c r="E220" s="249">
        <v>2692.7333333333336</v>
      </c>
      <c r="F220" s="249">
        <v>2682.8666666666668</v>
      </c>
      <c r="G220" s="249">
        <v>2675.7333333333336</v>
      </c>
      <c r="H220" s="249">
        <v>2709.7333333333336</v>
      </c>
      <c r="I220" s="249">
        <v>2716.8666666666668</v>
      </c>
      <c r="J220" s="249">
        <v>2726.7333333333336</v>
      </c>
      <c r="K220" s="248">
        <v>2707</v>
      </c>
      <c r="L220" s="248">
        <v>2690</v>
      </c>
      <c r="M220" s="248">
        <v>15.828849999999999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932.95</v>
      </c>
      <c r="D221" s="249">
        <v>932.21666666666658</v>
      </c>
      <c r="E221" s="249">
        <v>928.53333333333319</v>
      </c>
      <c r="F221" s="249">
        <v>924.11666666666656</v>
      </c>
      <c r="G221" s="249">
        <v>920.43333333333317</v>
      </c>
      <c r="H221" s="249">
        <v>936.63333333333321</v>
      </c>
      <c r="I221" s="249">
        <v>940.31666666666661</v>
      </c>
      <c r="J221" s="249">
        <v>944.73333333333323</v>
      </c>
      <c r="K221" s="248">
        <v>935.9</v>
      </c>
      <c r="L221" s="248">
        <v>927.8</v>
      </c>
      <c r="M221" s="248">
        <v>104.1514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1224.45</v>
      </c>
      <c r="D222" s="249">
        <v>1230.3999999999999</v>
      </c>
      <c r="E222" s="249">
        <v>1209.0499999999997</v>
      </c>
      <c r="F222" s="249">
        <v>1193.6499999999999</v>
      </c>
      <c r="G222" s="249">
        <v>1172.2999999999997</v>
      </c>
      <c r="H222" s="249">
        <v>1245.7999999999997</v>
      </c>
      <c r="I222" s="249">
        <v>1267.1499999999996</v>
      </c>
      <c r="J222" s="249">
        <v>1282.5499999999997</v>
      </c>
      <c r="K222" s="248">
        <v>1251.75</v>
      </c>
      <c r="L222" s="248">
        <v>1215</v>
      </c>
      <c r="M222" s="248">
        <v>4.3600099999999999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449.8</v>
      </c>
      <c r="D223" s="249">
        <v>450.68333333333339</v>
      </c>
      <c r="E223" s="249">
        <v>447.71666666666681</v>
      </c>
      <c r="F223" s="249">
        <v>445.63333333333344</v>
      </c>
      <c r="G223" s="249">
        <v>442.66666666666686</v>
      </c>
      <c r="H223" s="249">
        <v>452.76666666666677</v>
      </c>
      <c r="I223" s="249">
        <v>455.73333333333335</v>
      </c>
      <c r="J223" s="249">
        <v>457.81666666666672</v>
      </c>
      <c r="K223" s="248">
        <v>453.65</v>
      </c>
      <c r="L223" s="248">
        <v>448.6</v>
      </c>
      <c r="M223" s="248">
        <v>9.7779100000000003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513.70000000000005</v>
      </c>
      <c r="D224" s="249">
        <v>515.05000000000007</v>
      </c>
      <c r="E224" s="249">
        <v>510.65000000000009</v>
      </c>
      <c r="F224" s="249">
        <v>507.6</v>
      </c>
      <c r="G224" s="249">
        <v>503.20000000000005</v>
      </c>
      <c r="H224" s="249">
        <v>518.10000000000014</v>
      </c>
      <c r="I224" s="249">
        <v>522.5</v>
      </c>
      <c r="J224" s="249">
        <v>525.55000000000018</v>
      </c>
      <c r="K224" s="248">
        <v>519.45000000000005</v>
      </c>
      <c r="L224" s="248">
        <v>512</v>
      </c>
      <c r="M224" s="248">
        <v>1.798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58.1</v>
      </c>
      <c r="D225" s="249">
        <v>57.366666666666674</v>
      </c>
      <c r="E225" s="249">
        <v>56.033333333333346</v>
      </c>
      <c r="F225" s="249">
        <v>53.966666666666669</v>
      </c>
      <c r="G225" s="249">
        <v>52.63333333333334</v>
      </c>
      <c r="H225" s="249">
        <v>59.433333333333351</v>
      </c>
      <c r="I225" s="249">
        <v>60.76666666666668</v>
      </c>
      <c r="J225" s="249">
        <v>62.833333333333357</v>
      </c>
      <c r="K225" s="248">
        <v>58.7</v>
      </c>
      <c r="L225" s="248">
        <v>55.3</v>
      </c>
      <c r="M225" s="248">
        <v>405.88281999999998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60.15</v>
      </c>
      <c r="D226" s="249">
        <v>59.883333333333326</v>
      </c>
      <c r="E226" s="249">
        <v>59.466666666666654</v>
      </c>
      <c r="F226" s="249">
        <v>58.783333333333331</v>
      </c>
      <c r="G226" s="249">
        <v>58.36666666666666</v>
      </c>
      <c r="H226" s="249">
        <v>60.566666666666649</v>
      </c>
      <c r="I226" s="249">
        <v>60.98333333333332</v>
      </c>
      <c r="J226" s="249">
        <v>61.666666666666643</v>
      </c>
      <c r="K226" s="248">
        <v>60.3</v>
      </c>
      <c r="L226" s="248">
        <v>59.2</v>
      </c>
      <c r="M226" s="248">
        <v>268.80905000000001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83.8</v>
      </c>
      <c r="D227" s="249">
        <v>83.649999999999991</v>
      </c>
      <c r="E227" s="249">
        <v>82.999999999999986</v>
      </c>
      <c r="F227" s="249">
        <v>82.199999999999989</v>
      </c>
      <c r="G227" s="249">
        <v>81.549999999999983</v>
      </c>
      <c r="H227" s="249">
        <v>84.449999999999989</v>
      </c>
      <c r="I227" s="249">
        <v>85.1</v>
      </c>
      <c r="J227" s="249">
        <v>85.899999999999991</v>
      </c>
      <c r="K227" s="248">
        <v>84.3</v>
      </c>
      <c r="L227" s="248">
        <v>82.85</v>
      </c>
      <c r="M227" s="248">
        <v>46.438600000000001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990.1</v>
      </c>
      <c r="D228" s="249">
        <v>987.41666666666663</v>
      </c>
      <c r="E228" s="249">
        <v>973.2833333333333</v>
      </c>
      <c r="F228" s="249">
        <v>956.4666666666667</v>
      </c>
      <c r="G228" s="249">
        <v>942.33333333333337</v>
      </c>
      <c r="H228" s="249">
        <v>1004.2333333333332</v>
      </c>
      <c r="I228" s="249">
        <v>1018.3666666666667</v>
      </c>
      <c r="J228" s="249">
        <v>1035.1833333333332</v>
      </c>
      <c r="K228" s="248">
        <v>1001.55</v>
      </c>
      <c r="L228" s="248">
        <v>970.6</v>
      </c>
      <c r="M228" s="248">
        <v>0.75165000000000004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497.75</v>
      </c>
      <c r="D229" s="249">
        <v>499.91666666666669</v>
      </c>
      <c r="E229" s="249">
        <v>491.83333333333337</v>
      </c>
      <c r="F229" s="249">
        <v>485.91666666666669</v>
      </c>
      <c r="G229" s="249">
        <v>477.83333333333337</v>
      </c>
      <c r="H229" s="249">
        <v>505.83333333333337</v>
      </c>
      <c r="I229" s="249">
        <v>513.91666666666674</v>
      </c>
      <c r="J229" s="249">
        <v>519.83333333333337</v>
      </c>
      <c r="K229" s="248">
        <v>508</v>
      </c>
      <c r="L229" s="248">
        <v>494</v>
      </c>
      <c r="M229" s="248">
        <v>8.7118199999999995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1815.65</v>
      </c>
      <c r="D230" s="249">
        <v>1822.4000000000003</v>
      </c>
      <c r="E230" s="249">
        <v>1763.3500000000006</v>
      </c>
      <c r="F230" s="249">
        <v>1711.0500000000002</v>
      </c>
      <c r="G230" s="249">
        <v>1652.0000000000005</v>
      </c>
      <c r="H230" s="249">
        <v>1874.7000000000007</v>
      </c>
      <c r="I230" s="249">
        <v>1933.7500000000005</v>
      </c>
      <c r="J230" s="249">
        <v>1986.0500000000009</v>
      </c>
      <c r="K230" s="248">
        <v>1881.45</v>
      </c>
      <c r="L230" s="248">
        <v>1770.1</v>
      </c>
      <c r="M230" s="248">
        <v>32.724200000000003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310.60000000000002</v>
      </c>
      <c r="D231" s="249">
        <v>306.93333333333334</v>
      </c>
      <c r="E231" s="249">
        <v>300.66666666666669</v>
      </c>
      <c r="F231" s="249">
        <v>290.73333333333335</v>
      </c>
      <c r="G231" s="249">
        <v>284.4666666666667</v>
      </c>
      <c r="H231" s="249">
        <v>316.86666666666667</v>
      </c>
      <c r="I231" s="249">
        <v>323.13333333333333</v>
      </c>
      <c r="J231" s="249">
        <v>333.06666666666666</v>
      </c>
      <c r="K231" s="248">
        <v>313.2</v>
      </c>
      <c r="L231" s="248">
        <v>297</v>
      </c>
      <c r="M231" s="248">
        <v>103.68711999999999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345.6</v>
      </c>
      <c r="D232" s="249">
        <v>344.66666666666669</v>
      </c>
      <c r="E232" s="249">
        <v>343.33333333333337</v>
      </c>
      <c r="F232" s="249">
        <v>341.06666666666666</v>
      </c>
      <c r="G232" s="249">
        <v>339.73333333333335</v>
      </c>
      <c r="H232" s="249">
        <v>346.93333333333339</v>
      </c>
      <c r="I232" s="249">
        <v>348.26666666666677</v>
      </c>
      <c r="J232" s="249">
        <v>350.53333333333342</v>
      </c>
      <c r="K232" s="248">
        <v>346</v>
      </c>
      <c r="L232" s="248">
        <v>342.4</v>
      </c>
      <c r="M232" s="248">
        <v>106.93425999999999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111.7</v>
      </c>
      <c r="D233" s="249">
        <v>111.93333333333334</v>
      </c>
      <c r="E233" s="249">
        <v>111.26666666666668</v>
      </c>
      <c r="F233" s="249">
        <v>110.83333333333334</v>
      </c>
      <c r="G233" s="249">
        <v>110.16666666666669</v>
      </c>
      <c r="H233" s="249">
        <v>112.36666666666667</v>
      </c>
      <c r="I233" s="249">
        <v>113.03333333333333</v>
      </c>
      <c r="J233" s="249">
        <v>113.46666666666667</v>
      </c>
      <c r="K233" s="248">
        <v>112.6</v>
      </c>
      <c r="L233" s="248">
        <v>111.5</v>
      </c>
      <c r="M233" s="248">
        <v>1.8614599999999999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243.85</v>
      </c>
      <c r="D234" s="249">
        <v>244.63333333333333</v>
      </c>
      <c r="E234" s="249">
        <v>241.71666666666664</v>
      </c>
      <c r="F234" s="249">
        <v>239.58333333333331</v>
      </c>
      <c r="G234" s="249">
        <v>236.66666666666663</v>
      </c>
      <c r="H234" s="249">
        <v>246.76666666666665</v>
      </c>
      <c r="I234" s="249">
        <v>249.68333333333334</v>
      </c>
      <c r="J234" s="249">
        <v>251.81666666666666</v>
      </c>
      <c r="K234" s="248">
        <v>247.55</v>
      </c>
      <c r="L234" s="248">
        <v>242.5</v>
      </c>
      <c r="M234" s="248">
        <v>20.307659999999998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137.80000000000001</v>
      </c>
      <c r="D235" s="249">
        <v>138.96666666666667</v>
      </c>
      <c r="E235" s="249">
        <v>135.93333333333334</v>
      </c>
      <c r="F235" s="249">
        <v>134.06666666666666</v>
      </c>
      <c r="G235" s="249">
        <v>131.03333333333333</v>
      </c>
      <c r="H235" s="249">
        <v>140.83333333333334</v>
      </c>
      <c r="I235" s="249">
        <v>143.8666666666667</v>
      </c>
      <c r="J235" s="249">
        <v>145.73333333333335</v>
      </c>
      <c r="K235" s="248">
        <v>142</v>
      </c>
      <c r="L235" s="248">
        <v>137.1</v>
      </c>
      <c r="M235" s="248">
        <v>98.129310000000004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82.9</v>
      </c>
      <c r="D236" s="249">
        <v>83.166666666666671</v>
      </c>
      <c r="E236" s="249">
        <v>82.13333333333334</v>
      </c>
      <c r="F236" s="249">
        <v>81.366666666666674</v>
      </c>
      <c r="G236" s="249">
        <v>80.333333333333343</v>
      </c>
      <c r="H236" s="249">
        <v>83.933333333333337</v>
      </c>
      <c r="I236" s="249">
        <v>84.966666666666669</v>
      </c>
      <c r="J236" s="249">
        <v>85.733333333333334</v>
      </c>
      <c r="K236" s="248">
        <v>84.2</v>
      </c>
      <c r="L236" s="248">
        <v>82.4</v>
      </c>
      <c r="M236" s="248">
        <v>52.791370000000001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4380.7</v>
      </c>
      <c r="D237" s="249">
        <v>4404.9333333333334</v>
      </c>
      <c r="E237" s="249">
        <v>4345.916666666667</v>
      </c>
      <c r="F237" s="249">
        <v>4311.1333333333332</v>
      </c>
      <c r="G237" s="249">
        <v>4252.1166666666668</v>
      </c>
      <c r="H237" s="249">
        <v>4439.7166666666672</v>
      </c>
      <c r="I237" s="249">
        <v>4498.7333333333336</v>
      </c>
      <c r="J237" s="249">
        <v>4533.5166666666673</v>
      </c>
      <c r="K237" s="248">
        <v>4463.95</v>
      </c>
      <c r="L237" s="248">
        <v>4370.1499999999996</v>
      </c>
      <c r="M237" s="248">
        <v>0.43576999999999999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294</v>
      </c>
      <c r="D238" s="249">
        <v>287.84999999999997</v>
      </c>
      <c r="E238" s="249">
        <v>278.04999999999995</v>
      </c>
      <c r="F238" s="249">
        <v>262.09999999999997</v>
      </c>
      <c r="G238" s="249">
        <v>252.29999999999995</v>
      </c>
      <c r="H238" s="249">
        <v>303.79999999999995</v>
      </c>
      <c r="I238" s="249">
        <v>313.60000000000002</v>
      </c>
      <c r="J238" s="249">
        <v>329.54999999999995</v>
      </c>
      <c r="K238" s="248">
        <v>297.64999999999998</v>
      </c>
      <c r="L238" s="248">
        <v>271.89999999999998</v>
      </c>
      <c r="M238" s="248">
        <v>122.28997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146.9</v>
      </c>
      <c r="D239" s="249">
        <v>146.83333333333334</v>
      </c>
      <c r="E239" s="249">
        <v>145.4666666666667</v>
      </c>
      <c r="F239" s="249">
        <v>144.03333333333336</v>
      </c>
      <c r="G239" s="249">
        <v>142.66666666666671</v>
      </c>
      <c r="H239" s="249">
        <v>148.26666666666668</v>
      </c>
      <c r="I239" s="249">
        <v>149.6333333333333</v>
      </c>
      <c r="J239" s="249">
        <v>151.06666666666666</v>
      </c>
      <c r="K239" s="248">
        <v>148.19999999999999</v>
      </c>
      <c r="L239" s="248">
        <v>145.4</v>
      </c>
      <c r="M239" s="248">
        <v>43.917990000000003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327.60000000000002</v>
      </c>
      <c r="D240" s="249">
        <v>329.31666666666666</v>
      </c>
      <c r="E240" s="249">
        <v>323.83333333333331</v>
      </c>
      <c r="F240" s="249">
        <v>320.06666666666666</v>
      </c>
      <c r="G240" s="249">
        <v>314.58333333333331</v>
      </c>
      <c r="H240" s="249">
        <v>333.08333333333331</v>
      </c>
      <c r="I240" s="249">
        <v>338.56666666666666</v>
      </c>
      <c r="J240" s="249">
        <v>342.33333333333331</v>
      </c>
      <c r="K240" s="248">
        <v>334.8</v>
      </c>
      <c r="L240" s="248">
        <v>325.55</v>
      </c>
      <c r="M240" s="248">
        <v>30.05181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77.75</v>
      </c>
      <c r="D241" s="249">
        <v>78.149999999999991</v>
      </c>
      <c r="E241" s="249">
        <v>77.049999999999983</v>
      </c>
      <c r="F241" s="249">
        <v>76.349999999999994</v>
      </c>
      <c r="G241" s="249">
        <v>75.249999999999986</v>
      </c>
      <c r="H241" s="249">
        <v>78.84999999999998</v>
      </c>
      <c r="I241" s="249">
        <v>79.949999999999974</v>
      </c>
      <c r="J241" s="249">
        <v>80.649999999999977</v>
      </c>
      <c r="K241" s="248">
        <v>79.25</v>
      </c>
      <c r="L241" s="248">
        <v>77.45</v>
      </c>
      <c r="M241" s="248">
        <v>164.09282999999999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30.85</v>
      </c>
      <c r="D242" s="249">
        <v>29.783333333333331</v>
      </c>
      <c r="E242" s="249">
        <v>28.066666666666663</v>
      </c>
      <c r="F242" s="249">
        <v>25.283333333333331</v>
      </c>
      <c r="G242" s="249">
        <v>23.566666666666663</v>
      </c>
      <c r="H242" s="249">
        <v>32.566666666666663</v>
      </c>
      <c r="I242" s="249">
        <v>34.283333333333331</v>
      </c>
      <c r="J242" s="249">
        <v>37.066666666666663</v>
      </c>
      <c r="K242" s="248">
        <v>31.5</v>
      </c>
      <c r="L242" s="248">
        <v>27</v>
      </c>
      <c r="M242" s="248">
        <v>1785.354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722.85</v>
      </c>
      <c r="D243" s="249">
        <v>724.75</v>
      </c>
      <c r="E243" s="249">
        <v>719.1</v>
      </c>
      <c r="F243" s="249">
        <v>715.35</v>
      </c>
      <c r="G243" s="249">
        <v>709.7</v>
      </c>
      <c r="H243" s="249">
        <v>728.5</v>
      </c>
      <c r="I243" s="249">
        <v>734.15000000000009</v>
      </c>
      <c r="J243" s="249">
        <v>737.9</v>
      </c>
      <c r="K243" s="248">
        <v>730.4</v>
      </c>
      <c r="L243" s="248">
        <v>721</v>
      </c>
      <c r="M243" s="248">
        <v>11.722939999999999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33.799999999999997</v>
      </c>
      <c r="D244" s="249">
        <v>34.033333333333331</v>
      </c>
      <c r="E244" s="249">
        <v>33.36666666666666</v>
      </c>
      <c r="F244" s="249">
        <v>32.93333333333333</v>
      </c>
      <c r="G244" s="249">
        <v>32.266666666666659</v>
      </c>
      <c r="H244" s="249">
        <v>34.466666666666661</v>
      </c>
      <c r="I244" s="249">
        <v>35.133333333333333</v>
      </c>
      <c r="J244" s="249">
        <v>35.566666666666663</v>
      </c>
      <c r="K244" s="248">
        <v>34.700000000000003</v>
      </c>
      <c r="L244" s="248">
        <v>33.6</v>
      </c>
      <c r="M244" s="248">
        <v>1058.35589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1337.75</v>
      </c>
      <c r="D245" s="249">
        <v>1341.9333333333334</v>
      </c>
      <c r="E245" s="249">
        <v>1318.8666666666668</v>
      </c>
      <c r="F245" s="249">
        <v>1299.9833333333333</v>
      </c>
      <c r="G245" s="249">
        <v>1276.9166666666667</v>
      </c>
      <c r="H245" s="249">
        <v>1360.8166666666668</v>
      </c>
      <c r="I245" s="249">
        <v>1383.8833333333334</v>
      </c>
      <c r="J245" s="249">
        <v>1402.7666666666669</v>
      </c>
      <c r="K245" s="248">
        <v>1365</v>
      </c>
      <c r="L245" s="248">
        <v>1323.05</v>
      </c>
      <c r="M245" s="248">
        <v>0.84265000000000001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381.35</v>
      </c>
      <c r="D246" s="249">
        <v>381.43333333333339</v>
      </c>
      <c r="E246" s="249">
        <v>378.06666666666678</v>
      </c>
      <c r="F246" s="249">
        <v>374.78333333333336</v>
      </c>
      <c r="G246" s="249">
        <v>371.41666666666674</v>
      </c>
      <c r="H246" s="249">
        <v>384.71666666666681</v>
      </c>
      <c r="I246" s="249">
        <v>388.08333333333337</v>
      </c>
      <c r="J246" s="249">
        <v>391.36666666666684</v>
      </c>
      <c r="K246" s="248">
        <v>384.8</v>
      </c>
      <c r="L246" s="248">
        <v>378.15</v>
      </c>
      <c r="M246" s="248">
        <v>0.24031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438.65</v>
      </c>
      <c r="D247" s="249">
        <v>439.7833333333333</v>
      </c>
      <c r="E247" s="249">
        <v>435.71666666666658</v>
      </c>
      <c r="F247" s="249">
        <v>432.7833333333333</v>
      </c>
      <c r="G247" s="249">
        <v>428.71666666666658</v>
      </c>
      <c r="H247" s="249">
        <v>442.71666666666658</v>
      </c>
      <c r="I247" s="249">
        <v>446.7833333333333</v>
      </c>
      <c r="J247" s="249">
        <v>449.71666666666658</v>
      </c>
      <c r="K247" s="248">
        <v>443.85</v>
      </c>
      <c r="L247" s="248">
        <v>436.85</v>
      </c>
      <c r="M247" s="248">
        <v>9.3228200000000001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194.45</v>
      </c>
      <c r="D248" s="249">
        <v>194.35</v>
      </c>
      <c r="E248" s="249">
        <v>193.2</v>
      </c>
      <c r="F248" s="249">
        <v>191.95</v>
      </c>
      <c r="G248" s="249">
        <v>190.79999999999998</v>
      </c>
      <c r="H248" s="249">
        <v>195.6</v>
      </c>
      <c r="I248" s="249">
        <v>196.75000000000003</v>
      </c>
      <c r="J248" s="249">
        <v>198</v>
      </c>
      <c r="K248" s="248">
        <v>195.5</v>
      </c>
      <c r="L248" s="248">
        <v>193.1</v>
      </c>
      <c r="M248" s="248">
        <v>9.4616100000000003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1234.95</v>
      </c>
      <c r="D249" s="249">
        <v>1228.4666666666667</v>
      </c>
      <c r="E249" s="249">
        <v>1215.9833333333333</v>
      </c>
      <c r="F249" s="249">
        <v>1197.0166666666667</v>
      </c>
      <c r="G249" s="249">
        <v>1184.5333333333333</v>
      </c>
      <c r="H249" s="249">
        <v>1247.4333333333334</v>
      </c>
      <c r="I249" s="249">
        <v>1259.916666666667</v>
      </c>
      <c r="J249" s="249">
        <v>1278.8833333333334</v>
      </c>
      <c r="K249" s="248">
        <v>1240.95</v>
      </c>
      <c r="L249" s="248">
        <v>1209.5</v>
      </c>
      <c r="M249" s="248">
        <v>41.615180000000002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18.100000000000001</v>
      </c>
      <c r="D250" s="249">
        <v>17.916666666666668</v>
      </c>
      <c r="E250" s="249">
        <v>17.383333333333336</v>
      </c>
      <c r="F250" s="249">
        <v>16.666666666666668</v>
      </c>
      <c r="G250" s="249">
        <v>16.133333333333336</v>
      </c>
      <c r="H250" s="249">
        <v>18.633333333333336</v>
      </c>
      <c r="I250" s="249">
        <v>19.166666666666668</v>
      </c>
      <c r="J250" s="249">
        <v>19.883333333333336</v>
      </c>
      <c r="K250" s="248">
        <v>18.45</v>
      </c>
      <c r="L250" s="248">
        <v>17.2</v>
      </c>
      <c r="M250" s="248">
        <v>163.44265999999999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4160</v>
      </c>
      <c r="D251" s="249">
        <v>4143</v>
      </c>
      <c r="E251" s="249">
        <v>4076</v>
      </c>
      <c r="F251" s="249">
        <v>3992</v>
      </c>
      <c r="G251" s="249">
        <v>3925</v>
      </c>
      <c r="H251" s="249">
        <v>4227</v>
      </c>
      <c r="I251" s="249">
        <v>4294</v>
      </c>
      <c r="J251" s="249">
        <v>4378</v>
      </c>
      <c r="K251" s="248">
        <v>4210</v>
      </c>
      <c r="L251" s="248">
        <v>4059</v>
      </c>
      <c r="M251" s="248">
        <v>7.0964400000000003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1572.15</v>
      </c>
      <c r="D252" s="249">
        <v>1563.6000000000001</v>
      </c>
      <c r="E252" s="249">
        <v>1549.7000000000003</v>
      </c>
      <c r="F252" s="249">
        <v>1527.2500000000002</v>
      </c>
      <c r="G252" s="249">
        <v>1513.3500000000004</v>
      </c>
      <c r="H252" s="249">
        <v>1586.0500000000002</v>
      </c>
      <c r="I252" s="249">
        <v>1599.9500000000003</v>
      </c>
      <c r="J252" s="249">
        <v>1622.4</v>
      </c>
      <c r="K252" s="248">
        <v>1577.5</v>
      </c>
      <c r="L252" s="248">
        <v>1541.15</v>
      </c>
      <c r="M252" s="248">
        <v>61.350670000000001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555.4</v>
      </c>
      <c r="D253" s="249">
        <v>556.41666666666663</v>
      </c>
      <c r="E253" s="249">
        <v>551.58333333333326</v>
      </c>
      <c r="F253" s="249">
        <v>547.76666666666665</v>
      </c>
      <c r="G253" s="249">
        <v>542.93333333333328</v>
      </c>
      <c r="H253" s="249">
        <v>560.23333333333323</v>
      </c>
      <c r="I253" s="249">
        <v>565.06666666666649</v>
      </c>
      <c r="J253" s="249">
        <v>568.88333333333321</v>
      </c>
      <c r="K253" s="248">
        <v>561.25</v>
      </c>
      <c r="L253" s="248">
        <v>552.6</v>
      </c>
      <c r="M253" s="248">
        <v>0.86373999999999995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428.85</v>
      </c>
      <c r="D254" s="249">
        <v>429.95</v>
      </c>
      <c r="E254" s="249">
        <v>425.9</v>
      </c>
      <c r="F254" s="249">
        <v>422.95</v>
      </c>
      <c r="G254" s="249">
        <v>418.9</v>
      </c>
      <c r="H254" s="249">
        <v>432.9</v>
      </c>
      <c r="I254" s="249">
        <v>436.95000000000005</v>
      </c>
      <c r="J254" s="249">
        <v>439.9</v>
      </c>
      <c r="K254" s="248">
        <v>434</v>
      </c>
      <c r="L254" s="248">
        <v>427</v>
      </c>
      <c r="M254" s="248">
        <v>3.85799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2030.45</v>
      </c>
      <c r="D255" s="249">
        <v>2034.6333333333332</v>
      </c>
      <c r="E255" s="249">
        <v>2016.3166666666666</v>
      </c>
      <c r="F255" s="249">
        <v>2002.1833333333334</v>
      </c>
      <c r="G255" s="249">
        <v>1983.8666666666668</v>
      </c>
      <c r="H255" s="249">
        <v>2048.7666666666664</v>
      </c>
      <c r="I255" s="249">
        <v>2067.083333333333</v>
      </c>
      <c r="J255" s="249">
        <v>2081.2166666666662</v>
      </c>
      <c r="K255" s="248">
        <v>2052.9499999999998</v>
      </c>
      <c r="L255" s="248">
        <v>2020.5</v>
      </c>
      <c r="M255" s="248">
        <v>5.1981799999999998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859.25</v>
      </c>
      <c r="D256" s="249">
        <v>861.13333333333333</v>
      </c>
      <c r="E256" s="249">
        <v>854.61666666666667</v>
      </c>
      <c r="F256" s="249">
        <v>849.98333333333335</v>
      </c>
      <c r="G256" s="249">
        <v>843.4666666666667</v>
      </c>
      <c r="H256" s="249">
        <v>865.76666666666665</v>
      </c>
      <c r="I256" s="249">
        <v>872.2833333333333</v>
      </c>
      <c r="J256" s="249">
        <v>876.91666666666663</v>
      </c>
      <c r="K256" s="248">
        <v>867.65</v>
      </c>
      <c r="L256" s="248">
        <v>856.5</v>
      </c>
      <c r="M256" s="248">
        <v>0.97899000000000003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2035.25</v>
      </c>
      <c r="D257" s="249">
        <v>2031.0833333333333</v>
      </c>
      <c r="E257" s="249">
        <v>2000.2166666666667</v>
      </c>
      <c r="F257" s="249">
        <v>1965.1833333333334</v>
      </c>
      <c r="G257" s="249">
        <v>1934.3166666666668</v>
      </c>
      <c r="H257" s="249">
        <v>2066.1166666666668</v>
      </c>
      <c r="I257" s="249">
        <v>2096.9833333333327</v>
      </c>
      <c r="J257" s="249">
        <v>2132.0166666666664</v>
      </c>
      <c r="K257" s="248">
        <v>2061.9499999999998</v>
      </c>
      <c r="L257" s="248">
        <v>1996.05</v>
      </c>
      <c r="M257" s="248">
        <v>0.84426999999999996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3152.65</v>
      </c>
      <c r="D258" s="249">
        <v>3155.7166666666667</v>
      </c>
      <c r="E258" s="249">
        <v>3111.4333333333334</v>
      </c>
      <c r="F258" s="249">
        <v>3070.2166666666667</v>
      </c>
      <c r="G258" s="249">
        <v>3025.9333333333334</v>
      </c>
      <c r="H258" s="249">
        <v>3196.9333333333334</v>
      </c>
      <c r="I258" s="249">
        <v>3241.2166666666672</v>
      </c>
      <c r="J258" s="249">
        <v>3282.4333333333334</v>
      </c>
      <c r="K258" s="248">
        <v>3200</v>
      </c>
      <c r="L258" s="248">
        <v>3114.5</v>
      </c>
      <c r="M258" s="248">
        <v>0.56927000000000005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410.5</v>
      </c>
      <c r="D259" s="249">
        <v>411.31666666666666</v>
      </c>
      <c r="E259" s="249">
        <v>406.18333333333334</v>
      </c>
      <c r="F259" s="249">
        <v>401.86666666666667</v>
      </c>
      <c r="G259" s="249">
        <v>396.73333333333335</v>
      </c>
      <c r="H259" s="249">
        <v>415.63333333333333</v>
      </c>
      <c r="I259" s="249">
        <v>420.76666666666665</v>
      </c>
      <c r="J259" s="249">
        <v>425.08333333333331</v>
      </c>
      <c r="K259" s="248">
        <v>416.45</v>
      </c>
      <c r="L259" s="248">
        <v>407</v>
      </c>
      <c r="M259" s="248">
        <v>0.46895999999999999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880.65</v>
      </c>
      <c r="D260" s="249">
        <v>874.88333333333333</v>
      </c>
      <c r="E260" s="249">
        <v>865.76666666666665</v>
      </c>
      <c r="F260" s="249">
        <v>850.88333333333333</v>
      </c>
      <c r="G260" s="249">
        <v>841.76666666666665</v>
      </c>
      <c r="H260" s="249">
        <v>889.76666666666665</v>
      </c>
      <c r="I260" s="249">
        <v>898.88333333333321</v>
      </c>
      <c r="J260" s="249">
        <v>913.76666666666665</v>
      </c>
      <c r="K260" s="248">
        <v>884</v>
      </c>
      <c r="L260" s="248">
        <v>860</v>
      </c>
      <c r="M260" s="248">
        <v>6.9353199999999999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422.5</v>
      </c>
      <c r="D261" s="249">
        <v>423.41666666666669</v>
      </c>
      <c r="E261" s="249">
        <v>419.18333333333339</v>
      </c>
      <c r="F261" s="249">
        <v>415.86666666666673</v>
      </c>
      <c r="G261" s="249">
        <v>411.63333333333344</v>
      </c>
      <c r="H261" s="249">
        <v>426.73333333333335</v>
      </c>
      <c r="I261" s="249">
        <v>430.96666666666658</v>
      </c>
      <c r="J261" s="249">
        <v>434.2833333333333</v>
      </c>
      <c r="K261" s="248">
        <v>427.65</v>
      </c>
      <c r="L261" s="248">
        <v>420.1</v>
      </c>
      <c r="M261" s="248">
        <v>10.82708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81.650000000000006</v>
      </c>
      <c r="D262" s="249">
        <v>81.766666666666666</v>
      </c>
      <c r="E262" s="249">
        <v>79.333333333333329</v>
      </c>
      <c r="F262" s="249">
        <v>77.016666666666666</v>
      </c>
      <c r="G262" s="249">
        <v>74.583333333333329</v>
      </c>
      <c r="H262" s="249">
        <v>84.083333333333329</v>
      </c>
      <c r="I262" s="249">
        <v>86.516666666666666</v>
      </c>
      <c r="J262" s="249">
        <v>88.833333333333329</v>
      </c>
      <c r="K262" s="248">
        <v>84.2</v>
      </c>
      <c r="L262" s="248">
        <v>79.45</v>
      </c>
      <c r="M262" s="248">
        <v>47.898060000000001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297.85000000000002</v>
      </c>
      <c r="D263" s="249">
        <v>299.63333333333338</v>
      </c>
      <c r="E263" s="249">
        <v>294.71666666666675</v>
      </c>
      <c r="F263" s="249">
        <v>291.58333333333337</v>
      </c>
      <c r="G263" s="249">
        <v>286.66666666666674</v>
      </c>
      <c r="H263" s="249">
        <v>302.76666666666677</v>
      </c>
      <c r="I263" s="249">
        <v>307.68333333333339</v>
      </c>
      <c r="J263" s="249">
        <v>310.81666666666678</v>
      </c>
      <c r="K263" s="248">
        <v>304.55</v>
      </c>
      <c r="L263" s="248">
        <v>296.5</v>
      </c>
      <c r="M263" s="248">
        <v>5.4660299999999999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744.25</v>
      </c>
      <c r="D264" s="249">
        <v>741.9666666666667</v>
      </c>
      <c r="E264" s="249">
        <v>737.93333333333339</v>
      </c>
      <c r="F264" s="249">
        <v>731.61666666666667</v>
      </c>
      <c r="G264" s="249">
        <v>727.58333333333337</v>
      </c>
      <c r="H264" s="249">
        <v>748.28333333333342</v>
      </c>
      <c r="I264" s="249">
        <v>752.31666666666672</v>
      </c>
      <c r="J264" s="249">
        <v>758.63333333333344</v>
      </c>
      <c r="K264" s="248">
        <v>746</v>
      </c>
      <c r="L264" s="248">
        <v>735.65</v>
      </c>
      <c r="M264" s="248">
        <v>12.013669999999999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110.6</v>
      </c>
      <c r="D265" s="249">
        <v>110.13333333333333</v>
      </c>
      <c r="E265" s="249">
        <v>109.26666666666665</v>
      </c>
      <c r="F265" s="249">
        <v>107.93333333333332</v>
      </c>
      <c r="G265" s="249">
        <v>107.06666666666665</v>
      </c>
      <c r="H265" s="249">
        <v>111.46666666666665</v>
      </c>
      <c r="I265" s="249">
        <v>112.33333333333333</v>
      </c>
      <c r="J265" s="249">
        <v>113.66666666666666</v>
      </c>
      <c r="K265" s="248">
        <v>111</v>
      </c>
      <c r="L265" s="248">
        <v>108.8</v>
      </c>
      <c r="M265" s="248">
        <v>4.2725499999999998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223.4</v>
      </c>
      <c r="D266" s="249">
        <v>220.98333333333335</v>
      </c>
      <c r="E266" s="249">
        <v>216.9666666666667</v>
      </c>
      <c r="F266" s="249">
        <v>210.53333333333336</v>
      </c>
      <c r="G266" s="249">
        <v>206.51666666666671</v>
      </c>
      <c r="H266" s="249">
        <v>227.41666666666669</v>
      </c>
      <c r="I266" s="249">
        <v>231.43333333333334</v>
      </c>
      <c r="J266" s="249">
        <v>237.86666666666667</v>
      </c>
      <c r="K266" s="248">
        <v>225</v>
      </c>
      <c r="L266" s="248">
        <v>214.55</v>
      </c>
      <c r="M266" s="248">
        <v>36.585099999999997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551.9</v>
      </c>
      <c r="D267" s="249">
        <v>553.03333333333342</v>
      </c>
      <c r="E267" s="249">
        <v>547.56666666666683</v>
      </c>
      <c r="F267" s="249">
        <v>543.23333333333346</v>
      </c>
      <c r="G267" s="249">
        <v>537.76666666666688</v>
      </c>
      <c r="H267" s="249">
        <v>557.36666666666679</v>
      </c>
      <c r="I267" s="249">
        <v>562.83333333333326</v>
      </c>
      <c r="J267" s="249">
        <v>567.16666666666674</v>
      </c>
      <c r="K267" s="248">
        <v>558.5</v>
      </c>
      <c r="L267" s="248">
        <v>548.70000000000005</v>
      </c>
      <c r="M267" s="248">
        <v>18.04401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521.4</v>
      </c>
      <c r="D268" s="249">
        <v>524.30000000000007</v>
      </c>
      <c r="E268" s="249">
        <v>517.70000000000016</v>
      </c>
      <c r="F268" s="249">
        <v>514.00000000000011</v>
      </c>
      <c r="G268" s="249">
        <v>507.4000000000002</v>
      </c>
      <c r="H268" s="249">
        <v>528.00000000000011</v>
      </c>
      <c r="I268" s="249">
        <v>534.6</v>
      </c>
      <c r="J268" s="249">
        <v>538.30000000000007</v>
      </c>
      <c r="K268" s="248">
        <v>530.9</v>
      </c>
      <c r="L268" s="248">
        <v>520.6</v>
      </c>
      <c r="M268" s="248">
        <v>28.287320000000001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559.54999999999995</v>
      </c>
      <c r="D269" s="249">
        <v>553.63333333333333</v>
      </c>
      <c r="E269" s="249">
        <v>545.26666666666665</v>
      </c>
      <c r="F269" s="249">
        <v>530.98333333333335</v>
      </c>
      <c r="G269" s="249">
        <v>522.61666666666667</v>
      </c>
      <c r="H269" s="249">
        <v>567.91666666666663</v>
      </c>
      <c r="I269" s="249">
        <v>576.28333333333319</v>
      </c>
      <c r="J269" s="249">
        <v>590.56666666666661</v>
      </c>
      <c r="K269" s="248">
        <v>562</v>
      </c>
      <c r="L269" s="248">
        <v>539.35</v>
      </c>
      <c r="M269" s="248">
        <v>7.4028099999999997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400.5</v>
      </c>
      <c r="D270" s="249">
        <v>401.65000000000003</v>
      </c>
      <c r="E270" s="249">
        <v>395.85000000000008</v>
      </c>
      <c r="F270" s="249">
        <v>391.20000000000005</v>
      </c>
      <c r="G270" s="249">
        <v>385.40000000000009</v>
      </c>
      <c r="H270" s="249">
        <v>406.30000000000007</v>
      </c>
      <c r="I270" s="249">
        <v>412.1</v>
      </c>
      <c r="J270" s="249">
        <v>416.75000000000006</v>
      </c>
      <c r="K270" s="248">
        <v>407.45</v>
      </c>
      <c r="L270" s="248">
        <v>397</v>
      </c>
      <c r="M270" s="248">
        <v>1.92513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603.95000000000005</v>
      </c>
      <c r="D271" s="249">
        <v>594.7166666666667</v>
      </c>
      <c r="E271" s="249">
        <v>581.73333333333335</v>
      </c>
      <c r="F271" s="249">
        <v>559.51666666666665</v>
      </c>
      <c r="G271" s="249">
        <v>546.5333333333333</v>
      </c>
      <c r="H271" s="249">
        <v>616.93333333333339</v>
      </c>
      <c r="I271" s="249">
        <v>629.91666666666674</v>
      </c>
      <c r="J271" s="249">
        <v>652.13333333333344</v>
      </c>
      <c r="K271" s="248">
        <v>607.70000000000005</v>
      </c>
      <c r="L271" s="248">
        <v>572.5</v>
      </c>
      <c r="M271" s="248">
        <v>9.4022600000000001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212.95</v>
      </c>
      <c r="D272" s="249">
        <v>214.06666666666669</v>
      </c>
      <c r="E272" s="249">
        <v>210.63333333333338</v>
      </c>
      <c r="F272" s="249">
        <v>208.31666666666669</v>
      </c>
      <c r="G272" s="249">
        <v>204.88333333333338</v>
      </c>
      <c r="H272" s="249">
        <v>216.38333333333338</v>
      </c>
      <c r="I272" s="249">
        <v>219.81666666666672</v>
      </c>
      <c r="J272" s="249">
        <v>222.13333333333338</v>
      </c>
      <c r="K272" s="248">
        <v>217.5</v>
      </c>
      <c r="L272" s="248">
        <v>211.75</v>
      </c>
      <c r="M272" s="248">
        <v>2.42374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517.45000000000005</v>
      </c>
      <c r="D273" s="249">
        <v>518.15</v>
      </c>
      <c r="E273" s="249">
        <v>511.54999999999995</v>
      </c>
      <c r="F273" s="249">
        <v>505.65</v>
      </c>
      <c r="G273" s="249">
        <v>499.04999999999995</v>
      </c>
      <c r="H273" s="249">
        <v>524.04999999999995</v>
      </c>
      <c r="I273" s="249">
        <v>530.65000000000009</v>
      </c>
      <c r="J273" s="249">
        <v>536.54999999999995</v>
      </c>
      <c r="K273" s="248">
        <v>524.75</v>
      </c>
      <c r="L273" s="248">
        <v>512.25</v>
      </c>
      <c r="M273" s="248">
        <v>1.78301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1525.35</v>
      </c>
      <c r="D274" s="249">
        <v>1539.7666666666667</v>
      </c>
      <c r="E274" s="249">
        <v>1505.5833333333333</v>
      </c>
      <c r="F274" s="249">
        <v>1485.8166666666666</v>
      </c>
      <c r="G274" s="249">
        <v>1451.6333333333332</v>
      </c>
      <c r="H274" s="249">
        <v>1559.5333333333333</v>
      </c>
      <c r="I274" s="249">
        <v>1593.7166666666667</v>
      </c>
      <c r="J274" s="249">
        <v>1613.4833333333333</v>
      </c>
      <c r="K274" s="248">
        <v>1573.95</v>
      </c>
      <c r="L274" s="248">
        <v>1520</v>
      </c>
      <c r="M274" s="248">
        <v>2.9731999999999998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266.25</v>
      </c>
      <c r="D275" s="249">
        <v>267.46666666666664</v>
      </c>
      <c r="E275" s="249">
        <v>263.7833333333333</v>
      </c>
      <c r="F275" s="249">
        <v>261.31666666666666</v>
      </c>
      <c r="G275" s="249">
        <v>257.63333333333333</v>
      </c>
      <c r="H275" s="249">
        <v>269.93333333333328</v>
      </c>
      <c r="I275" s="249">
        <v>273.61666666666656</v>
      </c>
      <c r="J275" s="249">
        <v>276.08333333333326</v>
      </c>
      <c r="K275" s="248">
        <v>271.14999999999998</v>
      </c>
      <c r="L275" s="248">
        <v>265</v>
      </c>
      <c r="M275" s="248">
        <v>1.5952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677.4</v>
      </c>
      <c r="D276" s="249">
        <v>680.93333333333328</v>
      </c>
      <c r="E276" s="249">
        <v>672.01666666666654</v>
      </c>
      <c r="F276" s="249">
        <v>666.63333333333321</v>
      </c>
      <c r="G276" s="249">
        <v>657.71666666666647</v>
      </c>
      <c r="H276" s="249">
        <v>686.31666666666661</v>
      </c>
      <c r="I276" s="249">
        <v>695.23333333333335</v>
      </c>
      <c r="J276" s="249">
        <v>700.61666666666667</v>
      </c>
      <c r="K276" s="248">
        <v>689.85</v>
      </c>
      <c r="L276" s="248">
        <v>675.55</v>
      </c>
      <c r="M276" s="248">
        <v>6.6628499999999997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440.8</v>
      </c>
      <c r="D277" s="249">
        <v>435.91666666666669</v>
      </c>
      <c r="E277" s="249">
        <v>427.23333333333335</v>
      </c>
      <c r="F277" s="249">
        <v>413.66666666666669</v>
      </c>
      <c r="G277" s="249">
        <v>404.98333333333335</v>
      </c>
      <c r="H277" s="249">
        <v>449.48333333333335</v>
      </c>
      <c r="I277" s="249">
        <v>458.16666666666663</v>
      </c>
      <c r="J277" s="249">
        <v>471.73333333333335</v>
      </c>
      <c r="K277" s="248">
        <v>444.6</v>
      </c>
      <c r="L277" s="248">
        <v>422.35</v>
      </c>
      <c r="M277" s="248">
        <v>20.804739999999999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1119.95</v>
      </c>
      <c r="D278" s="249">
        <v>1117.8833333333334</v>
      </c>
      <c r="E278" s="249">
        <v>1108.0666666666668</v>
      </c>
      <c r="F278" s="249">
        <v>1096.1833333333334</v>
      </c>
      <c r="G278" s="249">
        <v>1086.3666666666668</v>
      </c>
      <c r="H278" s="249">
        <v>1129.7666666666669</v>
      </c>
      <c r="I278" s="249">
        <v>1139.5833333333335</v>
      </c>
      <c r="J278" s="249">
        <v>1151.4666666666669</v>
      </c>
      <c r="K278" s="248">
        <v>1127.7</v>
      </c>
      <c r="L278" s="248">
        <v>1106</v>
      </c>
      <c r="M278" s="248">
        <v>1.2756799999999999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561.45000000000005</v>
      </c>
      <c r="D279" s="249">
        <v>559.65</v>
      </c>
      <c r="E279" s="249">
        <v>550.09999999999991</v>
      </c>
      <c r="F279" s="249">
        <v>538.74999999999989</v>
      </c>
      <c r="G279" s="249">
        <v>529.19999999999982</v>
      </c>
      <c r="H279" s="249">
        <v>571</v>
      </c>
      <c r="I279" s="249">
        <v>580.54999999999995</v>
      </c>
      <c r="J279" s="249">
        <v>591.90000000000009</v>
      </c>
      <c r="K279" s="248">
        <v>569.20000000000005</v>
      </c>
      <c r="L279" s="248">
        <v>548.29999999999995</v>
      </c>
      <c r="M279" s="248">
        <v>7.0111499999999998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119.2</v>
      </c>
      <c r="D280" s="249">
        <v>119.88333333333333</v>
      </c>
      <c r="E280" s="249">
        <v>116.81666666666665</v>
      </c>
      <c r="F280" s="249">
        <v>114.43333333333332</v>
      </c>
      <c r="G280" s="249">
        <v>111.36666666666665</v>
      </c>
      <c r="H280" s="249">
        <v>122.26666666666665</v>
      </c>
      <c r="I280" s="249">
        <v>125.33333333333331</v>
      </c>
      <c r="J280" s="249">
        <v>127.71666666666665</v>
      </c>
      <c r="K280" s="248">
        <v>122.95</v>
      </c>
      <c r="L280" s="248">
        <v>117.5</v>
      </c>
      <c r="M280" s="248">
        <v>75.403729999999996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439.55</v>
      </c>
      <c r="D281" s="249">
        <v>441.13333333333338</v>
      </c>
      <c r="E281" s="249">
        <v>436.31666666666678</v>
      </c>
      <c r="F281" s="249">
        <v>433.08333333333337</v>
      </c>
      <c r="G281" s="249">
        <v>428.26666666666677</v>
      </c>
      <c r="H281" s="249">
        <v>444.36666666666679</v>
      </c>
      <c r="I281" s="249">
        <v>449.18333333333339</v>
      </c>
      <c r="J281" s="249">
        <v>452.4166666666668</v>
      </c>
      <c r="K281" s="248">
        <v>445.95</v>
      </c>
      <c r="L281" s="248">
        <v>437.9</v>
      </c>
      <c r="M281" s="248">
        <v>0.61783999999999994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109.7</v>
      </c>
      <c r="D282" s="249">
        <v>109.68333333333332</v>
      </c>
      <c r="E282" s="249">
        <v>108.36666666666665</v>
      </c>
      <c r="F282" s="249">
        <v>107.03333333333332</v>
      </c>
      <c r="G282" s="249">
        <v>105.71666666666664</v>
      </c>
      <c r="H282" s="249">
        <v>111.01666666666665</v>
      </c>
      <c r="I282" s="249">
        <v>112.33333333333334</v>
      </c>
      <c r="J282" s="249">
        <v>113.66666666666666</v>
      </c>
      <c r="K282" s="248">
        <v>111</v>
      </c>
      <c r="L282" s="248">
        <v>108.35</v>
      </c>
      <c r="M282" s="248">
        <v>53.56888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489.35</v>
      </c>
      <c r="D283" s="249">
        <v>494.11666666666662</v>
      </c>
      <c r="E283" s="249">
        <v>478.23333333333323</v>
      </c>
      <c r="F283" s="249">
        <v>467.11666666666662</v>
      </c>
      <c r="G283" s="249">
        <v>451.23333333333323</v>
      </c>
      <c r="H283" s="249">
        <v>505.23333333333323</v>
      </c>
      <c r="I283" s="249">
        <v>521.11666666666656</v>
      </c>
      <c r="J283" s="249">
        <v>532.23333333333323</v>
      </c>
      <c r="K283" s="248">
        <v>510</v>
      </c>
      <c r="L283" s="248">
        <v>483</v>
      </c>
      <c r="M283" s="248">
        <v>28.402909999999999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1868.5</v>
      </c>
      <c r="D284" s="249">
        <v>1866.1499999999999</v>
      </c>
      <c r="E284" s="249">
        <v>1860.5499999999997</v>
      </c>
      <c r="F284" s="249">
        <v>1852.6</v>
      </c>
      <c r="G284" s="249">
        <v>1846.9999999999998</v>
      </c>
      <c r="H284" s="249">
        <v>1874.0999999999997</v>
      </c>
      <c r="I284" s="249">
        <v>1879.6999999999996</v>
      </c>
      <c r="J284" s="249">
        <v>1887.6499999999996</v>
      </c>
      <c r="K284" s="248">
        <v>1871.75</v>
      </c>
      <c r="L284" s="248">
        <v>1858.2</v>
      </c>
      <c r="M284" s="248">
        <v>69.395650000000003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1457.7</v>
      </c>
      <c r="D285" s="249">
        <v>1461.2666666666664</v>
      </c>
      <c r="E285" s="249">
        <v>1448.5333333333328</v>
      </c>
      <c r="F285" s="249">
        <v>1439.3666666666663</v>
      </c>
      <c r="G285" s="249">
        <v>1426.6333333333328</v>
      </c>
      <c r="H285" s="249">
        <v>1470.4333333333329</v>
      </c>
      <c r="I285" s="249">
        <v>1483.1666666666665</v>
      </c>
      <c r="J285" s="249">
        <v>1492.333333333333</v>
      </c>
      <c r="K285" s="248">
        <v>1474</v>
      </c>
      <c r="L285" s="248">
        <v>1452.1</v>
      </c>
      <c r="M285" s="248">
        <v>0.11056000000000001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92.9</v>
      </c>
      <c r="D286" s="249">
        <v>92.88333333333334</v>
      </c>
      <c r="E286" s="249">
        <v>92.316666666666677</v>
      </c>
      <c r="F286" s="249">
        <v>91.733333333333334</v>
      </c>
      <c r="G286" s="249">
        <v>91.166666666666671</v>
      </c>
      <c r="H286" s="249">
        <v>93.466666666666683</v>
      </c>
      <c r="I286" s="249">
        <v>94.033333333333346</v>
      </c>
      <c r="J286" s="249">
        <v>94.616666666666688</v>
      </c>
      <c r="K286" s="248">
        <v>93.45</v>
      </c>
      <c r="L286" s="248">
        <v>92.3</v>
      </c>
      <c r="M286" s="248">
        <v>49.185780000000001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3905.05</v>
      </c>
      <c r="D287" s="249">
        <v>3902.65</v>
      </c>
      <c r="E287" s="249">
        <v>3882.8</v>
      </c>
      <c r="F287" s="249">
        <v>3860.55</v>
      </c>
      <c r="G287" s="249">
        <v>3840.7000000000003</v>
      </c>
      <c r="H287" s="249">
        <v>3924.9</v>
      </c>
      <c r="I287" s="249">
        <v>3944.7499999999995</v>
      </c>
      <c r="J287" s="249">
        <v>3967</v>
      </c>
      <c r="K287" s="248">
        <v>3922.5</v>
      </c>
      <c r="L287" s="248">
        <v>3880.4</v>
      </c>
      <c r="M287" s="248">
        <v>1.7294700000000001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411</v>
      </c>
      <c r="D288" s="249">
        <v>408.56666666666666</v>
      </c>
      <c r="E288" s="249">
        <v>402.73333333333335</v>
      </c>
      <c r="F288" s="249">
        <v>394.4666666666667</v>
      </c>
      <c r="G288" s="249">
        <v>388.63333333333338</v>
      </c>
      <c r="H288" s="249">
        <v>416.83333333333331</v>
      </c>
      <c r="I288" s="249">
        <v>422.66666666666669</v>
      </c>
      <c r="J288" s="249">
        <v>430.93333333333328</v>
      </c>
      <c r="K288" s="248">
        <v>414.4</v>
      </c>
      <c r="L288" s="248">
        <v>400.3</v>
      </c>
      <c r="M288" s="248">
        <v>21.449010000000001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13957.6</v>
      </c>
      <c r="D289" s="249">
        <v>13922.049999999997</v>
      </c>
      <c r="E289" s="249">
        <v>13644.099999999995</v>
      </c>
      <c r="F289" s="249">
        <v>13330.599999999997</v>
      </c>
      <c r="G289" s="249">
        <v>13052.649999999994</v>
      </c>
      <c r="H289" s="249">
        <v>14235.549999999996</v>
      </c>
      <c r="I289" s="249">
        <v>14513.499999999996</v>
      </c>
      <c r="J289" s="249">
        <v>14826.999999999996</v>
      </c>
      <c r="K289" s="248">
        <v>14200</v>
      </c>
      <c r="L289" s="248">
        <v>13608.55</v>
      </c>
      <c r="M289" s="248">
        <v>0.10394</v>
      </c>
      <c r="N289" s="1"/>
      <c r="O289" s="1"/>
    </row>
    <row r="290" spans="1:15" ht="12.75" customHeight="1">
      <c r="A290" s="30">
        <v>280</v>
      </c>
      <c r="B290" s="227" t="s">
        <v>961</v>
      </c>
      <c r="C290" s="248">
        <v>4317.8</v>
      </c>
      <c r="D290" s="249">
        <v>4336.4666666666662</v>
      </c>
      <c r="E290" s="249">
        <v>4291.9833333333327</v>
      </c>
      <c r="F290" s="249">
        <v>4266.1666666666661</v>
      </c>
      <c r="G290" s="249">
        <v>4221.6833333333325</v>
      </c>
      <c r="H290" s="249">
        <v>4362.2833333333328</v>
      </c>
      <c r="I290" s="249">
        <v>4406.7666666666664</v>
      </c>
      <c r="J290" s="249">
        <v>4432.583333333333</v>
      </c>
      <c r="K290" s="248">
        <v>4380.95</v>
      </c>
      <c r="L290" s="248">
        <v>4310.6499999999996</v>
      </c>
      <c r="M290" s="248">
        <v>6.4042700000000004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2172.9</v>
      </c>
      <c r="D291" s="249">
        <v>2167.0333333333333</v>
      </c>
      <c r="E291" s="249">
        <v>2158.3666666666668</v>
      </c>
      <c r="F291" s="249">
        <v>2143.8333333333335</v>
      </c>
      <c r="G291" s="249">
        <v>2135.166666666667</v>
      </c>
      <c r="H291" s="249">
        <v>2181.5666666666666</v>
      </c>
      <c r="I291" s="249">
        <v>2190.2333333333336</v>
      </c>
      <c r="J291" s="249">
        <v>2204.7666666666664</v>
      </c>
      <c r="K291" s="248">
        <v>2175.6999999999998</v>
      </c>
      <c r="L291" s="248">
        <v>2152.5</v>
      </c>
      <c r="M291" s="248">
        <v>12.331239999999999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352.85</v>
      </c>
      <c r="D292" s="249">
        <v>354.2833333333333</v>
      </c>
      <c r="E292" s="249">
        <v>348.56666666666661</v>
      </c>
      <c r="F292" s="249">
        <v>344.2833333333333</v>
      </c>
      <c r="G292" s="249">
        <v>338.56666666666661</v>
      </c>
      <c r="H292" s="249">
        <v>358.56666666666661</v>
      </c>
      <c r="I292" s="249">
        <v>364.2833333333333</v>
      </c>
      <c r="J292" s="249">
        <v>368.56666666666661</v>
      </c>
      <c r="K292" s="248">
        <v>360</v>
      </c>
      <c r="L292" s="248">
        <v>350</v>
      </c>
      <c r="M292" s="248">
        <v>3.3066300000000002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391.05</v>
      </c>
      <c r="D293" s="249">
        <v>394.63333333333338</v>
      </c>
      <c r="E293" s="249">
        <v>383.41666666666674</v>
      </c>
      <c r="F293" s="249">
        <v>375.78333333333336</v>
      </c>
      <c r="G293" s="249">
        <v>364.56666666666672</v>
      </c>
      <c r="H293" s="249">
        <v>402.26666666666677</v>
      </c>
      <c r="I293" s="249">
        <v>413.48333333333335</v>
      </c>
      <c r="J293" s="249">
        <v>421.11666666666679</v>
      </c>
      <c r="K293" s="248">
        <v>405.85</v>
      </c>
      <c r="L293" s="248">
        <v>387</v>
      </c>
      <c r="M293" s="248">
        <v>71.554220000000001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303.5</v>
      </c>
      <c r="D294" s="249">
        <v>304.23333333333335</v>
      </c>
      <c r="E294" s="249">
        <v>301.36666666666667</v>
      </c>
      <c r="F294" s="249">
        <v>299.23333333333335</v>
      </c>
      <c r="G294" s="249">
        <v>296.36666666666667</v>
      </c>
      <c r="H294" s="249">
        <v>306.36666666666667</v>
      </c>
      <c r="I294" s="249">
        <v>309.23333333333335</v>
      </c>
      <c r="J294" s="249">
        <v>311.36666666666667</v>
      </c>
      <c r="K294" s="248">
        <v>307.10000000000002</v>
      </c>
      <c r="L294" s="248">
        <v>302.10000000000002</v>
      </c>
      <c r="M294" s="248">
        <v>2.89974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718.3</v>
      </c>
      <c r="D295" s="249">
        <v>714.26666666666677</v>
      </c>
      <c r="E295" s="249">
        <v>704.03333333333353</v>
      </c>
      <c r="F295" s="249">
        <v>689.76666666666677</v>
      </c>
      <c r="G295" s="249">
        <v>679.53333333333353</v>
      </c>
      <c r="H295" s="249">
        <v>728.53333333333353</v>
      </c>
      <c r="I295" s="249">
        <v>738.76666666666688</v>
      </c>
      <c r="J295" s="249">
        <v>753.03333333333353</v>
      </c>
      <c r="K295" s="248">
        <v>724.5</v>
      </c>
      <c r="L295" s="248">
        <v>700</v>
      </c>
      <c r="M295" s="248">
        <v>71.003979999999999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3215.35</v>
      </c>
      <c r="D296" s="249">
        <v>3219.6166666666663</v>
      </c>
      <c r="E296" s="249">
        <v>3186.2833333333328</v>
      </c>
      <c r="F296" s="249">
        <v>3157.2166666666667</v>
      </c>
      <c r="G296" s="249">
        <v>3123.8833333333332</v>
      </c>
      <c r="H296" s="249">
        <v>3248.6833333333325</v>
      </c>
      <c r="I296" s="249">
        <v>3282.0166666666655</v>
      </c>
      <c r="J296" s="249">
        <v>3311.0833333333321</v>
      </c>
      <c r="K296" s="248">
        <v>3252.95</v>
      </c>
      <c r="L296" s="248">
        <v>3190.55</v>
      </c>
      <c r="M296" s="248">
        <v>0.24994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743.9</v>
      </c>
      <c r="D297" s="249">
        <v>745.30000000000007</v>
      </c>
      <c r="E297" s="249">
        <v>735.60000000000014</v>
      </c>
      <c r="F297" s="249">
        <v>727.30000000000007</v>
      </c>
      <c r="G297" s="249">
        <v>717.60000000000014</v>
      </c>
      <c r="H297" s="249">
        <v>753.60000000000014</v>
      </c>
      <c r="I297" s="249">
        <v>763.30000000000018</v>
      </c>
      <c r="J297" s="249">
        <v>771.60000000000014</v>
      </c>
      <c r="K297" s="248">
        <v>755</v>
      </c>
      <c r="L297" s="248">
        <v>737</v>
      </c>
      <c r="M297" s="248">
        <v>7.4415899999999997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1694.25</v>
      </c>
      <c r="D298" s="249">
        <v>1695.05</v>
      </c>
      <c r="E298" s="249">
        <v>1687.1999999999998</v>
      </c>
      <c r="F298" s="249">
        <v>1680.1499999999999</v>
      </c>
      <c r="G298" s="249">
        <v>1672.2999999999997</v>
      </c>
      <c r="H298" s="249">
        <v>1702.1</v>
      </c>
      <c r="I298" s="249">
        <v>1709.9499999999998</v>
      </c>
      <c r="J298" s="249">
        <v>1717</v>
      </c>
      <c r="K298" s="248">
        <v>1702.9</v>
      </c>
      <c r="L298" s="248">
        <v>1688</v>
      </c>
      <c r="M298" s="248">
        <v>0.17552000000000001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40.6</v>
      </c>
      <c r="D299" s="249">
        <v>40.766666666666673</v>
      </c>
      <c r="E299" s="249">
        <v>39.833333333333343</v>
      </c>
      <c r="F299" s="249">
        <v>39.06666666666667</v>
      </c>
      <c r="G299" s="249">
        <v>38.13333333333334</v>
      </c>
      <c r="H299" s="249">
        <v>41.533333333333346</v>
      </c>
      <c r="I299" s="249">
        <v>42.466666666666669</v>
      </c>
      <c r="J299" s="249">
        <v>43.233333333333348</v>
      </c>
      <c r="K299" s="248">
        <v>41.7</v>
      </c>
      <c r="L299" s="248">
        <v>40</v>
      </c>
      <c r="M299" s="248">
        <v>28.416060000000002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163.19999999999999</v>
      </c>
      <c r="D300" s="249">
        <v>162.75</v>
      </c>
      <c r="E300" s="249">
        <v>160.75</v>
      </c>
      <c r="F300" s="249">
        <v>158.30000000000001</v>
      </c>
      <c r="G300" s="249">
        <v>156.30000000000001</v>
      </c>
      <c r="H300" s="249">
        <v>165.2</v>
      </c>
      <c r="I300" s="249">
        <v>167.2</v>
      </c>
      <c r="J300" s="249">
        <v>169.64999999999998</v>
      </c>
      <c r="K300" s="248">
        <v>164.75</v>
      </c>
      <c r="L300" s="248">
        <v>160.30000000000001</v>
      </c>
      <c r="M300" s="248">
        <v>1.77833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90969.95</v>
      </c>
      <c r="D301" s="249">
        <v>91156.650000000009</v>
      </c>
      <c r="E301" s="249">
        <v>90414.300000000017</v>
      </c>
      <c r="F301" s="249">
        <v>89858.650000000009</v>
      </c>
      <c r="G301" s="249">
        <v>89116.300000000017</v>
      </c>
      <c r="H301" s="249">
        <v>91712.300000000017</v>
      </c>
      <c r="I301" s="249">
        <v>92454.650000000023</v>
      </c>
      <c r="J301" s="249">
        <v>93010.300000000017</v>
      </c>
      <c r="K301" s="248">
        <v>91899</v>
      </c>
      <c r="L301" s="248">
        <v>90601</v>
      </c>
      <c r="M301" s="248">
        <v>5.9279999999999999E-2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1710.7</v>
      </c>
      <c r="D302" s="249">
        <v>1722.2333333333333</v>
      </c>
      <c r="E302" s="249">
        <v>1689.5166666666667</v>
      </c>
      <c r="F302" s="249">
        <v>1668.3333333333333</v>
      </c>
      <c r="G302" s="249">
        <v>1635.6166666666666</v>
      </c>
      <c r="H302" s="249">
        <v>1743.4166666666667</v>
      </c>
      <c r="I302" s="249">
        <v>1776.1333333333334</v>
      </c>
      <c r="J302" s="249">
        <v>1797.3166666666668</v>
      </c>
      <c r="K302" s="248">
        <v>1754.95</v>
      </c>
      <c r="L302" s="248">
        <v>1701.05</v>
      </c>
      <c r="M302" s="248">
        <v>0.99875999999999998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1026.8499999999999</v>
      </c>
      <c r="D303" s="249">
        <v>1040.2</v>
      </c>
      <c r="E303" s="249">
        <v>992</v>
      </c>
      <c r="F303" s="249">
        <v>957.15</v>
      </c>
      <c r="G303" s="249">
        <v>908.94999999999993</v>
      </c>
      <c r="H303" s="249">
        <v>1075.0500000000002</v>
      </c>
      <c r="I303" s="249">
        <v>1123.2500000000005</v>
      </c>
      <c r="J303" s="249">
        <v>1158.1000000000001</v>
      </c>
      <c r="K303" s="248">
        <v>1088.4000000000001</v>
      </c>
      <c r="L303" s="248">
        <v>1005.35</v>
      </c>
      <c r="M303" s="248">
        <v>6.6065399999999999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873.6</v>
      </c>
      <c r="D304" s="249">
        <v>876.13333333333333</v>
      </c>
      <c r="E304" s="249">
        <v>867.4666666666667</v>
      </c>
      <c r="F304" s="249">
        <v>861.33333333333337</v>
      </c>
      <c r="G304" s="249">
        <v>852.66666666666674</v>
      </c>
      <c r="H304" s="249">
        <v>882.26666666666665</v>
      </c>
      <c r="I304" s="249">
        <v>890.93333333333339</v>
      </c>
      <c r="J304" s="249">
        <v>897.06666666666661</v>
      </c>
      <c r="K304" s="248">
        <v>884.8</v>
      </c>
      <c r="L304" s="248">
        <v>870</v>
      </c>
      <c r="M304" s="248">
        <v>2.5445000000000002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233.75</v>
      </c>
      <c r="D305" s="249">
        <v>232.83333333333334</v>
      </c>
      <c r="E305" s="249">
        <v>231.41666666666669</v>
      </c>
      <c r="F305" s="249">
        <v>229.08333333333334</v>
      </c>
      <c r="G305" s="249">
        <v>227.66666666666669</v>
      </c>
      <c r="H305" s="249">
        <v>235.16666666666669</v>
      </c>
      <c r="I305" s="249">
        <v>236.58333333333337</v>
      </c>
      <c r="J305" s="249">
        <v>238.91666666666669</v>
      </c>
      <c r="K305" s="248">
        <v>234.25</v>
      </c>
      <c r="L305" s="248">
        <v>230.5</v>
      </c>
      <c r="M305" s="248">
        <v>26.733920000000001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1283.3499999999999</v>
      </c>
      <c r="D306" s="249">
        <v>1278.7666666666667</v>
      </c>
      <c r="E306" s="249">
        <v>1271.5833333333333</v>
      </c>
      <c r="F306" s="249">
        <v>1259.8166666666666</v>
      </c>
      <c r="G306" s="249">
        <v>1252.6333333333332</v>
      </c>
      <c r="H306" s="249">
        <v>1290.5333333333333</v>
      </c>
      <c r="I306" s="249">
        <v>1297.7166666666667</v>
      </c>
      <c r="J306" s="249">
        <v>1309.4833333333333</v>
      </c>
      <c r="K306" s="248">
        <v>1285.95</v>
      </c>
      <c r="L306" s="248">
        <v>1267</v>
      </c>
      <c r="M306" s="248">
        <v>21.646000000000001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288.7</v>
      </c>
      <c r="D307" s="249">
        <v>289.5333333333333</v>
      </c>
      <c r="E307" s="249">
        <v>287.16666666666663</v>
      </c>
      <c r="F307" s="249">
        <v>285.63333333333333</v>
      </c>
      <c r="G307" s="249">
        <v>283.26666666666665</v>
      </c>
      <c r="H307" s="249">
        <v>291.06666666666661</v>
      </c>
      <c r="I307" s="249">
        <v>293.43333333333328</v>
      </c>
      <c r="J307" s="249">
        <v>294.96666666666658</v>
      </c>
      <c r="K307" s="248">
        <v>291.89999999999998</v>
      </c>
      <c r="L307" s="248">
        <v>288</v>
      </c>
      <c r="M307" s="248">
        <v>1.2259500000000001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276.60000000000002</v>
      </c>
      <c r="D308" s="249">
        <v>276.95</v>
      </c>
      <c r="E308" s="249">
        <v>274.39999999999998</v>
      </c>
      <c r="F308" s="249">
        <v>272.2</v>
      </c>
      <c r="G308" s="249">
        <v>269.64999999999998</v>
      </c>
      <c r="H308" s="249">
        <v>279.14999999999998</v>
      </c>
      <c r="I308" s="249">
        <v>281.70000000000005</v>
      </c>
      <c r="J308" s="249">
        <v>283.89999999999998</v>
      </c>
      <c r="K308" s="248">
        <v>279.5</v>
      </c>
      <c r="L308" s="248">
        <v>274.75</v>
      </c>
      <c r="M308" s="248">
        <v>1.96072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375.35</v>
      </c>
      <c r="D309" s="249">
        <v>374.2166666666667</v>
      </c>
      <c r="E309" s="249">
        <v>371.43333333333339</v>
      </c>
      <c r="F309" s="249">
        <v>367.51666666666671</v>
      </c>
      <c r="G309" s="249">
        <v>364.73333333333341</v>
      </c>
      <c r="H309" s="249">
        <v>378.13333333333338</v>
      </c>
      <c r="I309" s="249">
        <v>380.91666666666669</v>
      </c>
      <c r="J309" s="249">
        <v>384.83333333333337</v>
      </c>
      <c r="K309" s="248">
        <v>377</v>
      </c>
      <c r="L309" s="248">
        <v>370.3</v>
      </c>
      <c r="M309" s="248">
        <v>0.41565999999999997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490.45</v>
      </c>
      <c r="D310" s="249">
        <v>490.63333333333338</v>
      </c>
      <c r="E310" s="249">
        <v>484.81666666666678</v>
      </c>
      <c r="F310" s="249">
        <v>479.18333333333339</v>
      </c>
      <c r="G310" s="249">
        <v>473.36666666666679</v>
      </c>
      <c r="H310" s="249">
        <v>496.26666666666677</v>
      </c>
      <c r="I310" s="249">
        <v>502.08333333333337</v>
      </c>
      <c r="J310" s="249">
        <v>507.71666666666675</v>
      </c>
      <c r="K310" s="248">
        <v>496.45</v>
      </c>
      <c r="L310" s="248">
        <v>485</v>
      </c>
      <c r="M310" s="248">
        <v>0.49884000000000001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117.45</v>
      </c>
      <c r="D311" s="249">
        <v>117.33333333333333</v>
      </c>
      <c r="E311" s="249">
        <v>116.51666666666665</v>
      </c>
      <c r="F311" s="249">
        <v>115.58333333333333</v>
      </c>
      <c r="G311" s="249">
        <v>114.76666666666665</v>
      </c>
      <c r="H311" s="249">
        <v>118.26666666666665</v>
      </c>
      <c r="I311" s="249">
        <v>119.08333333333334</v>
      </c>
      <c r="J311" s="249">
        <v>120.01666666666665</v>
      </c>
      <c r="K311" s="248">
        <v>118.15</v>
      </c>
      <c r="L311" s="248">
        <v>116.4</v>
      </c>
      <c r="M311" s="248">
        <v>48.875660000000003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58.7</v>
      </c>
      <c r="D312" s="249">
        <v>59.116666666666667</v>
      </c>
      <c r="E312" s="249">
        <v>58.083333333333336</v>
      </c>
      <c r="F312" s="249">
        <v>57.466666666666669</v>
      </c>
      <c r="G312" s="249">
        <v>56.433333333333337</v>
      </c>
      <c r="H312" s="249">
        <v>59.733333333333334</v>
      </c>
      <c r="I312" s="249">
        <v>60.766666666666666</v>
      </c>
      <c r="J312" s="249">
        <v>61.383333333333333</v>
      </c>
      <c r="K312" s="248">
        <v>60.15</v>
      </c>
      <c r="L312" s="248">
        <v>58.5</v>
      </c>
      <c r="M312" s="248">
        <v>20.058769999999999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528</v>
      </c>
      <c r="D313" s="249">
        <v>529.11666666666667</v>
      </c>
      <c r="E313" s="249">
        <v>523.5333333333333</v>
      </c>
      <c r="F313" s="249">
        <v>519.06666666666661</v>
      </c>
      <c r="G313" s="249">
        <v>513.48333333333323</v>
      </c>
      <c r="H313" s="249">
        <v>533.58333333333337</v>
      </c>
      <c r="I313" s="249">
        <v>539.16666666666663</v>
      </c>
      <c r="J313" s="249">
        <v>543.63333333333344</v>
      </c>
      <c r="K313" s="248">
        <v>534.70000000000005</v>
      </c>
      <c r="L313" s="248">
        <v>524.65</v>
      </c>
      <c r="M313" s="248">
        <v>7.8799099999999997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8620.7000000000007</v>
      </c>
      <c r="D314" s="249">
        <v>8642.6833333333343</v>
      </c>
      <c r="E314" s="249">
        <v>8588.0166666666682</v>
      </c>
      <c r="F314" s="249">
        <v>8555.3333333333339</v>
      </c>
      <c r="G314" s="249">
        <v>8500.6666666666679</v>
      </c>
      <c r="H314" s="249">
        <v>8675.3666666666686</v>
      </c>
      <c r="I314" s="249">
        <v>8730.0333333333328</v>
      </c>
      <c r="J314" s="249">
        <v>8762.716666666669</v>
      </c>
      <c r="K314" s="248">
        <v>8697.35</v>
      </c>
      <c r="L314" s="248">
        <v>8610</v>
      </c>
      <c r="M314" s="248">
        <v>3.3023600000000002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1751.75</v>
      </c>
      <c r="D315" s="249">
        <v>1757.75</v>
      </c>
      <c r="E315" s="249">
        <v>1726.9</v>
      </c>
      <c r="F315" s="249">
        <v>1702.0500000000002</v>
      </c>
      <c r="G315" s="249">
        <v>1671.2000000000003</v>
      </c>
      <c r="H315" s="249">
        <v>1782.6</v>
      </c>
      <c r="I315" s="249">
        <v>1813.4499999999998</v>
      </c>
      <c r="J315" s="249">
        <v>1838.2999999999997</v>
      </c>
      <c r="K315" s="248">
        <v>1788.6</v>
      </c>
      <c r="L315" s="248">
        <v>1732.9</v>
      </c>
      <c r="M315" s="248">
        <v>0.46388000000000001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703.8</v>
      </c>
      <c r="D316" s="249">
        <v>703.26666666666654</v>
      </c>
      <c r="E316" s="249">
        <v>700.1333333333331</v>
      </c>
      <c r="F316" s="249">
        <v>696.46666666666658</v>
      </c>
      <c r="G316" s="249">
        <v>693.33333333333314</v>
      </c>
      <c r="H316" s="249">
        <v>706.93333333333305</v>
      </c>
      <c r="I316" s="249">
        <v>710.06666666666649</v>
      </c>
      <c r="J316" s="249">
        <v>713.73333333333301</v>
      </c>
      <c r="K316" s="248">
        <v>706.4</v>
      </c>
      <c r="L316" s="248">
        <v>699.6</v>
      </c>
      <c r="M316" s="248">
        <v>1.2767500000000001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429.7</v>
      </c>
      <c r="D317" s="249">
        <v>429.95</v>
      </c>
      <c r="E317" s="249">
        <v>424.95</v>
      </c>
      <c r="F317" s="249">
        <v>420.2</v>
      </c>
      <c r="G317" s="249">
        <v>415.2</v>
      </c>
      <c r="H317" s="249">
        <v>434.7</v>
      </c>
      <c r="I317" s="249">
        <v>439.7</v>
      </c>
      <c r="J317" s="249">
        <v>444.45</v>
      </c>
      <c r="K317" s="248">
        <v>434.95</v>
      </c>
      <c r="L317" s="248">
        <v>425.2</v>
      </c>
      <c r="M317" s="248">
        <v>27.833970000000001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887.35</v>
      </c>
      <c r="D318" s="249">
        <v>892.06666666666661</v>
      </c>
      <c r="E318" s="249">
        <v>878.48333333333323</v>
      </c>
      <c r="F318" s="249">
        <v>869.61666666666667</v>
      </c>
      <c r="G318" s="249">
        <v>856.0333333333333</v>
      </c>
      <c r="H318" s="249">
        <v>900.93333333333317</v>
      </c>
      <c r="I318" s="249">
        <v>914.51666666666665</v>
      </c>
      <c r="J318" s="249">
        <v>923.3833333333331</v>
      </c>
      <c r="K318" s="248">
        <v>905.65</v>
      </c>
      <c r="L318" s="248">
        <v>883.2</v>
      </c>
      <c r="M318" s="248">
        <v>23.864100000000001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729.5</v>
      </c>
      <c r="D319" s="249">
        <v>734.75</v>
      </c>
      <c r="E319" s="249">
        <v>719.75</v>
      </c>
      <c r="F319" s="249">
        <v>710</v>
      </c>
      <c r="G319" s="249">
        <v>695</v>
      </c>
      <c r="H319" s="249">
        <v>744.5</v>
      </c>
      <c r="I319" s="249">
        <v>759.5</v>
      </c>
      <c r="J319" s="249">
        <v>769.25</v>
      </c>
      <c r="K319" s="248">
        <v>749.75</v>
      </c>
      <c r="L319" s="248">
        <v>725</v>
      </c>
      <c r="M319" s="248">
        <v>1.3187500000000001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820.95</v>
      </c>
      <c r="D320" s="249">
        <v>822.31666666666661</v>
      </c>
      <c r="E320" s="249">
        <v>814.63333333333321</v>
      </c>
      <c r="F320" s="249">
        <v>808.31666666666661</v>
      </c>
      <c r="G320" s="249">
        <v>800.63333333333321</v>
      </c>
      <c r="H320" s="249">
        <v>828.63333333333321</v>
      </c>
      <c r="I320" s="249">
        <v>836.31666666666661</v>
      </c>
      <c r="J320" s="249">
        <v>842.63333333333321</v>
      </c>
      <c r="K320" s="248">
        <v>830</v>
      </c>
      <c r="L320" s="248">
        <v>816</v>
      </c>
      <c r="M320" s="248">
        <v>0.42264000000000002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1356.45</v>
      </c>
      <c r="D321" s="249">
        <v>1374.5333333333335</v>
      </c>
      <c r="E321" s="249">
        <v>1331.116666666667</v>
      </c>
      <c r="F321" s="249">
        <v>1305.7833333333335</v>
      </c>
      <c r="G321" s="249">
        <v>1262.366666666667</v>
      </c>
      <c r="H321" s="249">
        <v>1399.866666666667</v>
      </c>
      <c r="I321" s="249">
        <v>1443.2833333333335</v>
      </c>
      <c r="J321" s="249">
        <v>1468.616666666667</v>
      </c>
      <c r="K321" s="248">
        <v>1417.95</v>
      </c>
      <c r="L321" s="248">
        <v>1349.2</v>
      </c>
      <c r="M321" s="248">
        <v>5.1601999999999997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60.95</v>
      </c>
      <c r="D322" s="249">
        <v>60.65</v>
      </c>
      <c r="E322" s="249">
        <v>59.65</v>
      </c>
      <c r="F322" s="249">
        <v>58.35</v>
      </c>
      <c r="G322" s="249">
        <v>57.35</v>
      </c>
      <c r="H322" s="249">
        <v>61.949999999999996</v>
      </c>
      <c r="I322" s="249">
        <v>62.949999999999996</v>
      </c>
      <c r="J322" s="249">
        <v>64.25</v>
      </c>
      <c r="K322" s="248">
        <v>61.65</v>
      </c>
      <c r="L322" s="248">
        <v>59.35</v>
      </c>
      <c r="M322" s="248">
        <v>43.201610000000002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656.5</v>
      </c>
      <c r="D323" s="249">
        <v>658.91666666666663</v>
      </c>
      <c r="E323" s="249">
        <v>652.7833333333333</v>
      </c>
      <c r="F323" s="249">
        <v>649.06666666666672</v>
      </c>
      <c r="G323" s="249">
        <v>642.93333333333339</v>
      </c>
      <c r="H323" s="249">
        <v>662.63333333333321</v>
      </c>
      <c r="I323" s="249">
        <v>668.76666666666665</v>
      </c>
      <c r="J323" s="249">
        <v>672.48333333333312</v>
      </c>
      <c r="K323" s="248">
        <v>665.05</v>
      </c>
      <c r="L323" s="248">
        <v>655.20000000000005</v>
      </c>
      <c r="M323" s="248">
        <v>1.19703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1988.85</v>
      </c>
      <c r="D324" s="249">
        <v>1996.9166666666667</v>
      </c>
      <c r="E324" s="249">
        <v>1974.8833333333334</v>
      </c>
      <c r="F324" s="249">
        <v>1960.9166666666667</v>
      </c>
      <c r="G324" s="249">
        <v>1938.8833333333334</v>
      </c>
      <c r="H324" s="249">
        <v>2010.8833333333334</v>
      </c>
      <c r="I324" s="249">
        <v>2032.9166666666667</v>
      </c>
      <c r="J324" s="249">
        <v>2046.8833333333334</v>
      </c>
      <c r="K324" s="248">
        <v>2018.95</v>
      </c>
      <c r="L324" s="248">
        <v>1982.95</v>
      </c>
      <c r="M324" s="248">
        <v>5.5920500000000004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1644.35</v>
      </c>
      <c r="D325" s="249">
        <v>1625.7666666666667</v>
      </c>
      <c r="E325" s="249">
        <v>1601.5333333333333</v>
      </c>
      <c r="F325" s="249">
        <v>1558.7166666666667</v>
      </c>
      <c r="G325" s="249">
        <v>1534.4833333333333</v>
      </c>
      <c r="H325" s="249">
        <v>1668.5833333333333</v>
      </c>
      <c r="I325" s="249">
        <v>1692.8166666666664</v>
      </c>
      <c r="J325" s="249">
        <v>1735.6333333333332</v>
      </c>
      <c r="K325" s="248">
        <v>1650</v>
      </c>
      <c r="L325" s="248">
        <v>1582.95</v>
      </c>
      <c r="M325" s="248">
        <v>13.65939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1105.3499999999999</v>
      </c>
      <c r="D326" s="249">
        <v>1103.4499999999998</v>
      </c>
      <c r="E326" s="249">
        <v>1095.5999999999997</v>
      </c>
      <c r="F326" s="249">
        <v>1085.8499999999999</v>
      </c>
      <c r="G326" s="249">
        <v>1077.9999999999998</v>
      </c>
      <c r="H326" s="249">
        <v>1113.1999999999996</v>
      </c>
      <c r="I326" s="249">
        <v>1121.05</v>
      </c>
      <c r="J326" s="249">
        <v>1130.7999999999995</v>
      </c>
      <c r="K326" s="248">
        <v>1111.3</v>
      </c>
      <c r="L326" s="248">
        <v>1093.7</v>
      </c>
      <c r="M326" s="248">
        <v>2.74763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570.6</v>
      </c>
      <c r="D327" s="249">
        <v>572.25</v>
      </c>
      <c r="E327" s="249">
        <v>567.35</v>
      </c>
      <c r="F327" s="249">
        <v>564.1</v>
      </c>
      <c r="G327" s="249">
        <v>559.20000000000005</v>
      </c>
      <c r="H327" s="249">
        <v>575.5</v>
      </c>
      <c r="I327" s="249">
        <v>580.40000000000009</v>
      </c>
      <c r="J327" s="249">
        <v>583.65</v>
      </c>
      <c r="K327" s="248">
        <v>577.15</v>
      </c>
      <c r="L327" s="248">
        <v>569</v>
      </c>
      <c r="M327" s="248">
        <v>1.1396999999999999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41.35</v>
      </c>
      <c r="D328" s="249">
        <v>41.25</v>
      </c>
      <c r="E328" s="249">
        <v>40.25</v>
      </c>
      <c r="F328" s="249">
        <v>39.15</v>
      </c>
      <c r="G328" s="249">
        <v>38.15</v>
      </c>
      <c r="H328" s="249">
        <v>42.35</v>
      </c>
      <c r="I328" s="249">
        <v>43.35</v>
      </c>
      <c r="J328" s="249">
        <v>44.45</v>
      </c>
      <c r="K328" s="248">
        <v>42.25</v>
      </c>
      <c r="L328" s="248">
        <v>40.15</v>
      </c>
      <c r="M328" s="248">
        <v>131.28756999999999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90.2</v>
      </c>
      <c r="D329" s="249">
        <v>89.3</v>
      </c>
      <c r="E329" s="249">
        <v>87.5</v>
      </c>
      <c r="F329" s="249">
        <v>84.8</v>
      </c>
      <c r="G329" s="249">
        <v>83</v>
      </c>
      <c r="H329" s="249">
        <v>92</v>
      </c>
      <c r="I329" s="249">
        <v>93.799999999999983</v>
      </c>
      <c r="J329" s="249">
        <v>96.5</v>
      </c>
      <c r="K329" s="248">
        <v>91.1</v>
      </c>
      <c r="L329" s="248">
        <v>86.6</v>
      </c>
      <c r="M329" s="248">
        <v>247.32226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42.05</v>
      </c>
      <c r="D330" s="249">
        <v>41.85</v>
      </c>
      <c r="E330" s="249">
        <v>41.5</v>
      </c>
      <c r="F330" s="249">
        <v>40.949999999999996</v>
      </c>
      <c r="G330" s="249">
        <v>40.599999999999994</v>
      </c>
      <c r="H330" s="249">
        <v>42.400000000000006</v>
      </c>
      <c r="I330" s="249">
        <v>42.750000000000014</v>
      </c>
      <c r="J330" s="249">
        <v>43.300000000000011</v>
      </c>
      <c r="K330" s="248">
        <v>42.2</v>
      </c>
      <c r="L330" s="248">
        <v>41.3</v>
      </c>
      <c r="M330" s="248">
        <v>98.36712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344.75</v>
      </c>
      <c r="D331" s="249">
        <v>344.4666666666667</v>
      </c>
      <c r="E331" s="249">
        <v>336.18333333333339</v>
      </c>
      <c r="F331" s="249">
        <v>327.61666666666667</v>
      </c>
      <c r="G331" s="249">
        <v>319.33333333333337</v>
      </c>
      <c r="H331" s="249">
        <v>353.03333333333342</v>
      </c>
      <c r="I331" s="249">
        <v>361.31666666666672</v>
      </c>
      <c r="J331" s="249">
        <v>369.88333333333344</v>
      </c>
      <c r="K331" s="248">
        <v>352.75</v>
      </c>
      <c r="L331" s="248">
        <v>335.9</v>
      </c>
      <c r="M331" s="248">
        <v>11.827669999999999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91.5</v>
      </c>
      <c r="D332" s="249">
        <v>91.2</v>
      </c>
      <c r="E332" s="249">
        <v>89.800000000000011</v>
      </c>
      <c r="F332" s="249">
        <v>88.100000000000009</v>
      </c>
      <c r="G332" s="249">
        <v>86.700000000000017</v>
      </c>
      <c r="H332" s="249">
        <v>92.9</v>
      </c>
      <c r="I332" s="249">
        <v>94.300000000000011</v>
      </c>
      <c r="J332" s="249">
        <v>96</v>
      </c>
      <c r="K332" s="248">
        <v>92.6</v>
      </c>
      <c r="L332" s="248">
        <v>89.5</v>
      </c>
      <c r="M332" s="248">
        <v>48.392519999999998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241.5</v>
      </c>
      <c r="D333" s="249">
        <v>240.51666666666665</v>
      </c>
      <c r="E333" s="249">
        <v>238.18333333333331</v>
      </c>
      <c r="F333" s="249">
        <v>234.86666666666665</v>
      </c>
      <c r="G333" s="249">
        <v>232.5333333333333</v>
      </c>
      <c r="H333" s="249">
        <v>243.83333333333331</v>
      </c>
      <c r="I333" s="249">
        <v>246.16666666666669</v>
      </c>
      <c r="J333" s="249">
        <v>249.48333333333332</v>
      </c>
      <c r="K333" s="248">
        <v>242.85</v>
      </c>
      <c r="L333" s="248">
        <v>237.2</v>
      </c>
      <c r="M333" s="248">
        <v>7.9156000000000004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169.2</v>
      </c>
      <c r="D334" s="249">
        <v>169.08333333333334</v>
      </c>
      <c r="E334" s="249">
        <v>168.16666666666669</v>
      </c>
      <c r="F334" s="249">
        <v>167.13333333333335</v>
      </c>
      <c r="G334" s="249">
        <v>166.2166666666667</v>
      </c>
      <c r="H334" s="249">
        <v>170.11666666666667</v>
      </c>
      <c r="I334" s="249">
        <v>171.03333333333336</v>
      </c>
      <c r="J334" s="249">
        <v>172.06666666666666</v>
      </c>
      <c r="K334" s="248">
        <v>170</v>
      </c>
      <c r="L334" s="248">
        <v>168.05</v>
      </c>
      <c r="M334" s="248">
        <v>51.669930000000001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755.1</v>
      </c>
      <c r="D335" s="249">
        <v>755.25</v>
      </c>
      <c r="E335" s="249">
        <v>750.25</v>
      </c>
      <c r="F335" s="249">
        <v>745.4</v>
      </c>
      <c r="G335" s="249">
        <v>740.4</v>
      </c>
      <c r="H335" s="249">
        <v>760.1</v>
      </c>
      <c r="I335" s="249">
        <v>765.1</v>
      </c>
      <c r="J335" s="249">
        <v>769.95</v>
      </c>
      <c r="K335" s="248">
        <v>760.25</v>
      </c>
      <c r="L335" s="248">
        <v>750.4</v>
      </c>
      <c r="M335" s="248">
        <v>3.27901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77.3</v>
      </c>
      <c r="D336" s="249">
        <v>77.5</v>
      </c>
      <c r="E336" s="249">
        <v>76.8</v>
      </c>
      <c r="F336" s="249">
        <v>76.3</v>
      </c>
      <c r="G336" s="249">
        <v>75.599999999999994</v>
      </c>
      <c r="H336" s="249">
        <v>78</v>
      </c>
      <c r="I336" s="249">
        <v>78.699999999999989</v>
      </c>
      <c r="J336" s="249">
        <v>79.2</v>
      </c>
      <c r="K336" s="248">
        <v>78.2</v>
      </c>
      <c r="L336" s="248">
        <v>77</v>
      </c>
      <c r="M336" s="248">
        <v>72.337289999999996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4336.3</v>
      </c>
      <c r="D337" s="249">
        <v>4301.6499999999996</v>
      </c>
      <c r="E337" s="249">
        <v>4253.2999999999993</v>
      </c>
      <c r="F337" s="249">
        <v>4170.2999999999993</v>
      </c>
      <c r="G337" s="249">
        <v>4121.9499999999989</v>
      </c>
      <c r="H337" s="249">
        <v>4384.6499999999996</v>
      </c>
      <c r="I337" s="249">
        <v>4433</v>
      </c>
      <c r="J337" s="249">
        <v>4516</v>
      </c>
      <c r="K337" s="248">
        <v>4350</v>
      </c>
      <c r="L337" s="248">
        <v>4218.6499999999996</v>
      </c>
      <c r="M337" s="248">
        <v>1.7082200000000001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599.6</v>
      </c>
      <c r="D338" s="249">
        <v>598.9</v>
      </c>
      <c r="E338" s="249">
        <v>593.79999999999995</v>
      </c>
      <c r="F338" s="249">
        <v>588</v>
      </c>
      <c r="G338" s="249">
        <v>582.9</v>
      </c>
      <c r="H338" s="249">
        <v>604.69999999999993</v>
      </c>
      <c r="I338" s="249">
        <v>609.80000000000007</v>
      </c>
      <c r="J338" s="249">
        <v>615.59999999999991</v>
      </c>
      <c r="K338" s="248">
        <v>604</v>
      </c>
      <c r="L338" s="248">
        <v>593.1</v>
      </c>
      <c r="M338" s="248">
        <v>1.7420800000000001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20388.3</v>
      </c>
      <c r="D339" s="249">
        <v>20451.416666666668</v>
      </c>
      <c r="E339" s="249">
        <v>20266.883333333335</v>
      </c>
      <c r="F339" s="249">
        <v>20145.466666666667</v>
      </c>
      <c r="G339" s="249">
        <v>19960.933333333334</v>
      </c>
      <c r="H339" s="249">
        <v>20572.833333333336</v>
      </c>
      <c r="I339" s="249">
        <v>20757.366666666669</v>
      </c>
      <c r="J339" s="249">
        <v>20878.783333333336</v>
      </c>
      <c r="K339" s="248">
        <v>20635.95</v>
      </c>
      <c r="L339" s="248">
        <v>20330</v>
      </c>
      <c r="M339" s="248">
        <v>0.49134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72.150000000000006</v>
      </c>
      <c r="D340" s="249">
        <v>72.466666666666669</v>
      </c>
      <c r="E340" s="249">
        <v>71.183333333333337</v>
      </c>
      <c r="F340" s="249">
        <v>70.216666666666669</v>
      </c>
      <c r="G340" s="249">
        <v>68.933333333333337</v>
      </c>
      <c r="H340" s="249">
        <v>73.433333333333337</v>
      </c>
      <c r="I340" s="249">
        <v>74.716666666666669</v>
      </c>
      <c r="J340" s="249">
        <v>75.683333333333337</v>
      </c>
      <c r="K340" s="248">
        <v>73.75</v>
      </c>
      <c r="L340" s="248">
        <v>71.5</v>
      </c>
      <c r="M340" s="248">
        <v>13.13917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269.89999999999998</v>
      </c>
      <c r="D341" s="249">
        <v>270.5333333333333</v>
      </c>
      <c r="E341" s="249">
        <v>268.86666666666662</v>
      </c>
      <c r="F341" s="249">
        <v>267.83333333333331</v>
      </c>
      <c r="G341" s="249">
        <v>266.16666666666663</v>
      </c>
      <c r="H341" s="249">
        <v>271.56666666666661</v>
      </c>
      <c r="I341" s="249">
        <v>273.23333333333335</v>
      </c>
      <c r="J341" s="249">
        <v>274.26666666666659</v>
      </c>
      <c r="K341" s="248">
        <v>272.2</v>
      </c>
      <c r="L341" s="248">
        <v>269.5</v>
      </c>
      <c r="M341" s="248">
        <v>2.1831399999999999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398.6</v>
      </c>
      <c r="D342" s="249">
        <v>398.25</v>
      </c>
      <c r="E342" s="249">
        <v>396.3</v>
      </c>
      <c r="F342" s="249">
        <v>394</v>
      </c>
      <c r="G342" s="249">
        <v>392.05</v>
      </c>
      <c r="H342" s="249">
        <v>400.55</v>
      </c>
      <c r="I342" s="249">
        <v>402.50000000000006</v>
      </c>
      <c r="J342" s="249">
        <v>404.8</v>
      </c>
      <c r="K342" s="248">
        <v>400.2</v>
      </c>
      <c r="L342" s="248">
        <v>395.95</v>
      </c>
      <c r="M342" s="248">
        <v>0.87253000000000003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908.55</v>
      </c>
      <c r="D343" s="249">
        <v>912.83333333333337</v>
      </c>
      <c r="E343" s="249">
        <v>901.7166666666667</v>
      </c>
      <c r="F343" s="249">
        <v>894.88333333333333</v>
      </c>
      <c r="G343" s="249">
        <v>883.76666666666665</v>
      </c>
      <c r="H343" s="249">
        <v>919.66666666666674</v>
      </c>
      <c r="I343" s="249">
        <v>930.7833333333333</v>
      </c>
      <c r="J343" s="249">
        <v>937.61666666666679</v>
      </c>
      <c r="K343" s="248">
        <v>923.95</v>
      </c>
      <c r="L343" s="248">
        <v>906</v>
      </c>
      <c r="M343" s="248">
        <v>4.02583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144.35</v>
      </c>
      <c r="D344" s="249">
        <v>143.85</v>
      </c>
      <c r="E344" s="249">
        <v>143.04999999999998</v>
      </c>
      <c r="F344" s="249">
        <v>141.75</v>
      </c>
      <c r="G344" s="249">
        <v>140.94999999999999</v>
      </c>
      <c r="H344" s="249">
        <v>145.14999999999998</v>
      </c>
      <c r="I344" s="249">
        <v>145.94999999999999</v>
      </c>
      <c r="J344" s="249">
        <v>147.24999999999997</v>
      </c>
      <c r="K344" s="248">
        <v>144.65</v>
      </c>
      <c r="L344" s="248">
        <v>142.55000000000001</v>
      </c>
      <c r="M344" s="248">
        <v>125.93053999999999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207.95</v>
      </c>
      <c r="D345" s="249">
        <v>207.35</v>
      </c>
      <c r="E345" s="249">
        <v>205.2</v>
      </c>
      <c r="F345" s="249">
        <v>202.45</v>
      </c>
      <c r="G345" s="249">
        <v>200.29999999999998</v>
      </c>
      <c r="H345" s="249">
        <v>210.1</v>
      </c>
      <c r="I345" s="249">
        <v>212.25000000000003</v>
      </c>
      <c r="J345" s="249">
        <v>215</v>
      </c>
      <c r="K345" s="248">
        <v>209.5</v>
      </c>
      <c r="L345" s="248">
        <v>204.6</v>
      </c>
      <c r="M345" s="248">
        <v>9.4475999999999996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526.70000000000005</v>
      </c>
      <c r="D346" s="249">
        <v>530.56666666666672</v>
      </c>
      <c r="E346" s="249">
        <v>521.13333333333344</v>
      </c>
      <c r="F346" s="249">
        <v>515.56666666666672</v>
      </c>
      <c r="G346" s="249">
        <v>506.13333333333344</v>
      </c>
      <c r="H346" s="249">
        <v>536.13333333333344</v>
      </c>
      <c r="I346" s="249">
        <v>545.56666666666661</v>
      </c>
      <c r="J346" s="249">
        <v>551.13333333333344</v>
      </c>
      <c r="K346" s="248">
        <v>540</v>
      </c>
      <c r="L346" s="248">
        <v>525</v>
      </c>
      <c r="M346" s="248">
        <v>1.47298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539.4</v>
      </c>
      <c r="D347" s="249">
        <v>539.2166666666667</v>
      </c>
      <c r="E347" s="249">
        <v>533.43333333333339</v>
      </c>
      <c r="F347" s="249">
        <v>527.4666666666667</v>
      </c>
      <c r="G347" s="249">
        <v>521.68333333333339</v>
      </c>
      <c r="H347" s="249">
        <v>545.18333333333339</v>
      </c>
      <c r="I347" s="249">
        <v>550.9666666666667</v>
      </c>
      <c r="J347" s="249">
        <v>556.93333333333339</v>
      </c>
      <c r="K347" s="248">
        <v>545</v>
      </c>
      <c r="L347" s="248">
        <v>533.25</v>
      </c>
      <c r="M347" s="248">
        <v>56.994329999999998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3094.5</v>
      </c>
      <c r="D348" s="249">
        <v>3079.2000000000003</v>
      </c>
      <c r="E348" s="249">
        <v>3055.3000000000006</v>
      </c>
      <c r="F348" s="249">
        <v>3016.1000000000004</v>
      </c>
      <c r="G348" s="249">
        <v>2992.2000000000007</v>
      </c>
      <c r="H348" s="249">
        <v>3118.4000000000005</v>
      </c>
      <c r="I348" s="249">
        <v>3142.3</v>
      </c>
      <c r="J348" s="249">
        <v>3181.5000000000005</v>
      </c>
      <c r="K348" s="248">
        <v>3103.1</v>
      </c>
      <c r="L348" s="248">
        <v>3040</v>
      </c>
      <c r="M348" s="248">
        <v>0.48387000000000002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274.75</v>
      </c>
      <c r="D349" s="249">
        <v>274.81666666666666</v>
      </c>
      <c r="E349" s="249">
        <v>271.98333333333335</v>
      </c>
      <c r="F349" s="249">
        <v>269.2166666666667</v>
      </c>
      <c r="G349" s="249">
        <v>266.38333333333338</v>
      </c>
      <c r="H349" s="249">
        <v>277.58333333333331</v>
      </c>
      <c r="I349" s="249">
        <v>280.41666666666669</v>
      </c>
      <c r="J349" s="249">
        <v>283.18333333333328</v>
      </c>
      <c r="K349" s="248">
        <v>277.64999999999998</v>
      </c>
      <c r="L349" s="248">
        <v>272.05</v>
      </c>
      <c r="M349" s="248">
        <v>3.7764799999999998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460.1</v>
      </c>
      <c r="D350" s="249">
        <v>460</v>
      </c>
      <c r="E350" s="249">
        <v>454.1</v>
      </c>
      <c r="F350" s="249">
        <v>448.1</v>
      </c>
      <c r="G350" s="249">
        <v>442.20000000000005</v>
      </c>
      <c r="H350" s="249">
        <v>466</v>
      </c>
      <c r="I350" s="249">
        <v>471.9</v>
      </c>
      <c r="J350" s="249">
        <v>477.9</v>
      </c>
      <c r="K350" s="248">
        <v>465.9</v>
      </c>
      <c r="L350" s="248">
        <v>454</v>
      </c>
      <c r="M350" s="248">
        <v>21.430430000000001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132.05000000000001</v>
      </c>
      <c r="D351" s="249">
        <v>131.79999999999998</v>
      </c>
      <c r="E351" s="249">
        <v>130.59999999999997</v>
      </c>
      <c r="F351" s="249">
        <v>129.14999999999998</v>
      </c>
      <c r="G351" s="249">
        <v>127.94999999999996</v>
      </c>
      <c r="H351" s="249">
        <v>133.24999999999997</v>
      </c>
      <c r="I351" s="249">
        <v>134.44999999999996</v>
      </c>
      <c r="J351" s="249">
        <v>135.89999999999998</v>
      </c>
      <c r="K351" s="248">
        <v>133</v>
      </c>
      <c r="L351" s="248">
        <v>130.35</v>
      </c>
      <c r="M351" s="248">
        <v>17.256419999999999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3490.7</v>
      </c>
      <c r="D352" s="249">
        <v>3481.0666666666671</v>
      </c>
      <c r="E352" s="249">
        <v>3450.6333333333341</v>
      </c>
      <c r="F352" s="249">
        <v>3410.5666666666671</v>
      </c>
      <c r="G352" s="249">
        <v>3380.1333333333341</v>
      </c>
      <c r="H352" s="249">
        <v>3521.1333333333341</v>
      </c>
      <c r="I352" s="249">
        <v>3551.5666666666675</v>
      </c>
      <c r="J352" s="249">
        <v>3591.6333333333341</v>
      </c>
      <c r="K352" s="248">
        <v>3511.5</v>
      </c>
      <c r="L352" s="248">
        <v>3441</v>
      </c>
      <c r="M352" s="248">
        <v>1.68041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443.05</v>
      </c>
      <c r="D353" s="249">
        <v>439.18333333333334</v>
      </c>
      <c r="E353" s="249">
        <v>432.31666666666666</v>
      </c>
      <c r="F353" s="249">
        <v>421.58333333333331</v>
      </c>
      <c r="G353" s="249">
        <v>414.71666666666664</v>
      </c>
      <c r="H353" s="249">
        <v>449.91666666666669</v>
      </c>
      <c r="I353" s="249">
        <v>456.78333333333336</v>
      </c>
      <c r="J353" s="249">
        <v>467.51666666666671</v>
      </c>
      <c r="K353" s="248">
        <v>446.05</v>
      </c>
      <c r="L353" s="248">
        <v>428.45</v>
      </c>
      <c r="M353" s="248">
        <v>4.9501499999999998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287.5</v>
      </c>
      <c r="D354" s="249">
        <v>289.34999999999997</v>
      </c>
      <c r="E354" s="249">
        <v>283.69999999999993</v>
      </c>
      <c r="F354" s="249">
        <v>279.89999999999998</v>
      </c>
      <c r="G354" s="249">
        <v>274.24999999999994</v>
      </c>
      <c r="H354" s="249">
        <v>293.14999999999992</v>
      </c>
      <c r="I354" s="249">
        <v>298.7999999999999</v>
      </c>
      <c r="J354" s="249">
        <v>302.59999999999991</v>
      </c>
      <c r="K354" s="248">
        <v>295</v>
      </c>
      <c r="L354" s="248">
        <v>285.55</v>
      </c>
      <c r="M354" s="248">
        <v>2.3193899999999998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1895.1</v>
      </c>
      <c r="D355" s="249">
        <v>1893.7833333333335</v>
      </c>
      <c r="E355" s="249">
        <v>1882.5666666666671</v>
      </c>
      <c r="F355" s="249">
        <v>1870.0333333333335</v>
      </c>
      <c r="G355" s="249">
        <v>1858.8166666666671</v>
      </c>
      <c r="H355" s="249">
        <v>1906.3166666666671</v>
      </c>
      <c r="I355" s="249">
        <v>1917.5333333333338</v>
      </c>
      <c r="J355" s="249">
        <v>1930.0666666666671</v>
      </c>
      <c r="K355" s="248">
        <v>1905</v>
      </c>
      <c r="L355" s="248">
        <v>1881.25</v>
      </c>
      <c r="M355" s="248">
        <v>2.9767999999999999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46779.3</v>
      </c>
      <c r="D356" s="249">
        <v>46542.416666666664</v>
      </c>
      <c r="E356" s="249">
        <v>46236.883333333331</v>
      </c>
      <c r="F356" s="249">
        <v>45694.466666666667</v>
      </c>
      <c r="G356" s="249">
        <v>45388.933333333334</v>
      </c>
      <c r="H356" s="249">
        <v>47084.833333333328</v>
      </c>
      <c r="I356" s="249">
        <v>47390.366666666669</v>
      </c>
      <c r="J356" s="249">
        <v>47932.783333333326</v>
      </c>
      <c r="K356" s="248">
        <v>46847.95</v>
      </c>
      <c r="L356" s="248">
        <v>46000</v>
      </c>
      <c r="M356" s="248">
        <v>9.9709999999999993E-2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1265.6500000000001</v>
      </c>
      <c r="D357" s="249">
        <v>1263.55</v>
      </c>
      <c r="E357" s="249">
        <v>1252.0999999999999</v>
      </c>
      <c r="F357" s="249">
        <v>1238.55</v>
      </c>
      <c r="G357" s="249">
        <v>1227.0999999999999</v>
      </c>
      <c r="H357" s="249">
        <v>1277.0999999999999</v>
      </c>
      <c r="I357" s="249">
        <v>1288.5500000000002</v>
      </c>
      <c r="J357" s="249">
        <v>1302.0999999999999</v>
      </c>
      <c r="K357" s="248">
        <v>1275</v>
      </c>
      <c r="L357" s="248">
        <v>1250</v>
      </c>
      <c r="M357" s="248">
        <v>2.91248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4079.6</v>
      </c>
      <c r="D358" s="249">
        <v>4055.2000000000003</v>
      </c>
      <c r="E358" s="249">
        <v>4015.4000000000005</v>
      </c>
      <c r="F358" s="249">
        <v>3951.2000000000003</v>
      </c>
      <c r="G358" s="249">
        <v>3911.4000000000005</v>
      </c>
      <c r="H358" s="249">
        <v>4119.4000000000005</v>
      </c>
      <c r="I358" s="249">
        <v>4159.2000000000007</v>
      </c>
      <c r="J358" s="249">
        <v>4223.4000000000005</v>
      </c>
      <c r="K358" s="248">
        <v>4095</v>
      </c>
      <c r="L358" s="248">
        <v>3991</v>
      </c>
      <c r="M358" s="248">
        <v>3.2901400000000001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214.5</v>
      </c>
      <c r="D359" s="249">
        <v>214.38333333333333</v>
      </c>
      <c r="E359" s="249">
        <v>213.21666666666664</v>
      </c>
      <c r="F359" s="249">
        <v>211.93333333333331</v>
      </c>
      <c r="G359" s="249">
        <v>210.76666666666662</v>
      </c>
      <c r="H359" s="249">
        <v>215.66666666666666</v>
      </c>
      <c r="I359" s="249">
        <v>216.83333333333334</v>
      </c>
      <c r="J359" s="249">
        <v>218.11666666666667</v>
      </c>
      <c r="K359" s="248">
        <v>215.55</v>
      </c>
      <c r="L359" s="248">
        <v>213.1</v>
      </c>
      <c r="M359" s="248">
        <v>14.28476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4400.95</v>
      </c>
      <c r="D360" s="249">
        <v>4403.6500000000005</v>
      </c>
      <c r="E360" s="249">
        <v>4380.3000000000011</v>
      </c>
      <c r="F360" s="249">
        <v>4359.6500000000005</v>
      </c>
      <c r="G360" s="249">
        <v>4336.3000000000011</v>
      </c>
      <c r="H360" s="249">
        <v>4424.3000000000011</v>
      </c>
      <c r="I360" s="249">
        <v>4447.6500000000015</v>
      </c>
      <c r="J360" s="249">
        <v>4468.3000000000011</v>
      </c>
      <c r="K360" s="248">
        <v>4427</v>
      </c>
      <c r="L360" s="248">
        <v>4383</v>
      </c>
      <c r="M360" s="248">
        <v>0.16173999999999999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1398</v>
      </c>
      <c r="D361" s="249">
        <v>1387.7333333333333</v>
      </c>
      <c r="E361" s="249">
        <v>1370.8166666666666</v>
      </c>
      <c r="F361" s="249">
        <v>1343.6333333333332</v>
      </c>
      <c r="G361" s="249">
        <v>1326.7166666666665</v>
      </c>
      <c r="H361" s="249">
        <v>1414.9166666666667</v>
      </c>
      <c r="I361" s="249">
        <v>1431.8333333333333</v>
      </c>
      <c r="J361" s="249">
        <v>1459.0166666666669</v>
      </c>
      <c r="K361" s="248">
        <v>1404.65</v>
      </c>
      <c r="L361" s="248">
        <v>1360.55</v>
      </c>
      <c r="M361" s="248">
        <v>2.7078500000000001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2648.8</v>
      </c>
      <c r="D362" s="249">
        <v>2658.1333333333332</v>
      </c>
      <c r="E362" s="249">
        <v>2627.7666666666664</v>
      </c>
      <c r="F362" s="249">
        <v>2606.7333333333331</v>
      </c>
      <c r="G362" s="249">
        <v>2576.3666666666663</v>
      </c>
      <c r="H362" s="249">
        <v>2679.1666666666665</v>
      </c>
      <c r="I362" s="249">
        <v>2709.5333333333333</v>
      </c>
      <c r="J362" s="249">
        <v>2730.5666666666666</v>
      </c>
      <c r="K362" s="248">
        <v>2688.5</v>
      </c>
      <c r="L362" s="248">
        <v>2637.1</v>
      </c>
      <c r="M362" s="248">
        <v>2.7413799999999999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919.25</v>
      </c>
      <c r="D363" s="249">
        <v>922.76666666666677</v>
      </c>
      <c r="E363" s="249">
        <v>913.53333333333353</v>
      </c>
      <c r="F363" s="249">
        <v>907.81666666666672</v>
      </c>
      <c r="G363" s="249">
        <v>898.58333333333348</v>
      </c>
      <c r="H363" s="249">
        <v>928.48333333333358</v>
      </c>
      <c r="I363" s="249">
        <v>937.71666666666692</v>
      </c>
      <c r="J363" s="249">
        <v>943.43333333333362</v>
      </c>
      <c r="K363" s="248">
        <v>932</v>
      </c>
      <c r="L363" s="248">
        <v>917.05</v>
      </c>
      <c r="M363" s="248">
        <v>0.15515999999999999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2942</v>
      </c>
      <c r="D364" s="249">
        <v>2917.9500000000003</v>
      </c>
      <c r="E364" s="249">
        <v>2845.9000000000005</v>
      </c>
      <c r="F364" s="249">
        <v>2749.8</v>
      </c>
      <c r="G364" s="249">
        <v>2677.7500000000005</v>
      </c>
      <c r="H364" s="249">
        <v>3014.0500000000006</v>
      </c>
      <c r="I364" s="249">
        <v>3086.1000000000008</v>
      </c>
      <c r="J364" s="249">
        <v>3182.2000000000007</v>
      </c>
      <c r="K364" s="248">
        <v>2990</v>
      </c>
      <c r="L364" s="248">
        <v>2821.85</v>
      </c>
      <c r="M364" s="248">
        <v>22.321950000000001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1671.85</v>
      </c>
      <c r="D365" s="249">
        <v>1681.9833333333333</v>
      </c>
      <c r="E365" s="249">
        <v>1653.9666666666667</v>
      </c>
      <c r="F365" s="249">
        <v>1636.0833333333333</v>
      </c>
      <c r="G365" s="249">
        <v>1608.0666666666666</v>
      </c>
      <c r="H365" s="249">
        <v>1699.8666666666668</v>
      </c>
      <c r="I365" s="249">
        <v>1727.8833333333337</v>
      </c>
      <c r="J365" s="249">
        <v>1745.7666666666669</v>
      </c>
      <c r="K365" s="248">
        <v>1710</v>
      </c>
      <c r="L365" s="248">
        <v>1664.1</v>
      </c>
      <c r="M365" s="248">
        <v>1.31298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303.39999999999998</v>
      </c>
      <c r="D366" s="249">
        <v>304.61666666666662</v>
      </c>
      <c r="E366" s="249">
        <v>299.83333333333326</v>
      </c>
      <c r="F366" s="249">
        <v>296.26666666666665</v>
      </c>
      <c r="G366" s="249">
        <v>291.48333333333329</v>
      </c>
      <c r="H366" s="249">
        <v>308.18333333333322</v>
      </c>
      <c r="I366" s="249">
        <v>312.96666666666664</v>
      </c>
      <c r="J366" s="249">
        <v>316.53333333333319</v>
      </c>
      <c r="K366" s="248">
        <v>309.39999999999998</v>
      </c>
      <c r="L366" s="248">
        <v>301.05</v>
      </c>
      <c r="M366" s="248">
        <v>29.433959999999999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145</v>
      </c>
      <c r="D367" s="249">
        <v>144.68333333333334</v>
      </c>
      <c r="E367" s="249">
        <v>143.36666666666667</v>
      </c>
      <c r="F367" s="249">
        <v>141.73333333333335</v>
      </c>
      <c r="G367" s="249">
        <v>140.41666666666669</v>
      </c>
      <c r="H367" s="249">
        <v>146.31666666666666</v>
      </c>
      <c r="I367" s="249">
        <v>147.63333333333333</v>
      </c>
      <c r="J367" s="249">
        <v>149.26666666666665</v>
      </c>
      <c r="K367" s="248">
        <v>146</v>
      </c>
      <c r="L367" s="248">
        <v>143.05000000000001</v>
      </c>
      <c r="M367" s="248">
        <v>55.527009999999997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216.3</v>
      </c>
      <c r="D368" s="249">
        <v>215.38333333333335</v>
      </c>
      <c r="E368" s="249">
        <v>213.9666666666667</v>
      </c>
      <c r="F368" s="249">
        <v>211.63333333333335</v>
      </c>
      <c r="G368" s="249">
        <v>210.2166666666667</v>
      </c>
      <c r="H368" s="249">
        <v>217.7166666666667</v>
      </c>
      <c r="I368" s="249">
        <v>219.13333333333338</v>
      </c>
      <c r="J368" s="249">
        <v>221.4666666666667</v>
      </c>
      <c r="K368" s="248">
        <v>216.8</v>
      </c>
      <c r="L368" s="248">
        <v>213.05</v>
      </c>
      <c r="M368" s="248">
        <v>61.765880000000003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370.35</v>
      </c>
      <c r="D369" s="249">
        <v>371.43333333333334</v>
      </c>
      <c r="E369" s="249">
        <v>367.91666666666669</v>
      </c>
      <c r="F369" s="249">
        <v>365.48333333333335</v>
      </c>
      <c r="G369" s="249">
        <v>361.9666666666667</v>
      </c>
      <c r="H369" s="249">
        <v>373.86666666666667</v>
      </c>
      <c r="I369" s="249">
        <v>377.38333333333333</v>
      </c>
      <c r="J369" s="249">
        <v>379.81666666666666</v>
      </c>
      <c r="K369" s="248">
        <v>374.95</v>
      </c>
      <c r="L369" s="248">
        <v>369</v>
      </c>
      <c r="M369" s="248">
        <v>5.7344200000000001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473.55</v>
      </c>
      <c r="D370" s="249">
        <v>476.48333333333335</v>
      </c>
      <c r="E370" s="249">
        <v>468.06666666666672</v>
      </c>
      <c r="F370" s="249">
        <v>462.58333333333337</v>
      </c>
      <c r="G370" s="249">
        <v>454.16666666666674</v>
      </c>
      <c r="H370" s="249">
        <v>481.9666666666667</v>
      </c>
      <c r="I370" s="249">
        <v>490.38333333333333</v>
      </c>
      <c r="J370" s="249">
        <v>495.86666666666667</v>
      </c>
      <c r="K370" s="248">
        <v>484.9</v>
      </c>
      <c r="L370" s="248">
        <v>471</v>
      </c>
      <c r="M370" s="248">
        <v>1.2878000000000001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620.20000000000005</v>
      </c>
      <c r="D371" s="249">
        <v>621.4</v>
      </c>
      <c r="E371" s="249">
        <v>613.79999999999995</v>
      </c>
      <c r="F371" s="249">
        <v>607.4</v>
      </c>
      <c r="G371" s="249">
        <v>599.79999999999995</v>
      </c>
      <c r="H371" s="249">
        <v>627.79999999999995</v>
      </c>
      <c r="I371" s="249">
        <v>635.40000000000009</v>
      </c>
      <c r="J371" s="249">
        <v>641.79999999999995</v>
      </c>
      <c r="K371" s="248">
        <v>629</v>
      </c>
      <c r="L371" s="248">
        <v>615</v>
      </c>
      <c r="M371" s="248">
        <v>1.57456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123.6</v>
      </c>
      <c r="D372" s="249">
        <v>124.14999999999999</v>
      </c>
      <c r="E372" s="249">
        <v>122.49999999999999</v>
      </c>
      <c r="F372" s="249">
        <v>121.39999999999999</v>
      </c>
      <c r="G372" s="249">
        <v>119.74999999999999</v>
      </c>
      <c r="H372" s="249">
        <v>125.24999999999999</v>
      </c>
      <c r="I372" s="249">
        <v>126.89999999999999</v>
      </c>
      <c r="J372" s="249">
        <v>127.99999999999999</v>
      </c>
      <c r="K372" s="248">
        <v>125.8</v>
      </c>
      <c r="L372" s="248">
        <v>123.05</v>
      </c>
      <c r="M372" s="248">
        <v>1.0235000000000001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1187.4000000000001</v>
      </c>
      <c r="D373" s="249">
        <v>1188.1000000000001</v>
      </c>
      <c r="E373" s="249">
        <v>1181.5500000000002</v>
      </c>
      <c r="F373" s="249">
        <v>1175.7</v>
      </c>
      <c r="G373" s="249">
        <v>1169.1500000000001</v>
      </c>
      <c r="H373" s="249">
        <v>1193.9500000000003</v>
      </c>
      <c r="I373" s="249">
        <v>1200.5</v>
      </c>
      <c r="J373" s="249">
        <v>1206.3500000000004</v>
      </c>
      <c r="K373" s="248">
        <v>1194.6500000000001</v>
      </c>
      <c r="L373" s="248">
        <v>1182.25</v>
      </c>
      <c r="M373" s="248">
        <v>9.6240000000000006E-2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4190.45</v>
      </c>
      <c r="D374" s="249">
        <v>4198.166666666667</v>
      </c>
      <c r="E374" s="249">
        <v>4158.3333333333339</v>
      </c>
      <c r="F374" s="249">
        <v>4126.2166666666672</v>
      </c>
      <c r="G374" s="249">
        <v>4086.3833333333341</v>
      </c>
      <c r="H374" s="249">
        <v>4230.2833333333338</v>
      </c>
      <c r="I374" s="249">
        <v>4270.1166666666677</v>
      </c>
      <c r="J374" s="249">
        <v>4302.2333333333336</v>
      </c>
      <c r="K374" s="248">
        <v>4238</v>
      </c>
      <c r="L374" s="248">
        <v>4166.05</v>
      </c>
      <c r="M374" s="248">
        <v>4.4240000000000002E-2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14221.2</v>
      </c>
      <c r="D375" s="249">
        <v>14232.983333333332</v>
      </c>
      <c r="E375" s="249">
        <v>14138.266666666663</v>
      </c>
      <c r="F375" s="249">
        <v>14055.33333333333</v>
      </c>
      <c r="G375" s="249">
        <v>13960.616666666661</v>
      </c>
      <c r="H375" s="249">
        <v>14315.916666666664</v>
      </c>
      <c r="I375" s="249">
        <v>14410.633333333335</v>
      </c>
      <c r="J375" s="249">
        <v>14493.566666666666</v>
      </c>
      <c r="K375" s="248">
        <v>14327.7</v>
      </c>
      <c r="L375" s="248">
        <v>14150.05</v>
      </c>
      <c r="M375" s="248">
        <v>1.0999999999999999E-2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59.9</v>
      </c>
      <c r="D376" s="249">
        <v>59.466666666666669</v>
      </c>
      <c r="E376" s="249">
        <v>58.833333333333336</v>
      </c>
      <c r="F376" s="249">
        <v>57.766666666666666</v>
      </c>
      <c r="G376" s="249">
        <v>57.133333333333333</v>
      </c>
      <c r="H376" s="249">
        <v>60.533333333333339</v>
      </c>
      <c r="I376" s="249">
        <v>61.166666666666664</v>
      </c>
      <c r="J376" s="249">
        <v>62.233333333333341</v>
      </c>
      <c r="K376" s="248">
        <v>60.1</v>
      </c>
      <c r="L376" s="248">
        <v>58.4</v>
      </c>
      <c r="M376" s="248">
        <v>1488.5193999999999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447.6</v>
      </c>
      <c r="D377" s="249">
        <v>445.06666666666666</v>
      </c>
      <c r="E377" s="249">
        <v>440.73333333333335</v>
      </c>
      <c r="F377" s="249">
        <v>433.86666666666667</v>
      </c>
      <c r="G377" s="249">
        <v>429.53333333333336</v>
      </c>
      <c r="H377" s="249">
        <v>451.93333333333334</v>
      </c>
      <c r="I377" s="249">
        <v>456.26666666666671</v>
      </c>
      <c r="J377" s="249">
        <v>463.13333333333333</v>
      </c>
      <c r="K377" s="248">
        <v>449.4</v>
      </c>
      <c r="L377" s="248">
        <v>438.2</v>
      </c>
      <c r="M377" s="248">
        <v>2.17049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157.75</v>
      </c>
      <c r="D378" s="249">
        <v>156.78333333333333</v>
      </c>
      <c r="E378" s="249">
        <v>155.06666666666666</v>
      </c>
      <c r="F378" s="249">
        <v>152.38333333333333</v>
      </c>
      <c r="G378" s="249">
        <v>150.66666666666666</v>
      </c>
      <c r="H378" s="249">
        <v>159.46666666666667</v>
      </c>
      <c r="I378" s="249">
        <v>161.18333333333331</v>
      </c>
      <c r="J378" s="249">
        <v>163.86666666666667</v>
      </c>
      <c r="K378" s="248">
        <v>158.5</v>
      </c>
      <c r="L378" s="248">
        <v>154.1</v>
      </c>
      <c r="M378" s="248">
        <v>136.4144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111.95</v>
      </c>
      <c r="D379" s="249">
        <v>112.03333333333335</v>
      </c>
      <c r="E379" s="249">
        <v>111.06666666666669</v>
      </c>
      <c r="F379" s="249">
        <v>110.18333333333335</v>
      </c>
      <c r="G379" s="249">
        <v>109.2166666666667</v>
      </c>
      <c r="H379" s="249">
        <v>112.91666666666669</v>
      </c>
      <c r="I379" s="249">
        <v>113.88333333333335</v>
      </c>
      <c r="J379" s="249">
        <v>114.76666666666668</v>
      </c>
      <c r="K379" s="248">
        <v>113</v>
      </c>
      <c r="L379" s="248">
        <v>111.15</v>
      </c>
      <c r="M379" s="248">
        <v>95.09178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774.3</v>
      </c>
      <c r="D380" s="249">
        <v>781.88333333333333</v>
      </c>
      <c r="E380" s="249">
        <v>758.76666666666665</v>
      </c>
      <c r="F380" s="249">
        <v>743.23333333333335</v>
      </c>
      <c r="G380" s="249">
        <v>720.11666666666667</v>
      </c>
      <c r="H380" s="249">
        <v>797.41666666666663</v>
      </c>
      <c r="I380" s="249">
        <v>820.53333333333319</v>
      </c>
      <c r="J380" s="249">
        <v>836.06666666666661</v>
      </c>
      <c r="K380" s="248">
        <v>805</v>
      </c>
      <c r="L380" s="248">
        <v>766.35</v>
      </c>
      <c r="M380" s="248">
        <v>1.4835400000000001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382.95</v>
      </c>
      <c r="D381" s="249">
        <v>379.59999999999997</v>
      </c>
      <c r="E381" s="249">
        <v>375.04999999999995</v>
      </c>
      <c r="F381" s="249">
        <v>367.15</v>
      </c>
      <c r="G381" s="249">
        <v>362.59999999999997</v>
      </c>
      <c r="H381" s="249">
        <v>387.49999999999994</v>
      </c>
      <c r="I381" s="249">
        <v>392.05</v>
      </c>
      <c r="J381" s="249">
        <v>399.94999999999993</v>
      </c>
      <c r="K381" s="248">
        <v>384.15</v>
      </c>
      <c r="L381" s="248">
        <v>371.7</v>
      </c>
      <c r="M381" s="248">
        <v>9.6063500000000008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1072.1500000000001</v>
      </c>
      <c r="D382" s="249">
        <v>1079.6833333333334</v>
      </c>
      <c r="E382" s="249">
        <v>1061.4666666666667</v>
      </c>
      <c r="F382" s="249">
        <v>1050.7833333333333</v>
      </c>
      <c r="G382" s="249">
        <v>1032.5666666666666</v>
      </c>
      <c r="H382" s="249">
        <v>1090.3666666666668</v>
      </c>
      <c r="I382" s="249">
        <v>1108.5833333333335</v>
      </c>
      <c r="J382" s="249">
        <v>1119.2666666666669</v>
      </c>
      <c r="K382" s="248">
        <v>1097.9000000000001</v>
      </c>
      <c r="L382" s="248">
        <v>1069</v>
      </c>
      <c r="M382" s="248">
        <v>1.5376099999999999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72.55</v>
      </c>
      <c r="D383" s="249">
        <v>72.816666666666663</v>
      </c>
      <c r="E383" s="249">
        <v>71.433333333333323</v>
      </c>
      <c r="F383" s="249">
        <v>70.316666666666663</v>
      </c>
      <c r="G383" s="249">
        <v>68.933333333333323</v>
      </c>
      <c r="H383" s="249">
        <v>73.933333333333323</v>
      </c>
      <c r="I383" s="249">
        <v>75.316666666666649</v>
      </c>
      <c r="J383" s="249">
        <v>76.433333333333323</v>
      </c>
      <c r="K383" s="248">
        <v>74.2</v>
      </c>
      <c r="L383" s="248">
        <v>71.7</v>
      </c>
      <c r="M383" s="248">
        <v>292.50878999999998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179.3</v>
      </c>
      <c r="D384" s="249">
        <v>179.26666666666665</v>
      </c>
      <c r="E384" s="249">
        <v>178.0333333333333</v>
      </c>
      <c r="F384" s="249">
        <v>176.76666666666665</v>
      </c>
      <c r="G384" s="249">
        <v>175.5333333333333</v>
      </c>
      <c r="H384" s="249">
        <v>180.5333333333333</v>
      </c>
      <c r="I384" s="249">
        <v>181.76666666666665</v>
      </c>
      <c r="J384" s="249">
        <v>183.0333333333333</v>
      </c>
      <c r="K384" s="248">
        <v>180.5</v>
      </c>
      <c r="L384" s="248">
        <v>178</v>
      </c>
      <c r="M384" s="248">
        <v>6.5257500000000004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709</v>
      </c>
      <c r="D385" s="249">
        <v>710.93333333333339</v>
      </c>
      <c r="E385" s="249">
        <v>702.21666666666681</v>
      </c>
      <c r="F385" s="249">
        <v>695.43333333333339</v>
      </c>
      <c r="G385" s="249">
        <v>686.71666666666681</v>
      </c>
      <c r="H385" s="249">
        <v>717.71666666666681</v>
      </c>
      <c r="I385" s="249">
        <v>726.43333333333351</v>
      </c>
      <c r="J385" s="249">
        <v>733.21666666666681</v>
      </c>
      <c r="K385" s="248">
        <v>719.65</v>
      </c>
      <c r="L385" s="248">
        <v>704.15</v>
      </c>
      <c r="M385" s="248">
        <v>1.8543400000000001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264.05</v>
      </c>
      <c r="D386" s="249">
        <v>264.45</v>
      </c>
      <c r="E386" s="249">
        <v>261.39999999999998</v>
      </c>
      <c r="F386" s="249">
        <v>258.75</v>
      </c>
      <c r="G386" s="249">
        <v>255.7</v>
      </c>
      <c r="H386" s="249">
        <v>267.09999999999997</v>
      </c>
      <c r="I386" s="249">
        <v>270.15000000000003</v>
      </c>
      <c r="J386" s="249">
        <v>272.79999999999995</v>
      </c>
      <c r="K386" s="248">
        <v>267.5</v>
      </c>
      <c r="L386" s="248">
        <v>261.8</v>
      </c>
      <c r="M386" s="248">
        <v>10.148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133.65</v>
      </c>
      <c r="D387" s="249">
        <v>134.80000000000001</v>
      </c>
      <c r="E387" s="249">
        <v>131.40000000000003</v>
      </c>
      <c r="F387" s="249">
        <v>129.15000000000003</v>
      </c>
      <c r="G387" s="249">
        <v>125.75000000000006</v>
      </c>
      <c r="H387" s="249">
        <v>137.05000000000001</v>
      </c>
      <c r="I387" s="249">
        <v>140.44999999999999</v>
      </c>
      <c r="J387" s="249">
        <v>142.69999999999999</v>
      </c>
      <c r="K387" s="248">
        <v>138.19999999999999</v>
      </c>
      <c r="L387" s="248">
        <v>132.55000000000001</v>
      </c>
      <c r="M387" s="248">
        <v>84.363290000000006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1918.05</v>
      </c>
      <c r="D388" s="249">
        <v>1921.5833333333333</v>
      </c>
      <c r="E388" s="249">
        <v>1904.6166666666666</v>
      </c>
      <c r="F388" s="249">
        <v>1891.1833333333334</v>
      </c>
      <c r="G388" s="249">
        <v>1874.2166666666667</v>
      </c>
      <c r="H388" s="249">
        <v>1935.0166666666664</v>
      </c>
      <c r="I388" s="249">
        <v>1951.9833333333331</v>
      </c>
      <c r="J388" s="249">
        <v>1965.4166666666663</v>
      </c>
      <c r="K388" s="248">
        <v>1938.55</v>
      </c>
      <c r="L388" s="248">
        <v>1908.15</v>
      </c>
      <c r="M388" s="248">
        <v>0.26128000000000001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47.45</v>
      </c>
      <c r="D389" s="249">
        <v>47.550000000000004</v>
      </c>
      <c r="E389" s="249">
        <v>47.000000000000007</v>
      </c>
      <c r="F389" s="249">
        <v>46.550000000000004</v>
      </c>
      <c r="G389" s="249">
        <v>46.000000000000007</v>
      </c>
      <c r="H389" s="249">
        <v>48.000000000000007</v>
      </c>
      <c r="I389" s="249">
        <v>48.550000000000004</v>
      </c>
      <c r="J389" s="249">
        <v>49.000000000000007</v>
      </c>
      <c r="K389" s="248">
        <v>48.1</v>
      </c>
      <c r="L389" s="248">
        <v>47.1</v>
      </c>
      <c r="M389" s="248">
        <v>8.4000599999999999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1410.5</v>
      </c>
      <c r="D390" s="249">
        <v>1419.7333333333333</v>
      </c>
      <c r="E390" s="249">
        <v>1395.7666666666667</v>
      </c>
      <c r="F390" s="249">
        <v>1381.0333333333333</v>
      </c>
      <c r="G390" s="249">
        <v>1357.0666666666666</v>
      </c>
      <c r="H390" s="249">
        <v>1434.4666666666667</v>
      </c>
      <c r="I390" s="249">
        <v>1458.4333333333334</v>
      </c>
      <c r="J390" s="249">
        <v>1473.1666666666667</v>
      </c>
      <c r="K390" s="248">
        <v>1443.7</v>
      </c>
      <c r="L390" s="248">
        <v>1405</v>
      </c>
      <c r="M390" s="248">
        <v>3.25854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192</v>
      </c>
      <c r="D391" s="249">
        <v>194.68333333333331</v>
      </c>
      <c r="E391" s="249">
        <v>188.41666666666663</v>
      </c>
      <c r="F391" s="249">
        <v>184.83333333333331</v>
      </c>
      <c r="G391" s="249">
        <v>178.56666666666663</v>
      </c>
      <c r="H391" s="249">
        <v>198.26666666666662</v>
      </c>
      <c r="I391" s="249">
        <v>204.53333333333333</v>
      </c>
      <c r="J391" s="249">
        <v>208.11666666666662</v>
      </c>
      <c r="K391" s="248">
        <v>200.95</v>
      </c>
      <c r="L391" s="248">
        <v>191.1</v>
      </c>
      <c r="M391" s="248">
        <v>54.55594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931.4</v>
      </c>
      <c r="D392" s="249">
        <v>934.29999999999984</v>
      </c>
      <c r="E392" s="249">
        <v>925.64999999999964</v>
      </c>
      <c r="F392" s="249">
        <v>919.89999999999975</v>
      </c>
      <c r="G392" s="249">
        <v>911.24999999999955</v>
      </c>
      <c r="H392" s="249">
        <v>940.04999999999973</v>
      </c>
      <c r="I392" s="249">
        <v>948.7</v>
      </c>
      <c r="J392" s="249">
        <v>954.44999999999982</v>
      </c>
      <c r="K392" s="248">
        <v>942.95</v>
      </c>
      <c r="L392" s="248">
        <v>928.55</v>
      </c>
      <c r="M392" s="248">
        <v>0.59750999999999999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2625</v>
      </c>
      <c r="D393" s="249">
        <v>2621.5666666666666</v>
      </c>
      <c r="E393" s="249">
        <v>2610.1333333333332</v>
      </c>
      <c r="F393" s="249">
        <v>2595.2666666666664</v>
      </c>
      <c r="G393" s="249">
        <v>2583.833333333333</v>
      </c>
      <c r="H393" s="249">
        <v>2636.4333333333334</v>
      </c>
      <c r="I393" s="249">
        <v>2647.8666666666668</v>
      </c>
      <c r="J393" s="249">
        <v>2662.7333333333336</v>
      </c>
      <c r="K393" s="248">
        <v>2633</v>
      </c>
      <c r="L393" s="248">
        <v>2606.6999999999998</v>
      </c>
      <c r="M393" s="248">
        <v>38.458390000000001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118.2</v>
      </c>
      <c r="D394" s="249">
        <v>117.43333333333332</v>
      </c>
      <c r="E394" s="249">
        <v>116.36666666666665</v>
      </c>
      <c r="F394" s="249">
        <v>114.53333333333332</v>
      </c>
      <c r="G394" s="249">
        <v>113.46666666666664</v>
      </c>
      <c r="H394" s="249">
        <v>119.26666666666665</v>
      </c>
      <c r="I394" s="249">
        <v>120.33333333333334</v>
      </c>
      <c r="J394" s="249">
        <v>122.16666666666666</v>
      </c>
      <c r="K394" s="248">
        <v>118.5</v>
      </c>
      <c r="L394" s="248">
        <v>115.6</v>
      </c>
      <c r="M394" s="248">
        <v>4.8957499999999996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766.45</v>
      </c>
      <c r="D395" s="249">
        <v>770.19999999999993</v>
      </c>
      <c r="E395" s="249">
        <v>760.24999999999989</v>
      </c>
      <c r="F395" s="249">
        <v>754.05</v>
      </c>
      <c r="G395" s="249">
        <v>744.09999999999991</v>
      </c>
      <c r="H395" s="249">
        <v>776.39999999999986</v>
      </c>
      <c r="I395" s="249">
        <v>786.34999999999991</v>
      </c>
      <c r="J395" s="249">
        <v>792.54999999999984</v>
      </c>
      <c r="K395" s="248">
        <v>780.15</v>
      </c>
      <c r="L395" s="248">
        <v>764</v>
      </c>
      <c r="M395" s="248">
        <v>0.57764000000000004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1300.4000000000001</v>
      </c>
      <c r="D396" s="249">
        <v>1303.7833333333335</v>
      </c>
      <c r="E396" s="249">
        <v>1292.616666666667</v>
      </c>
      <c r="F396" s="249">
        <v>1284.8333333333335</v>
      </c>
      <c r="G396" s="249">
        <v>1273.666666666667</v>
      </c>
      <c r="H396" s="249">
        <v>1311.5666666666671</v>
      </c>
      <c r="I396" s="249">
        <v>1322.7333333333336</v>
      </c>
      <c r="J396" s="249">
        <v>1330.5166666666671</v>
      </c>
      <c r="K396" s="248">
        <v>1314.95</v>
      </c>
      <c r="L396" s="248">
        <v>1296</v>
      </c>
      <c r="M396" s="248">
        <v>0.51602000000000003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798.05</v>
      </c>
      <c r="D397" s="249">
        <v>800.81666666666661</v>
      </c>
      <c r="E397" s="249">
        <v>793.83333333333326</v>
      </c>
      <c r="F397" s="249">
        <v>789.61666666666667</v>
      </c>
      <c r="G397" s="249">
        <v>782.63333333333333</v>
      </c>
      <c r="H397" s="249">
        <v>805.03333333333319</v>
      </c>
      <c r="I397" s="249">
        <v>812.01666666666654</v>
      </c>
      <c r="J397" s="249">
        <v>816.23333333333312</v>
      </c>
      <c r="K397" s="248">
        <v>807.8</v>
      </c>
      <c r="L397" s="248">
        <v>796.6</v>
      </c>
      <c r="M397" s="248">
        <v>11.79383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1277.8</v>
      </c>
      <c r="D398" s="249">
        <v>1272.4666666666665</v>
      </c>
      <c r="E398" s="249">
        <v>1264.583333333333</v>
      </c>
      <c r="F398" s="249">
        <v>1251.3666666666666</v>
      </c>
      <c r="G398" s="249">
        <v>1243.4833333333331</v>
      </c>
      <c r="H398" s="249">
        <v>1285.6833333333329</v>
      </c>
      <c r="I398" s="249">
        <v>1293.5666666666666</v>
      </c>
      <c r="J398" s="249">
        <v>1306.7833333333328</v>
      </c>
      <c r="K398" s="248">
        <v>1280.3499999999999</v>
      </c>
      <c r="L398" s="248">
        <v>1259.25</v>
      </c>
      <c r="M398" s="248">
        <v>5.9804399999999998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392.05</v>
      </c>
      <c r="D399" s="249">
        <v>391.91666666666669</v>
      </c>
      <c r="E399" s="249">
        <v>389.83333333333337</v>
      </c>
      <c r="F399" s="249">
        <v>387.61666666666667</v>
      </c>
      <c r="G399" s="249">
        <v>385.53333333333336</v>
      </c>
      <c r="H399" s="249">
        <v>394.13333333333338</v>
      </c>
      <c r="I399" s="249">
        <v>396.21666666666675</v>
      </c>
      <c r="J399" s="249">
        <v>398.43333333333339</v>
      </c>
      <c r="K399" s="248">
        <v>394</v>
      </c>
      <c r="L399" s="248">
        <v>389.7</v>
      </c>
      <c r="M399" s="248">
        <v>0.57255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38.85</v>
      </c>
      <c r="D400" s="249">
        <v>38.833333333333336</v>
      </c>
      <c r="E400" s="249">
        <v>38.166666666666671</v>
      </c>
      <c r="F400" s="249">
        <v>37.483333333333334</v>
      </c>
      <c r="G400" s="249">
        <v>36.81666666666667</v>
      </c>
      <c r="H400" s="249">
        <v>39.516666666666673</v>
      </c>
      <c r="I400" s="249">
        <v>40.183333333333344</v>
      </c>
      <c r="J400" s="249">
        <v>40.866666666666674</v>
      </c>
      <c r="K400" s="248">
        <v>39.5</v>
      </c>
      <c r="L400" s="248">
        <v>38.15</v>
      </c>
      <c r="M400" s="248">
        <v>56.788960000000003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4721.55</v>
      </c>
      <c r="D401" s="249">
        <v>4746.1833333333334</v>
      </c>
      <c r="E401" s="249">
        <v>4677.166666666667</v>
      </c>
      <c r="F401" s="249">
        <v>4632.7833333333338</v>
      </c>
      <c r="G401" s="249">
        <v>4563.7666666666673</v>
      </c>
      <c r="H401" s="249">
        <v>4790.5666666666666</v>
      </c>
      <c r="I401" s="249">
        <v>4859.583333333333</v>
      </c>
      <c r="J401" s="249">
        <v>4903.9666666666662</v>
      </c>
      <c r="K401" s="248">
        <v>4815.2</v>
      </c>
      <c r="L401" s="248">
        <v>4701.8</v>
      </c>
      <c r="M401" s="248">
        <v>0.18886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2330.8000000000002</v>
      </c>
      <c r="D402" s="249">
        <v>2333.6</v>
      </c>
      <c r="E402" s="249">
        <v>2312.1999999999998</v>
      </c>
      <c r="F402" s="249">
        <v>2293.6</v>
      </c>
      <c r="G402" s="249">
        <v>2272.1999999999998</v>
      </c>
      <c r="H402" s="249">
        <v>2352.1999999999998</v>
      </c>
      <c r="I402" s="249">
        <v>2373.6000000000004</v>
      </c>
      <c r="J402" s="249">
        <v>2392.1999999999998</v>
      </c>
      <c r="K402" s="248">
        <v>2355</v>
      </c>
      <c r="L402" s="248">
        <v>2315</v>
      </c>
      <c r="M402" s="248">
        <v>3.8193100000000002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72</v>
      </c>
      <c r="D403" s="249">
        <v>72.416666666666671</v>
      </c>
      <c r="E403" s="249">
        <v>71.483333333333348</v>
      </c>
      <c r="F403" s="249">
        <v>70.966666666666683</v>
      </c>
      <c r="G403" s="249">
        <v>70.03333333333336</v>
      </c>
      <c r="H403" s="249">
        <v>72.933333333333337</v>
      </c>
      <c r="I403" s="249">
        <v>73.866666666666646</v>
      </c>
      <c r="J403" s="249">
        <v>74.383333333333326</v>
      </c>
      <c r="K403" s="248">
        <v>73.349999999999994</v>
      </c>
      <c r="L403" s="248">
        <v>71.900000000000006</v>
      </c>
      <c r="M403" s="248">
        <v>95.362849999999995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5786.9</v>
      </c>
      <c r="D404" s="249">
        <v>5798.7666666666664</v>
      </c>
      <c r="E404" s="249">
        <v>5758.1333333333332</v>
      </c>
      <c r="F404" s="249">
        <v>5729.3666666666668</v>
      </c>
      <c r="G404" s="249">
        <v>5688.7333333333336</v>
      </c>
      <c r="H404" s="249">
        <v>5827.5333333333328</v>
      </c>
      <c r="I404" s="249">
        <v>5868.1666666666661</v>
      </c>
      <c r="J404" s="249">
        <v>5896.9333333333325</v>
      </c>
      <c r="K404" s="248">
        <v>5839.4</v>
      </c>
      <c r="L404" s="248">
        <v>5770</v>
      </c>
      <c r="M404" s="248">
        <v>0.19369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1384.9</v>
      </c>
      <c r="D405" s="249">
        <v>1384.6333333333332</v>
      </c>
      <c r="E405" s="249">
        <v>1361.2666666666664</v>
      </c>
      <c r="F405" s="249">
        <v>1337.6333333333332</v>
      </c>
      <c r="G405" s="249">
        <v>1314.2666666666664</v>
      </c>
      <c r="H405" s="249">
        <v>1408.2666666666664</v>
      </c>
      <c r="I405" s="249">
        <v>1431.6333333333332</v>
      </c>
      <c r="J405" s="249">
        <v>1455.2666666666664</v>
      </c>
      <c r="K405" s="248">
        <v>1408</v>
      </c>
      <c r="L405" s="248">
        <v>1361</v>
      </c>
      <c r="M405" s="248">
        <v>1.17486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365.6</v>
      </c>
      <c r="D406" s="249">
        <v>367.5</v>
      </c>
      <c r="E406" s="249">
        <v>362.2</v>
      </c>
      <c r="F406" s="249">
        <v>358.8</v>
      </c>
      <c r="G406" s="249">
        <v>353.5</v>
      </c>
      <c r="H406" s="249">
        <v>370.9</v>
      </c>
      <c r="I406" s="249">
        <v>376.19999999999993</v>
      </c>
      <c r="J406" s="249">
        <v>379.59999999999997</v>
      </c>
      <c r="K406" s="248">
        <v>372.8</v>
      </c>
      <c r="L406" s="248">
        <v>364.1</v>
      </c>
      <c r="M406" s="248">
        <v>0.95243999999999995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2753.05</v>
      </c>
      <c r="D407" s="249">
        <v>2743.7333333333336</v>
      </c>
      <c r="E407" s="249">
        <v>2720.3166666666671</v>
      </c>
      <c r="F407" s="249">
        <v>2687.5833333333335</v>
      </c>
      <c r="G407" s="249">
        <v>2664.166666666667</v>
      </c>
      <c r="H407" s="249">
        <v>2776.4666666666672</v>
      </c>
      <c r="I407" s="249">
        <v>2799.8833333333332</v>
      </c>
      <c r="J407" s="249">
        <v>2832.6166666666672</v>
      </c>
      <c r="K407" s="248">
        <v>2767.15</v>
      </c>
      <c r="L407" s="248">
        <v>2711</v>
      </c>
      <c r="M407" s="248">
        <v>0.81208999999999998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502.3</v>
      </c>
      <c r="D408" s="249">
        <v>499.76666666666671</v>
      </c>
      <c r="E408" s="249">
        <v>491.63333333333344</v>
      </c>
      <c r="F408" s="249">
        <v>480.96666666666675</v>
      </c>
      <c r="G408" s="249">
        <v>472.83333333333348</v>
      </c>
      <c r="H408" s="249">
        <v>510.43333333333339</v>
      </c>
      <c r="I408" s="249">
        <v>518.56666666666672</v>
      </c>
      <c r="J408" s="249">
        <v>529.23333333333335</v>
      </c>
      <c r="K408" s="248">
        <v>507.9</v>
      </c>
      <c r="L408" s="248">
        <v>489.1</v>
      </c>
      <c r="M408" s="248">
        <v>4.4128100000000003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2595</v>
      </c>
      <c r="D409" s="249">
        <v>2658.3333333333335</v>
      </c>
      <c r="E409" s="249">
        <v>2516.666666666667</v>
      </c>
      <c r="F409" s="249">
        <v>2438.3333333333335</v>
      </c>
      <c r="G409" s="249">
        <v>2296.666666666667</v>
      </c>
      <c r="H409" s="249">
        <v>2736.666666666667</v>
      </c>
      <c r="I409" s="249">
        <v>2878.3333333333339</v>
      </c>
      <c r="J409" s="249">
        <v>2956.666666666667</v>
      </c>
      <c r="K409" s="248">
        <v>2800</v>
      </c>
      <c r="L409" s="248">
        <v>2580</v>
      </c>
      <c r="M409" s="248">
        <v>0.73262000000000005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287.39999999999998</v>
      </c>
      <c r="D410" s="249">
        <v>289.09999999999997</v>
      </c>
      <c r="E410" s="249">
        <v>282.24999999999994</v>
      </c>
      <c r="F410" s="249">
        <v>277.09999999999997</v>
      </c>
      <c r="G410" s="249">
        <v>270.24999999999994</v>
      </c>
      <c r="H410" s="249">
        <v>294.24999999999994</v>
      </c>
      <c r="I410" s="249">
        <v>301.09999999999997</v>
      </c>
      <c r="J410" s="249">
        <v>306.24999999999994</v>
      </c>
      <c r="K410" s="248">
        <v>295.95</v>
      </c>
      <c r="L410" s="248">
        <v>283.95</v>
      </c>
      <c r="M410" s="248">
        <v>1.38967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133.1</v>
      </c>
      <c r="D411" s="249">
        <v>134.53333333333333</v>
      </c>
      <c r="E411" s="249">
        <v>130.66666666666666</v>
      </c>
      <c r="F411" s="249">
        <v>128.23333333333332</v>
      </c>
      <c r="G411" s="249">
        <v>124.36666666666665</v>
      </c>
      <c r="H411" s="249">
        <v>136.96666666666667</v>
      </c>
      <c r="I411" s="249">
        <v>140.83333333333334</v>
      </c>
      <c r="J411" s="249">
        <v>143.26666666666668</v>
      </c>
      <c r="K411" s="248">
        <v>138.4</v>
      </c>
      <c r="L411" s="248">
        <v>132.1</v>
      </c>
      <c r="M411" s="248">
        <v>24.519490000000001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689.65</v>
      </c>
      <c r="D412" s="249">
        <v>684.63333333333333</v>
      </c>
      <c r="E412" s="249">
        <v>679.26666666666665</v>
      </c>
      <c r="F412" s="249">
        <v>668.88333333333333</v>
      </c>
      <c r="G412" s="249">
        <v>663.51666666666665</v>
      </c>
      <c r="H412" s="249">
        <v>695.01666666666665</v>
      </c>
      <c r="I412" s="249">
        <v>700.38333333333321</v>
      </c>
      <c r="J412" s="249">
        <v>710.76666666666665</v>
      </c>
      <c r="K412" s="248">
        <v>690</v>
      </c>
      <c r="L412" s="248">
        <v>674.25</v>
      </c>
      <c r="M412" s="248">
        <v>0.22797000000000001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24207.95</v>
      </c>
      <c r="D413" s="249">
        <v>24201.816666666666</v>
      </c>
      <c r="E413" s="249">
        <v>23982.633333333331</v>
      </c>
      <c r="F413" s="249">
        <v>23757.316666666666</v>
      </c>
      <c r="G413" s="249">
        <v>23538.133333333331</v>
      </c>
      <c r="H413" s="249">
        <v>24427.133333333331</v>
      </c>
      <c r="I413" s="249">
        <v>24646.316666666666</v>
      </c>
      <c r="J413" s="249">
        <v>24871.633333333331</v>
      </c>
      <c r="K413" s="248">
        <v>24421</v>
      </c>
      <c r="L413" s="248">
        <v>23976.5</v>
      </c>
      <c r="M413" s="248">
        <v>0.28325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57.75</v>
      </c>
      <c r="D414" s="249">
        <v>58.050000000000004</v>
      </c>
      <c r="E414" s="249">
        <v>57.100000000000009</v>
      </c>
      <c r="F414" s="249">
        <v>56.45</v>
      </c>
      <c r="G414" s="249">
        <v>55.500000000000007</v>
      </c>
      <c r="H414" s="249">
        <v>58.70000000000001</v>
      </c>
      <c r="I414" s="249">
        <v>59.650000000000013</v>
      </c>
      <c r="J414" s="249">
        <v>60.300000000000011</v>
      </c>
      <c r="K414" s="248">
        <v>59</v>
      </c>
      <c r="L414" s="248">
        <v>57.4</v>
      </c>
      <c r="M414" s="248">
        <v>51.176780000000001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>
        <v>1365.85</v>
      </c>
      <c r="D415" s="249">
        <v>1358.9333333333334</v>
      </c>
      <c r="E415" s="249">
        <v>1346.9166666666667</v>
      </c>
      <c r="F415" s="249">
        <v>1327.9833333333333</v>
      </c>
      <c r="G415" s="249">
        <v>1315.9666666666667</v>
      </c>
      <c r="H415" s="249">
        <v>1377.8666666666668</v>
      </c>
      <c r="I415" s="249">
        <v>1389.8833333333332</v>
      </c>
      <c r="J415" s="249">
        <v>1408.8166666666668</v>
      </c>
      <c r="K415" s="248">
        <v>1370.95</v>
      </c>
      <c r="L415" s="248">
        <v>1340</v>
      </c>
      <c r="M415" s="248">
        <v>3.9559299999999999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292.60000000000002</v>
      </c>
      <c r="D416" s="249">
        <v>294.2</v>
      </c>
      <c r="E416" s="249">
        <v>289.39999999999998</v>
      </c>
      <c r="F416" s="249">
        <v>286.2</v>
      </c>
      <c r="G416" s="249">
        <v>281.39999999999998</v>
      </c>
      <c r="H416" s="249">
        <v>297.39999999999998</v>
      </c>
      <c r="I416" s="249">
        <v>302.20000000000005</v>
      </c>
      <c r="J416" s="249">
        <v>305.39999999999998</v>
      </c>
      <c r="K416" s="248">
        <v>299</v>
      </c>
      <c r="L416" s="248">
        <v>291</v>
      </c>
      <c r="M416" s="248">
        <v>1.0328999999999999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2990.15</v>
      </c>
      <c r="D417" s="249">
        <v>3004</v>
      </c>
      <c r="E417" s="249">
        <v>2950.7</v>
      </c>
      <c r="F417" s="249">
        <v>2911.25</v>
      </c>
      <c r="G417" s="249">
        <v>2857.95</v>
      </c>
      <c r="H417" s="249">
        <v>3043.45</v>
      </c>
      <c r="I417" s="249">
        <v>3096.75</v>
      </c>
      <c r="J417" s="249">
        <v>3136.2</v>
      </c>
      <c r="K417" s="248">
        <v>3057.3</v>
      </c>
      <c r="L417" s="248">
        <v>2964.55</v>
      </c>
      <c r="M417" s="248">
        <v>5.8507100000000003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609.85</v>
      </c>
      <c r="D418" s="249">
        <v>611.78333333333342</v>
      </c>
      <c r="E418" s="249">
        <v>606.61666666666679</v>
      </c>
      <c r="F418" s="249">
        <v>603.38333333333333</v>
      </c>
      <c r="G418" s="249">
        <v>598.2166666666667</v>
      </c>
      <c r="H418" s="249">
        <v>615.01666666666688</v>
      </c>
      <c r="I418" s="249">
        <v>620.18333333333362</v>
      </c>
      <c r="J418" s="249">
        <v>623.41666666666697</v>
      </c>
      <c r="K418" s="248">
        <v>616.95000000000005</v>
      </c>
      <c r="L418" s="248">
        <v>608.54999999999995</v>
      </c>
      <c r="M418" s="248">
        <v>1.0111699999999999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4040.2</v>
      </c>
      <c r="D419" s="249">
        <v>4056.3833333333332</v>
      </c>
      <c r="E419" s="249">
        <v>4012.8166666666666</v>
      </c>
      <c r="F419" s="249">
        <v>3985.4333333333334</v>
      </c>
      <c r="G419" s="249">
        <v>3941.8666666666668</v>
      </c>
      <c r="H419" s="249">
        <v>4083.7666666666664</v>
      </c>
      <c r="I419" s="249">
        <v>4127.333333333333</v>
      </c>
      <c r="J419" s="249">
        <v>4154.7166666666662</v>
      </c>
      <c r="K419" s="248">
        <v>4099.95</v>
      </c>
      <c r="L419" s="248">
        <v>4029</v>
      </c>
      <c r="M419" s="248">
        <v>0.66012000000000004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449.9</v>
      </c>
      <c r="D420" s="249">
        <v>446.76666666666665</v>
      </c>
      <c r="E420" s="249">
        <v>441.5333333333333</v>
      </c>
      <c r="F420" s="249">
        <v>433.16666666666663</v>
      </c>
      <c r="G420" s="249">
        <v>427.93333333333328</v>
      </c>
      <c r="H420" s="249">
        <v>455.13333333333333</v>
      </c>
      <c r="I420" s="249">
        <v>460.36666666666667</v>
      </c>
      <c r="J420" s="249">
        <v>468.73333333333335</v>
      </c>
      <c r="K420" s="248">
        <v>452</v>
      </c>
      <c r="L420" s="248">
        <v>438.4</v>
      </c>
      <c r="M420" s="248">
        <v>9.3372299999999999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573.1</v>
      </c>
      <c r="D421" s="249">
        <v>574.9666666666667</v>
      </c>
      <c r="E421" s="249">
        <v>563.13333333333344</v>
      </c>
      <c r="F421" s="249">
        <v>553.16666666666674</v>
      </c>
      <c r="G421" s="249">
        <v>541.33333333333348</v>
      </c>
      <c r="H421" s="249">
        <v>584.93333333333339</v>
      </c>
      <c r="I421" s="249">
        <v>596.76666666666665</v>
      </c>
      <c r="J421" s="249">
        <v>606.73333333333335</v>
      </c>
      <c r="K421" s="248">
        <v>586.79999999999995</v>
      </c>
      <c r="L421" s="248">
        <v>565</v>
      </c>
      <c r="M421" s="248">
        <v>1.8129200000000001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599.95000000000005</v>
      </c>
      <c r="D422" s="249">
        <v>601.2833333333333</v>
      </c>
      <c r="E422" s="249">
        <v>596.66666666666663</v>
      </c>
      <c r="F422" s="249">
        <v>593.38333333333333</v>
      </c>
      <c r="G422" s="249">
        <v>588.76666666666665</v>
      </c>
      <c r="H422" s="249">
        <v>604.56666666666661</v>
      </c>
      <c r="I422" s="249">
        <v>609.18333333333339</v>
      </c>
      <c r="J422" s="249">
        <v>612.46666666666658</v>
      </c>
      <c r="K422" s="248">
        <v>605.9</v>
      </c>
      <c r="L422" s="248">
        <v>598</v>
      </c>
      <c r="M422" s="248">
        <v>2.4582999999999999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616.75</v>
      </c>
      <c r="D423" s="249">
        <v>615.55000000000007</v>
      </c>
      <c r="E423" s="249">
        <v>613.70000000000016</v>
      </c>
      <c r="F423" s="249">
        <v>610.65000000000009</v>
      </c>
      <c r="G423" s="249">
        <v>608.80000000000018</v>
      </c>
      <c r="H423" s="249">
        <v>618.60000000000014</v>
      </c>
      <c r="I423" s="249">
        <v>620.45000000000005</v>
      </c>
      <c r="J423" s="249">
        <v>623.50000000000011</v>
      </c>
      <c r="K423" s="248">
        <v>617.4</v>
      </c>
      <c r="L423" s="248">
        <v>612.5</v>
      </c>
      <c r="M423" s="248">
        <v>74.554150000000007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84.15</v>
      </c>
      <c r="D424" s="249">
        <v>84.63333333333334</v>
      </c>
      <c r="E424" s="249">
        <v>83.51666666666668</v>
      </c>
      <c r="F424" s="249">
        <v>82.88333333333334</v>
      </c>
      <c r="G424" s="249">
        <v>81.76666666666668</v>
      </c>
      <c r="H424" s="249">
        <v>85.26666666666668</v>
      </c>
      <c r="I424" s="249">
        <v>86.383333333333326</v>
      </c>
      <c r="J424" s="249">
        <v>87.01666666666668</v>
      </c>
      <c r="K424" s="248">
        <v>85.75</v>
      </c>
      <c r="L424" s="248">
        <v>84</v>
      </c>
      <c r="M424" s="248">
        <v>113.88039999999999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294.55</v>
      </c>
      <c r="D425" s="249">
        <v>298.4666666666667</v>
      </c>
      <c r="E425" s="249">
        <v>289.08333333333337</v>
      </c>
      <c r="F425" s="249">
        <v>283.61666666666667</v>
      </c>
      <c r="G425" s="249">
        <v>274.23333333333335</v>
      </c>
      <c r="H425" s="249">
        <v>303.93333333333339</v>
      </c>
      <c r="I425" s="249">
        <v>313.31666666666672</v>
      </c>
      <c r="J425" s="249">
        <v>318.78333333333342</v>
      </c>
      <c r="K425" s="248">
        <v>307.85000000000002</v>
      </c>
      <c r="L425" s="248">
        <v>293</v>
      </c>
      <c r="M425" s="248">
        <v>9.4217300000000002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167.45</v>
      </c>
      <c r="D426" s="249">
        <v>168.08333333333334</v>
      </c>
      <c r="E426" s="249">
        <v>166.41666666666669</v>
      </c>
      <c r="F426" s="249">
        <v>165.38333333333335</v>
      </c>
      <c r="G426" s="249">
        <v>163.7166666666667</v>
      </c>
      <c r="H426" s="249">
        <v>169.11666666666667</v>
      </c>
      <c r="I426" s="249">
        <v>170.78333333333336</v>
      </c>
      <c r="J426" s="249">
        <v>171.81666666666666</v>
      </c>
      <c r="K426" s="248">
        <v>169.75</v>
      </c>
      <c r="L426" s="248">
        <v>167.05</v>
      </c>
      <c r="M426" s="248">
        <v>4.5130800000000004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389.25</v>
      </c>
      <c r="D427" s="249">
        <v>386.41666666666669</v>
      </c>
      <c r="E427" s="249">
        <v>382.83333333333337</v>
      </c>
      <c r="F427" s="249">
        <v>376.41666666666669</v>
      </c>
      <c r="G427" s="249">
        <v>372.83333333333337</v>
      </c>
      <c r="H427" s="249">
        <v>392.83333333333337</v>
      </c>
      <c r="I427" s="249">
        <v>396.41666666666674</v>
      </c>
      <c r="J427" s="249">
        <v>402.83333333333337</v>
      </c>
      <c r="K427" s="248">
        <v>390</v>
      </c>
      <c r="L427" s="248">
        <v>380</v>
      </c>
      <c r="M427" s="248">
        <v>0.74400999999999995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487.4</v>
      </c>
      <c r="D428" s="249">
        <v>487.9666666666667</v>
      </c>
      <c r="E428" s="249">
        <v>483.43333333333339</v>
      </c>
      <c r="F428" s="249">
        <v>479.4666666666667</v>
      </c>
      <c r="G428" s="249">
        <v>474.93333333333339</v>
      </c>
      <c r="H428" s="249">
        <v>491.93333333333339</v>
      </c>
      <c r="I428" s="249">
        <v>496.4666666666667</v>
      </c>
      <c r="J428" s="249">
        <v>500.43333333333339</v>
      </c>
      <c r="K428" s="248">
        <v>492.5</v>
      </c>
      <c r="L428" s="248">
        <v>484</v>
      </c>
      <c r="M428" s="248">
        <v>1.5694699999999999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225.15</v>
      </c>
      <c r="D429" s="249">
        <v>224.16666666666666</v>
      </c>
      <c r="E429" s="249">
        <v>221.98333333333332</v>
      </c>
      <c r="F429" s="249">
        <v>218.81666666666666</v>
      </c>
      <c r="G429" s="249">
        <v>216.63333333333333</v>
      </c>
      <c r="H429" s="249">
        <v>227.33333333333331</v>
      </c>
      <c r="I429" s="249">
        <v>229.51666666666665</v>
      </c>
      <c r="J429" s="249">
        <v>232.68333333333331</v>
      </c>
      <c r="K429" s="248">
        <v>226.35</v>
      </c>
      <c r="L429" s="248">
        <v>221</v>
      </c>
      <c r="M429" s="248">
        <v>5.7490899999999998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994.65</v>
      </c>
      <c r="D430" s="249">
        <v>990.26666666666677</v>
      </c>
      <c r="E430" s="249">
        <v>984.18333333333351</v>
      </c>
      <c r="F430" s="249">
        <v>973.7166666666667</v>
      </c>
      <c r="G430" s="249">
        <v>967.63333333333344</v>
      </c>
      <c r="H430" s="249">
        <v>1000.7333333333336</v>
      </c>
      <c r="I430" s="249">
        <v>1006.8166666666668</v>
      </c>
      <c r="J430" s="249">
        <v>1017.2833333333336</v>
      </c>
      <c r="K430" s="248">
        <v>996.35</v>
      </c>
      <c r="L430" s="248">
        <v>979.8</v>
      </c>
      <c r="M430" s="248">
        <v>18.633610000000001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504.55</v>
      </c>
      <c r="D431" s="249">
        <v>503.05</v>
      </c>
      <c r="E431" s="249">
        <v>499.5</v>
      </c>
      <c r="F431" s="249">
        <v>494.45</v>
      </c>
      <c r="G431" s="249">
        <v>490.9</v>
      </c>
      <c r="H431" s="249">
        <v>508.1</v>
      </c>
      <c r="I431" s="249">
        <v>511.65000000000009</v>
      </c>
      <c r="J431" s="249">
        <v>516.70000000000005</v>
      </c>
      <c r="K431" s="248">
        <v>506.6</v>
      </c>
      <c r="L431" s="248">
        <v>498</v>
      </c>
      <c r="M431" s="248">
        <v>11.01125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2330.15</v>
      </c>
      <c r="D432" s="249">
        <v>2330.0333333333333</v>
      </c>
      <c r="E432" s="249">
        <v>2302.0666666666666</v>
      </c>
      <c r="F432" s="249">
        <v>2273.9833333333331</v>
      </c>
      <c r="G432" s="249">
        <v>2246.0166666666664</v>
      </c>
      <c r="H432" s="249">
        <v>2358.1166666666668</v>
      </c>
      <c r="I432" s="249">
        <v>2386.083333333333</v>
      </c>
      <c r="J432" s="249">
        <v>2414.166666666667</v>
      </c>
      <c r="K432" s="248">
        <v>2358</v>
      </c>
      <c r="L432" s="248">
        <v>2301.9499999999998</v>
      </c>
      <c r="M432" s="248">
        <v>0.22055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920.5</v>
      </c>
      <c r="D433" s="249">
        <v>924.65</v>
      </c>
      <c r="E433" s="249">
        <v>913.84999999999991</v>
      </c>
      <c r="F433" s="249">
        <v>907.19999999999993</v>
      </c>
      <c r="G433" s="249">
        <v>896.39999999999986</v>
      </c>
      <c r="H433" s="249">
        <v>931.3</v>
      </c>
      <c r="I433" s="249">
        <v>942.09999999999991</v>
      </c>
      <c r="J433" s="249">
        <v>948.75</v>
      </c>
      <c r="K433" s="248">
        <v>935.45</v>
      </c>
      <c r="L433" s="248">
        <v>918</v>
      </c>
      <c r="M433" s="248">
        <v>1.3599000000000001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371.65</v>
      </c>
      <c r="D434" s="249">
        <v>371.66666666666669</v>
      </c>
      <c r="E434" s="249">
        <v>367.48333333333335</v>
      </c>
      <c r="F434" s="249">
        <v>363.31666666666666</v>
      </c>
      <c r="G434" s="249">
        <v>359.13333333333333</v>
      </c>
      <c r="H434" s="249">
        <v>375.83333333333337</v>
      </c>
      <c r="I434" s="249">
        <v>380.01666666666665</v>
      </c>
      <c r="J434" s="249">
        <v>384.18333333333339</v>
      </c>
      <c r="K434" s="248">
        <v>375.85</v>
      </c>
      <c r="L434" s="248">
        <v>367.5</v>
      </c>
      <c r="M434" s="248">
        <v>1.52295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337.55</v>
      </c>
      <c r="D435" s="249">
        <v>339.86666666666667</v>
      </c>
      <c r="E435" s="249">
        <v>333.33333333333337</v>
      </c>
      <c r="F435" s="249">
        <v>329.11666666666667</v>
      </c>
      <c r="G435" s="249">
        <v>322.58333333333337</v>
      </c>
      <c r="H435" s="249">
        <v>344.08333333333337</v>
      </c>
      <c r="I435" s="249">
        <v>350.61666666666667</v>
      </c>
      <c r="J435" s="249">
        <v>354.83333333333337</v>
      </c>
      <c r="K435" s="248">
        <v>346.4</v>
      </c>
      <c r="L435" s="248">
        <v>335.65</v>
      </c>
      <c r="M435" s="248">
        <v>2.7697500000000002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2515.1999999999998</v>
      </c>
      <c r="D436" s="249">
        <v>2525.7999999999997</v>
      </c>
      <c r="E436" s="249">
        <v>2493.7999999999993</v>
      </c>
      <c r="F436" s="249">
        <v>2472.3999999999996</v>
      </c>
      <c r="G436" s="249">
        <v>2440.3999999999992</v>
      </c>
      <c r="H436" s="249">
        <v>2547.1999999999994</v>
      </c>
      <c r="I436" s="249">
        <v>2579.2000000000003</v>
      </c>
      <c r="J436" s="249">
        <v>2600.5999999999995</v>
      </c>
      <c r="K436" s="248">
        <v>2557.8000000000002</v>
      </c>
      <c r="L436" s="248">
        <v>2504.4</v>
      </c>
      <c r="M436" s="248">
        <v>0.48168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464.45</v>
      </c>
      <c r="D437" s="249">
        <v>464.18333333333339</v>
      </c>
      <c r="E437" s="249">
        <v>460.36666666666679</v>
      </c>
      <c r="F437" s="249">
        <v>456.28333333333342</v>
      </c>
      <c r="G437" s="249">
        <v>452.46666666666681</v>
      </c>
      <c r="H437" s="249">
        <v>468.26666666666677</v>
      </c>
      <c r="I437" s="249">
        <v>472.08333333333337</v>
      </c>
      <c r="J437" s="249">
        <v>476.16666666666674</v>
      </c>
      <c r="K437" s="248">
        <v>468</v>
      </c>
      <c r="L437" s="248">
        <v>460.1</v>
      </c>
      <c r="M437" s="248">
        <v>1.3228500000000001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10.1</v>
      </c>
      <c r="D438" s="249">
        <v>10.199999999999999</v>
      </c>
      <c r="E438" s="249">
        <v>9.9499999999999993</v>
      </c>
      <c r="F438" s="249">
        <v>9.8000000000000007</v>
      </c>
      <c r="G438" s="249">
        <v>9.5500000000000007</v>
      </c>
      <c r="H438" s="249">
        <v>10.349999999999998</v>
      </c>
      <c r="I438" s="249">
        <v>10.599999999999998</v>
      </c>
      <c r="J438" s="249">
        <v>10.749999999999996</v>
      </c>
      <c r="K438" s="248">
        <v>10.45</v>
      </c>
      <c r="L438" s="248">
        <v>10.050000000000001</v>
      </c>
      <c r="M438" s="248">
        <v>1430.7241300000001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288.2</v>
      </c>
      <c r="D439" s="249">
        <v>289.06666666666666</v>
      </c>
      <c r="E439" s="249">
        <v>281.73333333333335</v>
      </c>
      <c r="F439" s="249">
        <v>275.26666666666671</v>
      </c>
      <c r="G439" s="249">
        <v>267.93333333333339</v>
      </c>
      <c r="H439" s="249">
        <v>295.5333333333333</v>
      </c>
      <c r="I439" s="249">
        <v>302.86666666666667</v>
      </c>
      <c r="J439" s="249">
        <v>309.33333333333326</v>
      </c>
      <c r="K439" s="248">
        <v>296.39999999999998</v>
      </c>
      <c r="L439" s="248">
        <v>282.60000000000002</v>
      </c>
      <c r="M439" s="248">
        <v>5.6512799999999999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929.2</v>
      </c>
      <c r="D440" s="249">
        <v>930.65</v>
      </c>
      <c r="E440" s="249">
        <v>922.05</v>
      </c>
      <c r="F440" s="249">
        <v>914.9</v>
      </c>
      <c r="G440" s="249">
        <v>906.3</v>
      </c>
      <c r="H440" s="249">
        <v>937.8</v>
      </c>
      <c r="I440" s="249">
        <v>946.40000000000009</v>
      </c>
      <c r="J440" s="249">
        <v>953.55</v>
      </c>
      <c r="K440" s="248">
        <v>939.25</v>
      </c>
      <c r="L440" s="248">
        <v>923.5</v>
      </c>
      <c r="M440" s="248">
        <v>0.19964000000000001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579.95000000000005</v>
      </c>
      <c r="D441" s="249">
        <v>584.13333333333333</v>
      </c>
      <c r="E441" s="249">
        <v>573.81666666666661</v>
      </c>
      <c r="F441" s="249">
        <v>567.68333333333328</v>
      </c>
      <c r="G441" s="249">
        <v>557.36666666666656</v>
      </c>
      <c r="H441" s="249">
        <v>590.26666666666665</v>
      </c>
      <c r="I441" s="249">
        <v>600.58333333333348</v>
      </c>
      <c r="J441" s="249">
        <v>606.7166666666667</v>
      </c>
      <c r="K441" s="248">
        <v>594.45000000000005</v>
      </c>
      <c r="L441" s="248">
        <v>578</v>
      </c>
      <c r="M441" s="248">
        <v>3.2297099999999999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1828.95</v>
      </c>
      <c r="D442" s="249">
        <v>1831.5333333333335</v>
      </c>
      <c r="E442" s="249">
        <v>1808.116666666667</v>
      </c>
      <c r="F442" s="249">
        <v>1787.2833333333335</v>
      </c>
      <c r="G442" s="249">
        <v>1763.866666666667</v>
      </c>
      <c r="H442" s="249">
        <v>1852.366666666667</v>
      </c>
      <c r="I442" s="249">
        <v>1875.7833333333335</v>
      </c>
      <c r="J442" s="249">
        <v>1896.616666666667</v>
      </c>
      <c r="K442" s="248">
        <v>1854.95</v>
      </c>
      <c r="L442" s="248">
        <v>1810.7</v>
      </c>
      <c r="M442" s="248">
        <v>0.11648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581</v>
      </c>
      <c r="D443" s="249">
        <v>581.65</v>
      </c>
      <c r="E443" s="249">
        <v>576.59999999999991</v>
      </c>
      <c r="F443" s="249">
        <v>572.19999999999993</v>
      </c>
      <c r="G443" s="249">
        <v>567.14999999999986</v>
      </c>
      <c r="H443" s="249">
        <v>586.04999999999995</v>
      </c>
      <c r="I443" s="249">
        <v>591.09999999999991</v>
      </c>
      <c r="J443" s="249">
        <v>595.5</v>
      </c>
      <c r="K443" s="248">
        <v>586.70000000000005</v>
      </c>
      <c r="L443" s="248">
        <v>577.25</v>
      </c>
      <c r="M443" s="248">
        <v>0.15923999999999999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828.7</v>
      </c>
      <c r="D444" s="249">
        <v>832.33333333333337</v>
      </c>
      <c r="E444" s="249">
        <v>820.56666666666672</v>
      </c>
      <c r="F444" s="249">
        <v>812.43333333333339</v>
      </c>
      <c r="G444" s="249">
        <v>800.66666666666674</v>
      </c>
      <c r="H444" s="249">
        <v>840.4666666666667</v>
      </c>
      <c r="I444" s="249">
        <v>852.23333333333335</v>
      </c>
      <c r="J444" s="249">
        <v>860.36666666666667</v>
      </c>
      <c r="K444" s="248">
        <v>844.1</v>
      </c>
      <c r="L444" s="248">
        <v>824.2</v>
      </c>
      <c r="M444" s="248">
        <v>0.60728000000000004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39.6</v>
      </c>
      <c r="D445" s="249">
        <v>39.733333333333334</v>
      </c>
      <c r="E445" s="249">
        <v>39.166666666666671</v>
      </c>
      <c r="F445" s="249">
        <v>38.733333333333334</v>
      </c>
      <c r="G445" s="249">
        <v>38.166666666666671</v>
      </c>
      <c r="H445" s="249">
        <v>40.166666666666671</v>
      </c>
      <c r="I445" s="249">
        <v>40.733333333333334</v>
      </c>
      <c r="J445" s="249">
        <v>41.166666666666671</v>
      </c>
      <c r="K445" s="248">
        <v>40.299999999999997</v>
      </c>
      <c r="L445" s="248">
        <v>39.299999999999997</v>
      </c>
      <c r="M445" s="248">
        <v>53.031930000000003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1036.8</v>
      </c>
      <c r="D446" s="249">
        <v>1038.8500000000001</v>
      </c>
      <c r="E446" s="249">
        <v>1029.9500000000003</v>
      </c>
      <c r="F446" s="249">
        <v>1023.1000000000001</v>
      </c>
      <c r="G446" s="249">
        <v>1014.2000000000003</v>
      </c>
      <c r="H446" s="249">
        <v>1045.7000000000003</v>
      </c>
      <c r="I446" s="249">
        <v>1054.6000000000004</v>
      </c>
      <c r="J446" s="249">
        <v>1061.4500000000003</v>
      </c>
      <c r="K446" s="248">
        <v>1047.75</v>
      </c>
      <c r="L446" s="248">
        <v>1032</v>
      </c>
      <c r="M446" s="248">
        <v>10.4054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755.85</v>
      </c>
      <c r="D447" s="249">
        <v>759.0333333333333</v>
      </c>
      <c r="E447" s="249">
        <v>747.81666666666661</v>
      </c>
      <c r="F447" s="249">
        <v>739.7833333333333</v>
      </c>
      <c r="G447" s="249">
        <v>728.56666666666661</v>
      </c>
      <c r="H447" s="249">
        <v>767.06666666666661</v>
      </c>
      <c r="I447" s="249">
        <v>778.2833333333333</v>
      </c>
      <c r="J447" s="249">
        <v>786.31666666666661</v>
      </c>
      <c r="K447" s="248">
        <v>770.25</v>
      </c>
      <c r="L447" s="248">
        <v>751</v>
      </c>
      <c r="M447" s="248">
        <v>2.00583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1033.7</v>
      </c>
      <c r="D448" s="249">
        <v>1037.1166666666668</v>
      </c>
      <c r="E448" s="249">
        <v>1028.7833333333335</v>
      </c>
      <c r="F448" s="249">
        <v>1023.8666666666668</v>
      </c>
      <c r="G448" s="249">
        <v>1015.5333333333335</v>
      </c>
      <c r="H448" s="249">
        <v>1042.0333333333335</v>
      </c>
      <c r="I448" s="249">
        <v>1050.3666666666666</v>
      </c>
      <c r="J448" s="249">
        <v>1055.2833333333335</v>
      </c>
      <c r="K448" s="248">
        <v>1045.45</v>
      </c>
      <c r="L448" s="248">
        <v>1032.2</v>
      </c>
      <c r="M448" s="248">
        <v>5.3556499999999998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230.95</v>
      </c>
      <c r="D449" s="249">
        <v>231.4</v>
      </c>
      <c r="E449" s="249">
        <v>229.85000000000002</v>
      </c>
      <c r="F449" s="249">
        <v>228.75000000000003</v>
      </c>
      <c r="G449" s="249">
        <v>227.20000000000005</v>
      </c>
      <c r="H449" s="249">
        <v>232.5</v>
      </c>
      <c r="I449" s="249">
        <v>234.05</v>
      </c>
      <c r="J449" s="249">
        <v>235.14999999999998</v>
      </c>
      <c r="K449" s="248">
        <v>232.95</v>
      </c>
      <c r="L449" s="248">
        <v>230.3</v>
      </c>
      <c r="M449" s="248">
        <v>5.0882800000000001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1367.45</v>
      </c>
      <c r="D450" s="249">
        <v>1344.8166666666666</v>
      </c>
      <c r="E450" s="249">
        <v>1302.6333333333332</v>
      </c>
      <c r="F450" s="249">
        <v>1237.8166666666666</v>
      </c>
      <c r="G450" s="249">
        <v>1195.6333333333332</v>
      </c>
      <c r="H450" s="249">
        <v>1409.6333333333332</v>
      </c>
      <c r="I450" s="249">
        <v>1451.8166666666666</v>
      </c>
      <c r="J450" s="249">
        <v>1516.6333333333332</v>
      </c>
      <c r="K450" s="248">
        <v>1387</v>
      </c>
      <c r="L450" s="248">
        <v>1280</v>
      </c>
      <c r="M450" s="248">
        <v>34.375689999999999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3332.1</v>
      </c>
      <c r="D451" s="249">
        <v>3312.1166666666663</v>
      </c>
      <c r="E451" s="249">
        <v>3287.7833333333328</v>
      </c>
      <c r="F451" s="249">
        <v>3243.4666666666667</v>
      </c>
      <c r="G451" s="249">
        <v>3219.1333333333332</v>
      </c>
      <c r="H451" s="249">
        <v>3356.4333333333325</v>
      </c>
      <c r="I451" s="249">
        <v>3380.7666666666655</v>
      </c>
      <c r="J451" s="249">
        <v>3425.0833333333321</v>
      </c>
      <c r="K451" s="248">
        <v>3336.45</v>
      </c>
      <c r="L451" s="248">
        <v>3267.8</v>
      </c>
      <c r="M451" s="248">
        <v>13.78016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807.6</v>
      </c>
      <c r="D452" s="249">
        <v>808.91666666666663</v>
      </c>
      <c r="E452" s="249">
        <v>803.38333333333321</v>
      </c>
      <c r="F452" s="249">
        <v>799.16666666666663</v>
      </c>
      <c r="G452" s="249">
        <v>793.63333333333321</v>
      </c>
      <c r="H452" s="249">
        <v>813.13333333333321</v>
      </c>
      <c r="I452" s="249">
        <v>818.66666666666674</v>
      </c>
      <c r="J452" s="249">
        <v>822.88333333333321</v>
      </c>
      <c r="K452" s="248">
        <v>814.45</v>
      </c>
      <c r="L452" s="248">
        <v>804.7</v>
      </c>
      <c r="M452" s="248">
        <v>12.24742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6632.6</v>
      </c>
      <c r="D453" s="249">
        <v>6663.8666666666659</v>
      </c>
      <c r="E453" s="249">
        <v>6593.7333333333318</v>
      </c>
      <c r="F453" s="249">
        <v>6554.8666666666659</v>
      </c>
      <c r="G453" s="249">
        <v>6484.7333333333318</v>
      </c>
      <c r="H453" s="249">
        <v>6702.7333333333318</v>
      </c>
      <c r="I453" s="249">
        <v>6772.866666666665</v>
      </c>
      <c r="J453" s="249">
        <v>6811.7333333333318</v>
      </c>
      <c r="K453" s="248">
        <v>6734</v>
      </c>
      <c r="L453" s="248">
        <v>6625</v>
      </c>
      <c r="M453" s="248">
        <v>1.89805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2264.1999999999998</v>
      </c>
      <c r="D454" s="249">
        <v>2252.4333333333329</v>
      </c>
      <c r="E454" s="249">
        <v>2232.8666666666659</v>
      </c>
      <c r="F454" s="249">
        <v>2201.5333333333328</v>
      </c>
      <c r="G454" s="249">
        <v>2181.9666666666658</v>
      </c>
      <c r="H454" s="249">
        <v>2283.766666666666</v>
      </c>
      <c r="I454" s="249">
        <v>2303.3333333333326</v>
      </c>
      <c r="J454" s="249">
        <v>2334.6666666666661</v>
      </c>
      <c r="K454" s="248">
        <v>2272</v>
      </c>
      <c r="L454" s="248">
        <v>2221.1</v>
      </c>
      <c r="M454" s="248">
        <v>0.29282000000000002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223.95</v>
      </c>
      <c r="D455" s="249">
        <v>224.86666666666667</v>
      </c>
      <c r="E455" s="249">
        <v>221.98333333333335</v>
      </c>
      <c r="F455" s="249">
        <v>220.01666666666668</v>
      </c>
      <c r="G455" s="249">
        <v>217.13333333333335</v>
      </c>
      <c r="H455" s="249">
        <v>226.83333333333334</v>
      </c>
      <c r="I455" s="249">
        <v>229.71666666666667</v>
      </c>
      <c r="J455" s="249">
        <v>231.68333333333334</v>
      </c>
      <c r="K455" s="248">
        <v>227.75</v>
      </c>
      <c r="L455" s="248">
        <v>222.9</v>
      </c>
      <c r="M455" s="248">
        <v>26.172049999999999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418.5</v>
      </c>
      <c r="D456" s="249">
        <v>419.08333333333331</v>
      </c>
      <c r="E456" s="249">
        <v>416.66666666666663</v>
      </c>
      <c r="F456" s="249">
        <v>414.83333333333331</v>
      </c>
      <c r="G456" s="249">
        <v>412.41666666666663</v>
      </c>
      <c r="H456" s="249">
        <v>420.91666666666663</v>
      </c>
      <c r="I456" s="249">
        <v>423.33333333333326</v>
      </c>
      <c r="J456" s="249">
        <v>425.16666666666663</v>
      </c>
      <c r="K456" s="248">
        <v>421.5</v>
      </c>
      <c r="L456" s="248">
        <v>417.25</v>
      </c>
      <c r="M456" s="248">
        <v>97.178939999999997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218.85</v>
      </c>
      <c r="D457" s="249">
        <v>218.98333333333335</v>
      </c>
      <c r="E457" s="249">
        <v>217.66666666666669</v>
      </c>
      <c r="F457" s="249">
        <v>216.48333333333335</v>
      </c>
      <c r="G457" s="249">
        <v>215.16666666666669</v>
      </c>
      <c r="H457" s="249">
        <v>220.16666666666669</v>
      </c>
      <c r="I457" s="249">
        <v>221.48333333333335</v>
      </c>
      <c r="J457" s="249">
        <v>222.66666666666669</v>
      </c>
      <c r="K457" s="248">
        <v>220.3</v>
      </c>
      <c r="L457" s="248">
        <v>217.8</v>
      </c>
      <c r="M457" s="248">
        <v>72.651049999999998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111.2</v>
      </c>
      <c r="D458" s="249">
        <v>111.61666666666667</v>
      </c>
      <c r="E458" s="249">
        <v>110.38333333333335</v>
      </c>
      <c r="F458" s="249">
        <v>109.56666666666668</v>
      </c>
      <c r="G458" s="249">
        <v>108.33333333333336</v>
      </c>
      <c r="H458" s="249">
        <v>112.43333333333335</v>
      </c>
      <c r="I458" s="249">
        <v>113.66666666666667</v>
      </c>
      <c r="J458" s="249">
        <v>114.48333333333335</v>
      </c>
      <c r="K458" s="248">
        <v>112.85</v>
      </c>
      <c r="L458" s="248">
        <v>110.8</v>
      </c>
      <c r="M458" s="248">
        <v>322.64080000000001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98.3</v>
      </c>
      <c r="D459" s="249">
        <v>98.816666666666663</v>
      </c>
      <c r="E459" s="249">
        <v>97.083333333333329</v>
      </c>
      <c r="F459" s="249">
        <v>95.86666666666666</v>
      </c>
      <c r="G459" s="249">
        <v>94.133333333333326</v>
      </c>
      <c r="H459" s="249">
        <v>100.03333333333333</v>
      </c>
      <c r="I459" s="249">
        <v>101.76666666666668</v>
      </c>
      <c r="J459" s="249">
        <v>102.98333333333333</v>
      </c>
      <c r="K459" s="248">
        <v>100.55</v>
      </c>
      <c r="L459" s="248">
        <v>97.6</v>
      </c>
      <c r="M459" s="248">
        <v>24.465109999999999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2559.1</v>
      </c>
      <c r="D460" s="249">
        <v>2546.75</v>
      </c>
      <c r="E460" s="249">
        <v>2524.5</v>
      </c>
      <c r="F460" s="249">
        <v>2489.9</v>
      </c>
      <c r="G460" s="249">
        <v>2467.65</v>
      </c>
      <c r="H460" s="249">
        <v>2581.35</v>
      </c>
      <c r="I460" s="249">
        <v>2603.6</v>
      </c>
      <c r="J460" s="249">
        <v>2638.2</v>
      </c>
      <c r="K460" s="248">
        <v>2569</v>
      </c>
      <c r="L460" s="248">
        <v>2512.15</v>
      </c>
      <c r="M460" s="248">
        <v>0.17657999999999999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1045.75</v>
      </c>
      <c r="D461" s="249">
        <v>1041.1166666666666</v>
      </c>
      <c r="E461" s="249">
        <v>1034.7833333333331</v>
      </c>
      <c r="F461" s="249">
        <v>1023.8166666666666</v>
      </c>
      <c r="G461" s="249">
        <v>1017.4833333333331</v>
      </c>
      <c r="H461" s="249">
        <v>1052.083333333333</v>
      </c>
      <c r="I461" s="249">
        <v>1058.4166666666665</v>
      </c>
      <c r="J461" s="249">
        <v>1069.383333333333</v>
      </c>
      <c r="K461" s="248">
        <v>1047.45</v>
      </c>
      <c r="L461" s="248">
        <v>1030.1500000000001</v>
      </c>
      <c r="M461" s="248">
        <v>19.838270000000001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639.75</v>
      </c>
      <c r="D462" s="249">
        <v>631.91666666666663</v>
      </c>
      <c r="E462" s="249">
        <v>621.83333333333326</v>
      </c>
      <c r="F462" s="249">
        <v>603.91666666666663</v>
      </c>
      <c r="G462" s="249">
        <v>593.83333333333326</v>
      </c>
      <c r="H462" s="249">
        <v>649.83333333333326</v>
      </c>
      <c r="I462" s="249">
        <v>659.91666666666652</v>
      </c>
      <c r="J462" s="249">
        <v>677.83333333333326</v>
      </c>
      <c r="K462" s="248">
        <v>642</v>
      </c>
      <c r="L462" s="248">
        <v>614</v>
      </c>
      <c r="M462" s="248">
        <v>9.1931399999999996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112.4</v>
      </c>
      <c r="D463" s="249">
        <v>112.7</v>
      </c>
      <c r="E463" s="249">
        <v>110.75</v>
      </c>
      <c r="F463" s="249">
        <v>109.1</v>
      </c>
      <c r="G463" s="249">
        <v>107.14999999999999</v>
      </c>
      <c r="H463" s="249">
        <v>114.35000000000001</v>
      </c>
      <c r="I463" s="249">
        <v>116.30000000000003</v>
      </c>
      <c r="J463" s="249">
        <v>117.95000000000002</v>
      </c>
      <c r="K463" s="248">
        <v>114.65</v>
      </c>
      <c r="L463" s="248">
        <v>111.05</v>
      </c>
      <c r="M463" s="248">
        <v>9.4838000000000005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725.15</v>
      </c>
      <c r="D464" s="249">
        <v>729.11666666666679</v>
      </c>
      <c r="E464" s="249">
        <v>719.73333333333358</v>
      </c>
      <c r="F464" s="249">
        <v>714.31666666666683</v>
      </c>
      <c r="G464" s="249">
        <v>704.93333333333362</v>
      </c>
      <c r="H464" s="249">
        <v>734.53333333333353</v>
      </c>
      <c r="I464" s="249">
        <v>743.91666666666674</v>
      </c>
      <c r="J464" s="249">
        <v>749.33333333333348</v>
      </c>
      <c r="K464" s="248">
        <v>738.5</v>
      </c>
      <c r="L464" s="248">
        <v>723.7</v>
      </c>
      <c r="M464" s="248">
        <v>6.2466100000000004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2032.85</v>
      </c>
      <c r="D465" s="249">
        <v>2026.5666666666666</v>
      </c>
      <c r="E465" s="249">
        <v>2013.3333333333333</v>
      </c>
      <c r="F465" s="249">
        <v>1993.8166666666666</v>
      </c>
      <c r="G465" s="249">
        <v>1980.5833333333333</v>
      </c>
      <c r="H465" s="249">
        <v>2046.0833333333333</v>
      </c>
      <c r="I465" s="249">
        <v>2059.3166666666666</v>
      </c>
      <c r="J465" s="249">
        <v>2078.833333333333</v>
      </c>
      <c r="K465" s="248">
        <v>2039.8</v>
      </c>
      <c r="L465" s="248">
        <v>2007.05</v>
      </c>
      <c r="M465" s="248">
        <v>0.31039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615.9</v>
      </c>
      <c r="D466" s="249">
        <v>617.4666666666667</v>
      </c>
      <c r="E466" s="249">
        <v>612.43333333333339</v>
      </c>
      <c r="F466" s="249">
        <v>608.9666666666667</v>
      </c>
      <c r="G466" s="249">
        <v>603.93333333333339</v>
      </c>
      <c r="H466" s="249">
        <v>620.93333333333339</v>
      </c>
      <c r="I466" s="249">
        <v>625.9666666666667</v>
      </c>
      <c r="J466" s="249">
        <v>629.43333333333339</v>
      </c>
      <c r="K466" s="248">
        <v>622.5</v>
      </c>
      <c r="L466" s="248">
        <v>614</v>
      </c>
      <c r="M466" s="248">
        <v>0.20094999999999999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3421.35</v>
      </c>
      <c r="D467" s="249">
        <v>3455.1166666666668</v>
      </c>
      <c r="E467" s="249">
        <v>3376.2333333333336</v>
      </c>
      <c r="F467" s="249">
        <v>3331.1166666666668</v>
      </c>
      <c r="G467" s="249">
        <v>3252.2333333333336</v>
      </c>
      <c r="H467" s="249">
        <v>3500.2333333333336</v>
      </c>
      <c r="I467" s="249">
        <v>3579.1166666666668</v>
      </c>
      <c r="J467" s="249">
        <v>3624.2333333333336</v>
      </c>
      <c r="K467" s="248">
        <v>3534</v>
      </c>
      <c r="L467" s="248">
        <v>3410</v>
      </c>
      <c r="M467" s="248">
        <v>0.49188999999999999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2575.9</v>
      </c>
      <c r="D468" s="249">
        <v>2580.2999999999997</v>
      </c>
      <c r="E468" s="249">
        <v>2560.5999999999995</v>
      </c>
      <c r="F468" s="249">
        <v>2545.2999999999997</v>
      </c>
      <c r="G468" s="249">
        <v>2525.5999999999995</v>
      </c>
      <c r="H468" s="249">
        <v>2595.5999999999995</v>
      </c>
      <c r="I468" s="249">
        <v>2615.2999999999993</v>
      </c>
      <c r="J468" s="249">
        <v>2630.5999999999995</v>
      </c>
      <c r="K468" s="248">
        <v>2600</v>
      </c>
      <c r="L468" s="248">
        <v>2565</v>
      </c>
      <c r="M468" s="248">
        <v>8.3274000000000008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1628.9</v>
      </c>
      <c r="D469" s="249">
        <v>1627.3</v>
      </c>
      <c r="E469" s="249">
        <v>1617.6</v>
      </c>
      <c r="F469" s="249">
        <v>1606.3</v>
      </c>
      <c r="G469" s="249">
        <v>1596.6</v>
      </c>
      <c r="H469" s="249">
        <v>1638.6</v>
      </c>
      <c r="I469" s="249">
        <v>1648.3000000000002</v>
      </c>
      <c r="J469" s="249">
        <v>1659.6</v>
      </c>
      <c r="K469" s="248">
        <v>1637</v>
      </c>
      <c r="L469" s="248">
        <v>1616</v>
      </c>
      <c r="M469" s="248">
        <v>1.1364799999999999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525.85</v>
      </c>
      <c r="D470" s="249">
        <v>526.65000000000009</v>
      </c>
      <c r="E470" s="249">
        <v>521.60000000000014</v>
      </c>
      <c r="F470" s="249">
        <v>517.35</v>
      </c>
      <c r="G470" s="249">
        <v>512.30000000000007</v>
      </c>
      <c r="H470" s="249">
        <v>530.9000000000002</v>
      </c>
      <c r="I470" s="249">
        <v>535.95000000000016</v>
      </c>
      <c r="J470" s="249">
        <v>540.20000000000027</v>
      </c>
      <c r="K470" s="248">
        <v>531.70000000000005</v>
      </c>
      <c r="L470" s="248">
        <v>522.4</v>
      </c>
      <c r="M470" s="248">
        <v>2.0591300000000001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648</v>
      </c>
      <c r="D471" s="249">
        <v>651.93333333333328</v>
      </c>
      <c r="E471" s="249">
        <v>641.76666666666654</v>
      </c>
      <c r="F471" s="249">
        <v>635.5333333333333</v>
      </c>
      <c r="G471" s="249">
        <v>625.36666666666656</v>
      </c>
      <c r="H471" s="249">
        <v>658.16666666666652</v>
      </c>
      <c r="I471" s="249">
        <v>668.33333333333326</v>
      </c>
      <c r="J471" s="249">
        <v>674.56666666666649</v>
      </c>
      <c r="K471" s="248">
        <v>662.1</v>
      </c>
      <c r="L471" s="248">
        <v>645.70000000000005</v>
      </c>
      <c r="M471" s="248">
        <v>0.32282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1443.5</v>
      </c>
      <c r="D472" s="249">
        <v>1447.8333333333333</v>
      </c>
      <c r="E472" s="249">
        <v>1435.7666666666664</v>
      </c>
      <c r="F472" s="249">
        <v>1428.0333333333331</v>
      </c>
      <c r="G472" s="249">
        <v>1415.9666666666662</v>
      </c>
      <c r="H472" s="249">
        <v>1455.5666666666666</v>
      </c>
      <c r="I472" s="249">
        <v>1467.6333333333337</v>
      </c>
      <c r="J472" s="249">
        <v>1475.3666666666668</v>
      </c>
      <c r="K472" s="248">
        <v>1459.9</v>
      </c>
      <c r="L472" s="248">
        <v>1440.1</v>
      </c>
      <c r="M472" s="248">
        <v>3.9286099999999999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36.299999999999997</v>
      </c>
      <c r="D473" s="249">
        <v>36.466666666666661</v>
      </c>
      <c r="E473" s="249">
        <v>36.033333333333324</v>
      </c>
      <c r="F473" s="249">
        <v>35.766666666666666</v>
      </c>
      <c r="G473" s="249">
        <v>35.333333333333329</v>
      </c>
      <c r="H473" s="249">
        <v>36.73333333333332</v>
      </c>
      <c r="I473" s="249">
        <v>37.166666666666657</v>
      </c>
      <c r="J473" s="249">
        <v>37.433333333333316</v>
      </c>
      <c r="K473" s="248">
        <v>36.9</v>
      </c>
      <c r="L473" s="248">
        <v>36.200000000000003</v>
      </c>
      <c r="M473" s="248">
        <v>40.981349999999999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281.95</v>
      </c>
      <c r="D474" s="249">
        <v>282.03333333333336</v>
      </c>
      <c r="E474" s="249">
        <v>279.26666666666671</v>
      </c>
      <c r="F474" s="249">
        <v>276.58333333333337</v>
      </c>
      <c r="G474" s="249">
        <v>273.81666666666672</v>
      </c>
      <c r="H474" s="249">
        <v>284.7166666666667</v>
      </c>
      <c r="I474" s="249">
        <v>287.48333333333335</v>
      </c>
      <c r="J474" s="249">
        <v>290.16666666666669</v>
      </c>
      <c r="K474" s="248">
        <v>284.8</v>
      </c>
      <c r="L474" s="248">
        <v>279.35000000000002</v>
      </c>
      <c r="M474" s="248">
        <v>6.7629200000000003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294.5</v>
      </c>
      <c r="D475" s="249">
        <v>294.59999999999997</v>
      </c>
      <c r="E475" s="249">
        <v>291.69999999999993</v>
      </c>
      <c r="F475" s="249">
        <v>288.89999999999998</v>
      </c>
      <c r="G475" s="249">
        <v>285.99999999999994</v>
      </c>
      <c r="H475" s="249">
        <v>297.39999999999992</v>
      </c>
      <c r="I475" s="249">
        <v>300.2999999999999</v>
      </c>
      <c r="J475" s="249">
        <v>303.09999999999991</v>
      </c>
      <c r="K475" s="248">
        <v>297.5</v>
      </c>
      <c r="L475" s="248">
        <v>291.8</v>
      </c>
      <c r="M475" s="248">
        <v>2.79312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2940.15</v>
      </c>
      <c r="D476" s="249">
        <v>2955.3333333333335</v>
      </c>
      <c r="E476" s="249">
        <v>2896.416666666667</v>
      </c>
      <c r="F476" s="249">
        <v>2852.6833333333334</v>
      </c>
      <c r="G476" s="249">
        <v>2793.7666666666669</v>
      </c>
      <c r="H476" s="249">
        <v>2999.0666666666671</v>
      </c>
      <c r="I476" s="249">
        <v>3057.983333333334</v>
      </c>
      <c r="J476" s="249">
        <v>3101.7166666666672</v>
      </c>
      <c r="K476" s="248">
        <v>3014.25</v>
      </c>
      <c r="L476" s="248">
        <v>2911.6</v>
      </c>
      <c r="M476" s="248">
        <v>2.0438399999999999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574.6</v>
      </c>
      <c r="D477" s="249">
        <v>578.61666666666667</v>
      </c>
      <c r="E477" s="249">
        <v>568.23333333333335</v>
      </c>
      <c r="F477" s="249">
        <v>561.86666666666667</v>
      </c>
      <c r="G477" s="249">
        <v>551.48333333333335</v>
      </c>
      <c r="H477" s="249">
        <v>584.98333333333335</v>
      </c>
      <c r="I477" s="249">
        <v>595.36666666666679</v>
      </c>
      <c r="J477" s="249">
        <v>601.73333333333335</v>
      </c>
      <c r="K477" s="248">
        <v>589</v>
      </c>
      <c r="L477" s="248">
        <v>572.25</v>
      </c>
      <c r="M477" s="248">
        <v>1.3331299999999999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544.4</v>
      </c>
      <c r="D478" s="249">
        <v>541.28333333333342</v>
      </c>
      <c r="E478" s="249">
        <v>537.56666666666683</v>
      </c>
      <c r="F478" s="249">
        <v>530.73333333333346</v>
      </c>
      <c r="G478" s="249">
        <v>527.01666666666688</v>
      </c>
      <c r="H478" s="249">
        <v>548.11666666666679</v>
      </c>
      <c r="I478" s="249">
        <v>551.83333333333326</v>
      </c>
      <c r="J478" s="249">
        <v>558.66666666666674</v>
      </c>
      <c r="K478" s="248">
        <v>545</v>
      </c>
      <c r="L478" s="248">
        <v>534.45000000000005</v>
      </c>
      <c r="M478" s="248">
        <v>2.2410700000000001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767.4</v>
      </c>
      <c r="D479" s="249">
        <v>768.81666666666661</v>
      </c>
      <c r="E479" s="249">
        <v>761.63333333333321</v>
      </c>
      <c r="F479" s="249">
        <v>755.86666666666656</v>
      </c>
      <c r="G479" s="249">
        <v>748.68333333333317</v>
      </c>
      <c r="H479" s="249">
        <v>774.58333333333326</v>
      </c>
      <c r="I479" s="249">
        <v>781.76666666666665</v>
      </c>
      <c r="J479" s="249">
        <v>787.5333333333333</v>
      </c>
      <c r="K479" s="248">
        <v>776</v>
      </c>
      <c r="L479" s="248">
        <v>763.05</v>
      </c>
      <c r="M479" s="248">
        <v>15.21073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777.8</v>
      </c>
      <c r="D480" s="249">
        <v>772.73333333333323</v>
      </c>
      <c r="E480" s="249">
        <v>765.31666666666649</v>
      </c>
      <c r="F480" s="249">
        <v>752.83333333333326</v>
      </c>
      <c r="G480" s="249">
        <v>745.41666666666652</v>
      </c>
      <c r="H480" s="249">
        <v>785.21666666666647</v>
      </c>
      <c r="I480" s="249">
        <v>792.63333333333321</v>
      </c>
      <c r="J480" s="249">
        <v>805.11666666666645</v>
      </c>
      <c r="K480" s="248">
        <v>780.15</v>
      </c>
      <c r="L480" s="248">
        <v>760.25</v>
      </c>
      <c r="M480" s="248">
        <v>0.91466000000000003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7225.3</v>
      </c>
      <c r="D481" s="249">
        <v>7207.833333333333</v>
      </c>
      <c r="E481" s="249">
        <v>7172.6666666666661</v>
      </c>
      <c r="F481" s="249">
        <v>7120.0333333333328</v>
      </c>
      <c r="G481" s="249">
        <v>7084.8666666666659</v>
      </c>
      <c r="H481" s="249">
        <v>7260.4666666666662</v>
      </c>
      <c r="I481" s="249">
        <v>7295.6333333333323</v>
      </c>
      <c r="J481" s="249">
        <v>7348.2666666666664</v>
      </c>
      <c r="K481" s="248">
        <v>7243</v>
      </c>
      <c r="L481" s="248">
        <v>7155.2</v>
      </c>
      <c r="M481" s="248">
        <v>2.8570799999999998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93.75</v>
      </c>
      <c r="D482" s="249">
        <v>91.883333333333326</v>
      </c>
      <c r="E482" s="249">
        <v>89.366666666666646</v>
      </c>
      <c r="F482" s="249">
        <v>84.98333333333332</v>
      </c>
      <c r="G482" s="249">
        <v>82.46666666666664</v>
      </c>
      <c r="H482" s="249">
        <v>96.266666666666652</v>
      </c>
      <c r="I482" s="249">
        <v>98.783333333333331</v>
      </c>
      <c r="J482" s="249">
        <v>103.16666666666666</v>
      </c>
      <c r="K482" s="248">
        <v>94.4</v>
      </c>
      <c r="L482" s="248">
        <v>87.5</v>
      </c>
      <c r="M482" s="248">
        <v>567.79679999999996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1783.5</v>
      </c>
      <c r="D483" s="249">
        <v>1784.5166666666664</v>
      </c>
      <c r="E483" s="249">
        <v>1762.5833333333328</v>
      </c>
      <c r="F483" s="249">
        <v>1741.6666666666663</v>
      </c>
      <c r="G483" s="249">
        <v>1719.7333333333327</v>
      </c>
      <c r="H483" s="249">
        <v>1805.4333333333329</v>
      </c>
      <c r="I483" s="249">
        <v>1827.3666666666663</v>
      </c>
      <c r="J483" s="249">
        <v>1848.2833333333331</v>
      </c>
      <c r="K483" s="248">
        <v>1806.45</v>
      </c>
      <c r="L483" s="248">
        <v>1763.6</v>
      </c>
      <c r="M483" s="248">
        <v>3.4140799999999998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932.25</v>
      </c>
      <c r="D484" s="259">
        <v>930.38333333333321</v>
      </c>
      <c r="E484" s="259">
        <v>923.9166666666664</v>
      </c>
      <c r="F484" s="259">
        <v>915.58333333333314</v>
      </c>
      <c r="G484" s="259">
        <v>909.11666666666633</v>
      </c>
      <c r="H484" s="259">
        <v>938.71666666666647</v>
      </c>
      <c r="I484" s="259">
        <v>945.18333333333317</v>
      </c>
      <c r="J484" s="258">
        <v>953.51666666666654</v>
      </c>
      <c r="K484" s="258">
        <v>936.85</v>
      </c>
      <c r="L484" s="258">
        <v>922.05</v>
      </c>
      <c r="M484" s="227">
        <v>8.3746600000000004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260.95</v>
      </c>
      <c r="D485" s="259">
        <v>260.31666666666666</v>
      </c>
      <c r="E485" s="259">
        <v>255.63333333333333</v>
      </c>
      <c r="F485" s="259">
        <v>250.31666666666666</v>
      </c>
      <c r="G485" s="259">
        <v>245.63333333333333</v>
      </c>
      <c r="H485" s="259">
        <v>265.63333333333333</v>
      </c>
      <c r="I485" s="259">
        <v>270.31666666666661</v>
      </c>
      <c r="J485" s="258">
        <v>275.63333333333333</v>
      </c>
      <c r="K485" s="258">
        <v>265</v>
      </c>
      <c r="L485" s="258">
        <v>255</v>
      </c>
      <c r="M485" s="227">
        <v>4.5571299999999999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2830.85</v>
      </c>
      <c r="D486" s="249">
        <v>2823.0166666666664</v>
      </c>
      <c r="E486" s="249">
        <v>2809.0333333333328</v>
      </c>
      <c r="F486" s="249">
        <v>2787.2166666666662</v>
      </c>
      <c r="G486" s="249">
        <v>2773.2333333333327</v>
      </c>
      <c r="H486" s="249">
        <v>2844.833333333333</v>
      </c>
      <c r="I486" s="249">
        <v>2858.8166666666666</v>
      </c>
      <c r="J486" s="249">
        <v>2880.6333333333332</v>
      </c>
      <c r="K486" s="248">
        <v>2837</v>
      </c>
      <c r="L486" s="248">
        <v>2801.2</v>
      </c>
      <c r="M486" s="248">
        <v>7.7530000000000002E-2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731.6</v>
      </c>
      <c r="D487" s="259">
        <v>740.19999999999993</v>
      </c>
      <c r="E487" s="259">
        <v>720.39999999999986</v>
      </c>
      <c r="F487" s="259">
        <v>709.19999999999993</v>
      </c>
      <c r="G487" s="259">
        <v>689.39999999999986</v>
      </c>
      <c r="H487" s="259">
        <v>751.39999999999986</v>
      </c>
      <c r="I487" s="259">
        <v>771.19999999999982</v>
      </c>
      <c r="J487" s="258">
        <v>782.39999999999986</v>
      </c>
      <c r="K487" s="258">
        <v>760</v>
      </c>
      <c r="L487" s="258">
        <v>729</v>
      </c>
      <c r="M487" s="227">
        <v>3.3268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333.45</v>
      </c>
      <c r="D488" s="249">
        <v>334.43333333333334</v>
      </c>
      <c r="E488" s="249">
        <v>328.86666666666667</v>
      </c>
      <c r="F488" s="249">
        <v>324.28333333333336</v>
      </c>
      <c r="G488" s="249">
        <v>318.7166666666667</v>
      </c>
      <c r="H488" s="249">
        <v>339.01666666666665</v>
      </c>
      <c r="I488" s="249">
        <v>344.58333333333337</v>
      </c>
      <c r="J488" s="249">
        <v>349.16666666666663</v>
      </c>
      <c r="K488" s="248">
        <v>340</v>
      </c>
      <c r="L488" s="248">
        <v>329.85</v>
      </c>
      <c r="M488" s="248">
        <v>0.8962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336.25</v>
      </c>
      <c r="D489" s="259">
        <v>336.78333333333336</v>
      </c>
      <c r="E489" s="249">
        <v>333.06666666666672</v>
      </c>
      <c r="F489" s="249">
        <v>329.88333333333338</v>
      </c>
      <c r="G489" s="249">
        <v>326.16666666666674</v>
      </c>
      <c r="H489" s="249">
        <v>339.9666666666667</v>
      </c>
      <c r="I489" s="249">
        <v>343.68333333333328</v>
      </c>
      <c r="J489" s="249">
        <v>346.86666666666667</v>
      </c>
      <c r="K489" s="248">
        <v>340.5</v>
      </c>
      <c r="L489" s="248">
        <v>333.6</v>
      </c>
      <c r="M489" s="248">
        <v>1.76702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285.25</v>
      </c>
      <c r="D490" s="249">
        <v>286.59999999999997</v>
      </c>
      <c r="E490" s="249">
        <v>283.54999999999995</v>
      </c>
      <c r="F490" s="249">
        <v>281.84999999999997</v>
      </c>
      <c r="G490" s="249">
        <v>278.79999999999995</v>
      </c>
      <c r="H490" s="249">
        <v>288.29999999999995</v>
      </c>
      <c r="I490" s="249">
        <v>291.35000000000002</v>
      </c>
      <c r="J490" s="249">
        <v>293.04999999999995</v>
      </c>
      <c r="K490" s="248">
        <v>289.64999999999998</v>
      </c>
      <c r="L490" s="248">
        <v>284.89999999999998</v>
      </c>
      <c r="M490" s="248">
        <v>0.78142999999999996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1373.25</v>
      </c>
      <c r="D491" s="259">
        <v>1374.2333333333333</v>
      </c>
      <c r="E491" s="249">
        <v>1361.0166666666667</v>
      </c>
      <c r="F491" s="249">
        <v>1348.7833333333333</v>
      </c>
      <c r="G491" s="249">
        <v>1335.5666666666666</v>
      </c>
      <c r="H491" s="249">
        <v>1386.4666666666667</v>
      </c>
      <c r="I491" s="249">
        <v>1399.6833333333334</v>
      </c>
      <c r="J491" s="249">
        <v>1411.9166666666667</v>
      </c>
      <c r="K491" s="248">
        <v>1387.45</v>
      </c>
      <c r="L491" s="248">
        <v>1362</v>
      </c>
      <c r="M491" s="248">
        <v>13.19455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1353.55</v>
      </c>
      <c r="D492" s="249">
        <v>1359.5333333333335</v>
      </c>
      <c r="E492" s="249">
        <v>1344.0666666666671</v>
      </c>
      <c r="F492" s="249">
        <v>1334.5833333333335</v>
      </c>
      <c r="G492" s="249">
        <v>1319.116666666667</v>
      </c>
      <c r="H492" s="249">
        <v>1369.0166666666671</v>
      </c>
      <c r="I492" s="249">
        <v>1384.4833333333338</v>
      </c>
      <c r="J492" s="249">
        <v>1393.9666666666672</v>
      </c>
      <c r="K492" s="248">
        <v>1375</v>
      </c>
      <c r="L492" s="248">
        <v>1350.05</v>
      </c>
      <c r="M492" s="248">
        <v>0.21464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313.14999999999998</v>
      </c>
      <c r="D493" s="259">
        <v>313.06666666666666</v>
      </c>
      <c r="E493" s="249">
        <v>309.98333333333335</v>
      </c>
      <c r="F493" s="249">
        <v>306.81666666666666</v>
      </c>
      <c r="G493" s="249">
        <v>303.73333333333335</v>
      </c>
      <c r="H493" s="249">
        <v>316.23333333333335</v>
      </c>
      <c r="I493" s="249">
        <v>319.31666666666672</v>
      </c>
      <c r="J493" s="249">
        <v>322.48333333333335</v>
      </c>
      <c r="K493" s="248">
        <v>316.14999999999998</v>
      </c>
      <c r="L493" s="248">
        <v>309.89999999999998</v>
      </c>
      <c r="M493" s="248">
        <v>81.772970000000001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451.3</v>
      </c>
      <c r="D494" s="249">
        <v>451.76666666666665</v>
      </c>
      <c r="E494" s="249">
        <v>446.5333333333333</v>
      </c>
      <c r="F494" s="249">
        <v>441.76666666666665</v>
      </c>
      <c r="G494" s="249">
        <v>436.5333333333333</v>
      </c>
      <c r="H494" s="249">
        <v>456.5333333333333</v>
      </c>
      <c r="I494" s="249">
        <v>461.76666666666665</v>
      </c>
      <c r="J494" s="249">
        <v>466.5333333333333</v>
      </c>
      <c r="K494" s="248">
        <v>457</v>
      </c>
      <c r="L494" s="248">
        <v>447</v>
      </c>
      <c r="M494" s="248">
        <v>0.72594999999999998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2035.75</v>
      </c>
      <c r="D495" s="259">
        <v>2039.7833333333335</v>
      </c>
      <c r="E495" s="249">
        <v>2021.9666666666672</v>
      </c>
      <c r="F495" s="249">
        <v>2008.1833333333336</v>
      </c>
      <c r="G495" s="249">
        <v>1990.3666666666672</v>
      </c>
      <c r="H495" s="249">
        <v>2053.5666666666671</v>
      </c>
      <c r="I495" s="249">
        <v>2071.3833333333332</v>
      </c>
      <c r="J495" s="249">
        <v>2085.166666666667</v>
      </c>
      <c r="K495" s="248">
        <v>2057.6</v>
      </c>
      <c r="L495" s="248">
        <v>2026</v>
      </c>
      <c r="M495" s="248">
        <v>0.21157999999999999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7.9</v>
      </c>
      <c r="D496" s="259">
        <v>7.916666666666667</v>
      </c>
      <c r="E496" s="249">
        <v>7.8333333333333339</v>
      </c>
      <c r="F496" s="249">
        <v>7.7666666666666666</v>
      </c>
      <c r="G496" s="249">
        <v>7.6833333333333336</v>
      </c>
      <c r="H496" s="249">
        <v>7.9833333333333343</v>
      </c>
      <c r="I496" s="249">
        <v>8.0666666666666682</v>
      </c>
      <c r="J496" s="249">
        <v>8.1333333333333346</v>
      </c>
      <c r="K496" s="248">
        <v>8</v>
      </c>
      <c r="L496" s="248">
        <v>7.85</v>
      </c>
      <c r="M496" s="248">
        <v>673.57811000000004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839.9</v>
      </c>
      <c r="D497" s="259">
        <v>839.80000000000007</v>
      </c>
      <c r="E497" s="249">
        <v>835.60000000000014</v>
      </c>
      <c r="F497" s="249">
        <v>831.30000000000007</v>
      </c>
      <c r="G497" s="249">
        <v>827.10000000000014</v>
      </c>
      <c r="H497" s="249">
        <v>844.10000000000014</v>
      </c>
      <c r="I497" s="249">
        <v>848.30000000000018</v>
      </c>
      <c r="J497" s="249">
        <v>852.60000000000014</v>
      </c>
      <c r="K497" s="248">
        <v>844</v>
      </c>
      <c r="L497" s="248">
        <v>835.5</v>
      </c>
      <c r="M497" s="248">
        <v>5.3765599999999996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241.95</v>
      </c>
      <c r="D498" s="259">
        <v>243.56666666666663</v>
      </c>
      <c r="E498" s="249">
        <v>239.28333333333327</v>
      </c>
      <c r="F498" s="249">
        <v>236.61666666666665</v>
      </c>
      <c r="G498" s="249">
        <v>232.33333333333329</v>
      </c>
      <c r="H498" s="249">
        <v>246.23333333333326</v>
      </c>
      <c r="I498" s="249">
        <v>250.51666666666662</v>
      </c>
      <c r="J498" s="249">
        <v>253.18333333333325</v>
      </c>
      <c r="K498" s="248">
        <v>247.85</v>
      </c>
      <c r="L498" s="248">
        <v>240.9</v>
      </c>
      <c r="M498" s="248">
        <v>5.7218099999999996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81.5</v>
      </c>
      <c r="D499" s="259">
        <v>81.516666666666666</v>
      </c>
      <c r="E499" s="249">
        <v>79.633333333333326</v>
      </c>
      <c r="F499" s="249">
        <v>77.766666666666666</v>
      </c>
      <c r="G499" s="249">
        <v>75.883333333333326</v>
      </c>
      <c r="H499" s="249">
        <v>83.383333333333326</v>
      </c>
      <c r="I499" s="249">
        <v>85.26666666666668</v>
      </c>
      <c r="J499" s="249">
        <v>87.133333333333326</v>
      </c>
      <c r="K499" s="248">
        <v>83.4</v>
      </c>
      <c r="L499" s="248">
        <v>79.650000000000006</v>
      </c>
      <c r="M499" s="248">
        <v>29.713049999999999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740.5</v>
      </c>
      <c r="D500" s="259">
        <v>738.56666666666661</v>
      </c>
      <c r="E500" s="249">
        <v>728.13333333333321</v>
      </c>
      <c r="F500" s="249">
        <v>715.76666666666665</v>
      </c>
      <c r="G500" s="249">
        <v>705.33333333333326</v>
      </c>
      <c r="H500" s="249">
        <v>750.93333333333317</v>
      </c>
      <c r="I500" s="249">
        <v>761.36666666666656</v>
      </c>
      <c r="J500" s="249">
        <v>773.73333333333312</v>
      </c>
      <c r="K500" s="248">
        <v>749</v>
      </c>
      <c r="L500" s="248">
        <v>726.2</v>
      </c>
      <c r="M500" s="248">
        <v>1.3453599999999999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1515.05</v>
      </c>
      <c r="D501" s="259">
        <v>1511.6833333333334</v>
      </c>
      <c r="E501" s="249">
        <v>1499.9166666666667</v>
      </c>
      <c r="F501" s="249">
        <v>1484.7833333333333</v>
      </c>
      <c r="G501" s="249">
        <v>1473.0166666666667</v>
      </c>
      <c r="H501" s="249">
        <v>1526.8166666666668</v>
      </c>
      <c r="I501" s="249">
        <v>1538.5833333333333</v>
      </c>
      <c r="J501" s="249">
        <v>1553.7166666666669</v>
      </c>
      <c r="K501" s="248">
        <v>1523.45</v>
      </c>
      <c r="L501" s="248">
        <v>1496.55</v>
      </c>
      <c r="M501" s="248">
        <v>0.62734999999999996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397.75</v>
      </c>
      <c r="D502" s="259">
        <v>397.7</v>
      </c>
      <c r="E502" s="249">
        <v>396.04999999999995</v>
      </c>
      <c r="F502" s="249">
        <v>394.34999999999997</v>
      </c>
      <c r="G502" s="249">
        <v>392.69999999999993</v>
      </c>
      <c r="H502" s="249">
        <v>399.4</v>
      </c>
      <c r="I502" s="249">
        <v>401.04999999999995</v>
      </c>
      <c r="J502" s="249">
        <v>402.75</v>
      </c>
      <c r="K502" s="248">
        <v>399.35</v>
      </c>
      <c r="L502" s="248">
        <v>396</v>
      </c>
      <c r="M502" s="248">
        <v>34.069209999999998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224.55</v>
      </c>
      <c r="D503" s="259">
        <v>225.4</v>
      </c>
      <c r="E503" s="249">
        <v>223.3</v>
      </c>
      <c r="F503" s="249">
        <v>222.05</v>
      </c>
      <c r="G503" s="249">
        <v>219.95000000000002</v>
      </c>
      <c r="H503" s="249">
        <v>226.65</v>
      </c>
      <c r="I503" s="249">
        <v>228.74999999999997</v>
      </c>
      <c r="J503" s="249">
        <v>230</v>
      </c>
      <c r="K503" s="248">
        <v>227.5</v>
      </c>
      <c r="L503" s="248">
        <v>224.15</v>
      </c>
      <c r="M503" s="248">
        <v>4.2677500000000004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23.95</v>
      </c>
      <c r="D504" s="259">
        <v>23.25</v>
      </c>
      <c r="E504" s="249">
        <v>22.15</v>
      </c>
      <c r="F504" s="249">
        <v>20.349999999999998</v>
      </c>
      <c r="G504" s="249">
        <v>19.249999999999996</v>
      </c>
      <c r="H504" s="249">
        <v>25.05</v>
      </c>
      <c r="I504" s="249">
        <v>26.150000000000002</v>
      </c>
      <c r="J504" s="249">
        <v>27.950000000000003</v>
      </c>
      <c r="K504" s="248">
        <v>24.35</v>
      </c>
      <c r="L504" s="248">
        <v>21.45</v>
      </c>
      <c r="M504" s="248">
        <v>12880.4918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9291.15</v>
      </c>
      <c r="D505" s="259">
        <v>9292.6833333333325</v>
      </c>
      <c r="E505" s="249">
        <v>9223.4666666666653</v>
      </c>
      <c r="F505" s="249">
        <v>9155.7833333333328</v>
      </c>
      <c r="G505" s="249">
        <v>9086.5666666666657</v>
      </c>
      <c r="H505" s="249">
        <v>9360.366666666665</v>
      </c>
      <c r="I505" s="249">
        <v>9429.5833333333321</v>
      </c>
      <c r="J505" s="249">
        <v>9497.2666666666646</v>
      </c>
      <c r="K505" s="248">
        <v>9361.9</v>
      </c>
      <c r="L505" s="248">
        <v>9225</v>
      </c>
      <c r="M505" s="248">
        <v>3.9949999999999999E-2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260.64999999999998</v>
      </c>
      <c r="D506" s="249">
        <v>261.66666666666669</v>
      </c>
      <c r="E506" s="249">
        <v>258.58333333333337</v>
      </c>
      <c r="F506" s="249">
        <v>256.51666666666671</v>
      </c>
      <c r="G506" s="249">
        <v>253.43333333333339</v>
      </c>
      <c r="H506" s="249">
        <v>263.73333333333335</v>
      </c>
      <c r="I506" s="249">
        <v>266.81666666666672</v>
      </c>
      <c r="J506" s="248">
        <v>268.88333333333333</v>
      </c>
      <c r="K506" s="248">
        <v>264.75</v>
      </c>
      <c r="L506" s="248">
        <v>259.60000000000002</v>
      </c>
      <c r="M506" s="227">
        <v>54.634659999999997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223.55</v>
      </c>
      <c r="D507" s="249">
        <v>225.51666666666665</v>
      </c>
      <c r="E507" s="249">
        <v>221.0333333333333</v>
      </c>
      <c r="F507" s="249">
        <v>218.51666666666665</v>
      </c>
      <c r="G507" s="249">
        <v>214.0333333333333</v>
      </c>
      <c r="H507" s="249">
        <v>228.0333333333333</v>
      </c>
      <c r="I507" s="249">
        <v>232.51666666666665</v>
      </c>
      <c r="J507" s="248">
        <v>235.0333333333333</v>
      </c>
      <c r="K507" s="248">
        <v>230</v>
      </c>
      <c r="L507" s="248">
        <v>223</v>
      </c>
      <c r="M507" s="227">
        <v>8.5335999999999999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64.599999999999994</v>
      </c>
      <c r="D508" s="259">
        <v>64.716666666666669</v>
      </c>
      <c r="E508" s="249">
        <v>64.233333333333334</v>
      </c>
      <c r="F508" s="249">
        <v>63.86666666666666</v>
      </c>
      <c r="G508" s="249">
        <v>63.383333333333326</v>
      </c>
      <c r="H508" s="249">
        <v>65.083333333333343</v>
      </c>
      <c r="I508" s="249">
        <v>65.566666666666691</v>
      </c>
      <c r="J508" s="249">
        <v>65.933333333333351</v>
      </c>
      <c r="K508" s="248">
        <v>65.2</v>
      </c>
      <c r="L508" s="248">
        <v>64.349999999999994</v>
      </c>
      <c r="M508" s="248">
        <v>219.17723000000001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406.3</v>
      </c>
      <c r="D509" s="259">
        <v>406.18333333333339</v>
      </c>
      <c r="E509" s="249">
        <v>404.21666666666681</v>
      </c>
      <c r="F509" s="249">
        <v>402.13333333333344</v>
      </c>
      <c r="G509" s="249">
        <v>400.16666666666686</v>
      </c>
      <c r="H509" s="249">
        <v>408.26666666666677</v>
      </c>
      <c r="I509" s="249">
        <v>410.23333333333335</v>
      </c>
      <c r="J509" s="249">
        <v>412.31666666666672</v>
      </c>
      <c r="K509" s="248">
        <v>408.15</v>
      </c>
      <c r="L509" s="248">
        <v>404.1</v>
      </c>
      <c r="M509" s="248">
        <v>3.7706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1606.35</v>
      </c>
      <c r="D510" s="249">
        <v>1606.8500000000001</v>
      </c>
      <c r="E510" s="249">
        <v>1594.5000000000002</v>
      </c>
      <c r="F510" s="249">
        <v>1582.65</v>
      </c>
      <c r="G510" s="249">
        <v>1570.3000000000002</v>
      </c>
      <c r="H510" s="249">
        <v>1618.7000000000003</v>
      </c>
      <c r="I510" s="249">
        <v>1631.0500000000002</v>
      </c>
      <c r="J510" s="248">
        <v>1642.9000000000003</v>
      </c>
      <c r="K510" s="248">
        <v>1619.2</v>
      </c>
      <c r="L510" s="248">
        <v>1595</v>
      </c>
      <c r="M510" s="227">
        <v>7.3789999999999994E-2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1381.4</v>
      </c>
      <c r="D511" s="259">
        <v>1393.6499999999999</v>
      </c>
      <c r="E511" s="249">
        <v>1365.4499999999998</v>
      </c>
      <c r="F511" s="249">
        <v>1349.5</v>
      </c>
      <c r="G511" s="249">
        <v>1321.3</v>
      </c>
      <c r="H511" s="249">
        <v>1409.5999999999997</v>
      </c>
      <c r="I511" s="249">
        <v>1437.8</v>
      </c>
      <c r="J511" s="249">
        <v>1453.7499999999995</v>
      </c>
      <c r="K511" s="248">
        <v>1421.85</v>
      </c>
      <c r="L511" s="248">
        <v>1377.7</v>
      </c>
      <c r="M511" s="248">
        <v>0.38335000000000002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2"/>
      <c r="B5" s="383"/>
      <c r="C5" s="382"/>
      <c r="D5" s="38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4" t="s">
        <v>516</v>
      </c>
      <c r="C7" s="383"/>
      <c r="D7" s="7">
        <f>Main!B10</f>
        <v>44909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44908</v>
      </c>
      <c r="B10" s="29">
        <v>539277</v>
      </c>
      <c r="C10" s="28" t="s">
        <v>1075</v>
      </c>
      <c r="D10" s="28" t="s">
        <v>1023</v>
      </c>
      <c r="E10" s="28" t="s">
        <v>526</v>
      </c>
      <c r="F10" s="85">
        <v>24954</v>
      </c>
      <c r="G10" s="29">
        <v>166.98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44908</v>
      </c>
      <c r="B11" s="29">
        <v>539277</v>
      </c>
      <c r="C11" s="28" t="s">
        <v>1075</v>
      </c>
      <c r="D11" s="28" t="s">
        <v>1023</v>
      </c>
      <c r="E11" s="28" t="s">
        <v>525</v>
      </c>
      <c r="F11" s="85">
        <v>86454</v>
      </c>
      <c r="G11" s="29">
        <v>167.94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44908</v>
      </c>
      <c r="B12" s="29">
        <v>543678</v>
      </c>
      <c r="C12" s="28" t="s">
        <v>1076</v>
      </c>
      <c r="D12" s="28" t="s">
        <v>1077</v>
      </c>
      <c r="E12" s="28" t="s">
        <v>526</v>
      </c>
      <c r="F12" s="85">
        <v>12000</v>
      </c>
      <c r="G12" s="29">
        <v>38.53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44908</v>
      </c>
      <c r="B13" s="29">
        <v>543678</v>
      </c>
      <c r="C13" s="28" t="s">
        <v>1076</v>
      </c>
      <c r="D13" s="28" t="s">
        <v>1077</v>
      </c>
      <c r="E13" s="28" t="s">
        <v>525</v>
      </c>
      <c r="F13" s="85">
        <v>120000</v>
      </c>
      <c r="G13" s="29">
        <v>36.049999999999997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44908</v>
      </c>
      <c r="B14" s="29">
        <v>543678</v>
      </c>
      <c r="C14" s="28" t="s">
        <v>1076</v>
      </c>
      <c r="D14" s="28" t="s">
        <v>880</v>
      </c>
      <c r="E14" s="28" t="s">
        <v>525</v>
      </c>
      <c r="F14" s="85">
        <v>100000</v>
      </c>
      <c r="G14" s="29">
        <v>36.049999999999997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44908</v>
      </c>
      <c r="B15" s="29">
        <v>543678</v>
      </c>
      <c r="C15" s="28" t="s">
        <v>1076</v>
      </c>
      <c r="D15" s="28" t="s">
        <v>880</v>
      </c>
      <c r="E15" s="28" t="s">
        <v>526</v>
      </c>
      <c r="F15" s="85">
        <v>12000</v>
      </c>
      <c r="G15" s="29">
        <v>36.049999999999997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44908</v>
      </c>
      <c r="B16" s="29">
        <v>542865</v>
      </c>
      <c r="C16" s="28" t="s">
        <v>1078</v>
      </c>
      <c r="D16" s="28" t="s">
        <v>1079</v>
      </c>
      <c r="E16" s="28" t="s">
        <v>526</v>
      </c>
      <c r="F16" s="85">
        <v>65000</v>
      </c>
      <c r="G16" s="29">
        <v>33.35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44908</v>
      </c>
      <c r="B17" s="29">
        <v>542865</v>
      </c>
      <c r="C17" s="28" t="s">
        <v>1078</v>
      </c>
      <c r="D17" s="28" t="s">
        <v>1079</v>
      </c>
      <c r="E17" s="28" t="s">
        <v>525</v>
      </c>
      <c r="F17" s="85">
        <v>65000</v>
      </c>
      <c r="G17" s="29">
        <v>33.97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44908</v>
      </c>
      <c r="B18" s="29">
        <v>540681</v>
      </c>
      <c r="C18" s="28" t="s">
        <v>1080</v>
      </c>
      <c r="D18" s="28" t="s">
        <v>1081</v>
      </c>
      <c r="E18" s="28" t="s">
        <v>526</v>
      </c>
      <c r="F18" s="85">
        <v>30000</v>
      </c>
      <c r="G18" s="29">
        <v>12.31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44908</v>
      </c>
      <c r="B19" s="29">
        <v>540681</v>
      </c>
      <c r="C19" s="28" t="s">
        <v>1080</v>
      </c>
      <c r="D19" s="28" t="s">
        <v>1082</v>
      </c>
      <c r="E19" s="28" t="s">
        <v>525</v>
      </c>
      <c r="F19" s="85">
        <v>30000</v>
      </c>
      <c r="G19" s="29">
        <v>12.31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44908</v>
      </c>
      <c r="B20" s="29">
        <v>532180</v>
      </c>
      <c r="C20" s="28" t="s">
        <v>1083</v>
      </c>
      <c r="D20" s="28" t="s">
        <v>1084</v>
      </c>
      <c r="E20" s="28" t="s">
        <v>525</v>
      </c>
      <c r="F20" s="85">
        <v>1147065</v>
      </c>
      <c r="G20" s="29">
        <v>23.48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44908</v>
      </c>
      <c r="B21" s="29">
        <v>532180</v>
      </c>
      <c r="C21" s="28" t="s">
        <v>1083</v>
      </c>
      <c r="D21" s="28" t="s">
        <v>1084</v>
      </c>
      <c r="E21" s="28" t="s">
        <v>526</v>
      </c>
      <c r="F21" s="85">
        <v>1474383</v>
      </c>
      <c r="G21" s="29">
        <v>23.58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44908</v>
      </c>
      <c r="B22" s="29">
        <v>532180</v>
      </c>
      <c r="C22" s="28" t="s">
        <v>1083</v>
      </c>
      <c r="D22" s="28" t="s">
        <v>1085</v>
      </c>
      <c r="E22" s="28" t="s">
        <v>526</v>
      </c>
      <c r="F22" s="85">
        <v>1502760</v>
      </c>
      <c r="G22" s="29">
        <v>23.32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44908</v>
      </c>
      <c r="B23" s="29">
        <v>532180</v>
      </c>
      <c r="C23" s="28" t="s">
        <v>1083</v>
      </c>
      <c r="D23" s="28" t="s">
        <v>1085</v>
      </c>
      <c r="E23" s="28" t="s">
        <v>525</v>
      </c>
      <c r="F23" s="85">
        <v>1255836</v>
      </c>
      <c r="G23" s="29">
        <v>23.32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44908</v>
      </c>
      <c r="B24" s="29">
        <v>540204</v>
      </c>
      <c r="C24" s="28" t="s">
        <v>1086</v>
      </c>
      <c r="D24" s="28" t="s">
        <v>1087</v>
      </c>
      <c r="E24" s="28" t="s">
        <v>526</v>
      </c>
      <c r="F24" s="85">
        <v>44403</v>
      </c>
      <c r="G24" s="29">
        <v>44.1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44908</v>
      </c>
      <c r="B25" s="29">
        <v>543324</v>
      </c>
      <c r="C25" s="28" t="s">
        <v>1088</v>
      </c>
      <c r="D25" s="28" t="s">
        <v>1089</v>
      </c>
      <c r="E25" s="28" t="s">
        <v>525</v>
      </c>
      <c r="F25" s="85">
        <v>108000</v>
      </c>
      <c r="G25" s="29">
        <v>92.06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44908</v>
      </c>
      <c r="B26" s="29">
        <v>543324</v>
      </c>
      <c r="C26" s="28" t="s">
        <v>1088</v>
      </c>
      <c r="D26" s="28" t="s">
        <v>1090</v>
      </c>
      <c r="E26" s="28" t="s">
        <v>525</v>
      </c>
      <c r="F26" s="85">
        <v>194400</v>
      </c>
      <c r="G26" s="29">
        <v>92.29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44908</v>
      </c>
      <c r="B27" s="29">
        <v>543324</v>
      </c>
      <c r="C27" s="28" t="s">
        <v>1088</v>
      </c>
      <c r="D27" s="28" t="s">
        <v>1091</v>
      </c>
      <c r="E27" s="28" t="s">
        <v>526</v>
      </c>
      <c r="F27" s="85">
        <v>57600</v>
      </c>
      <c r="G27" s="29">
        <v>85.96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44908</v>
      </c>
      <c r="B28" s="29">
        <v>543324</v>
      </c>
      <c r="C28" s="28" t="s">
        <v>1088</v>
      </c>
      <c r="D28" s="28" t="s">
        <v>1092</v>
      </c>
      <c r="E28" s="28" t="s">
        <v>526</v>
      </c>
      <c r="F28" s="85">
        <v>21600</v>
      </c>
      <c r="G28" s="29">
        <v>104.75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44908</v>
      </c>
      <c r="B29" s="29">
        <v>543324</v>
      </c>
      <c r="C29" s="28" t="s">
        <v>1088</v>
      </c>
      <c r="D29" s="28" t="s">
        <v>1092</v>
      </c>
      <c r="E29" s="28" t="s">
        <v>525</v>
      </c>
      <c r="F29" s="85">
        <v>57600</v>
      </c>
      <c r="G29" s="29">
        <v>102.24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44908</v>
      </c>
      <c r="B30" s="29">
        <v>543324</v>
      </c>
      <c r="C30" s="28" t="s">
        <v>1088</v>
      </c>
      <c r="D30" s="28" t="s">
        <v>1093</v>
      </c>
      <c r="E30" s="28" t="s">
        <v>526</v>
      </c>
      <c r="F30" s="85">
        <v>72000</v>
      </c>
      <c r="G30" s="29">
        <v>86.84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44908</v>
      </c>
      <c r="B31" s="29">
        <v>543324</v>
      </c>
      <c r="C31" s="28" t="s">
        <v>1088</v>
      </c>
      <c r="D31" s="28" t="s">
        <v>1094</v>
      </c>
      <c r="E31" s="28" t="s">
        <v>526</v>
      </c>
      <c r="F31" s="85">
        <v>144000</v>
      </c>
      <c r="G31" s="29">
        <v>86.84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44908</v>
      </c>
      <c r="B32" s="29">
        <v>543324</v>
      </c>
      <c r="C32" s="28" t="s">
        <v>1088</v>
      </c>
      <c r="D32" s="28" t="s">
        <v>1095</v>
      </c>
      <c r="E32" s="28" t="s">
        <v>526</v>
      </c>
      <c r="F32" s="85">
        <v>144000</v>
      </c>
      <c r="G32" s="29">
        <v>87.76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44908</v>
      </c>
      <c r="B33" s="29">
        <v>543324</v>
      </c>
      <c r="C33" s="28" t="s">
        <v>1088</v>
      </c>
      <c r="D33" s="28" t="s">
        <v>1019</v>
      </c>
      <c r="E33" s="28" t="s">
        <v>526</v>
      </c>
      <c r="F33" s="85">
        <v>122400</v>
      </c>
      <c r="G33" s="29">
        <v>96.05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44908</v>
      </c>
      <c r="B34" s="29">
        <v>543324</v>
      </c>
      <c r="C34" s="28" t="s">
        <v>1088</v>
      </c>
      <c r="D34" s="28" t="s">
        <v>1019</v>
      </c>
      <c r="E34" s="28" t="s">
        <v>525</v>
      </c>
      <c r="F34" s="85">
        <v>57600</v>
      </c>
      <c r="G34" s="29">
        <v>85.9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44908</v>
      </c>
      <c r="B35" s="29">
        <v>543324</v>
      </c>
      <c r="C35" s="28" t="s">
        <v>1088</v>
      </c>
      <c r="D35" s="28" t="s">
        <v>1044</v>
      </c>
      <c r="E35" s="28" t="s">
        <v>525</v>
      </c>
      <c r="F35" s="85">
        <v>86400</v>
      </c>
      <c r="G35" s="29">
        <v>87.48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44908</v>
      </c>
      <c r="B36" s="29">
        <v>543324</v>
      </c>
      <c r="C36" s="28" t="s">
        <v>1088</v>
      </c>
      <c r="D36" s="28" t="s">
        <v>1044</v>
      </c>
      <c r="E36" s="28" t="s">
        <v>526</v>
      </c>
      <c r="F36" s="85">
        <v>57600</v>
      </c>
      <c r="G36" s="29">
        <v>90.08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44908</v>
      </c>
      <c r="B37" s="29">
        <v>543372</v>
      </c>
      <c r="C37" s="28" t="s">
        <v>1045</v>
      </c>
      <c r="D37" s="28" t="s">
        <v>1046</v>
      </c>
      <c r="E37" s="28" t="s">
        <v>526</v>
      </c>
      <c r="F37" s="85">
        <v>10000</v>
      </c>
      <c r="G37" s="29">
        <v>71.2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44908</v>
      </c>
      <c r="B38" s="29">
        <v>543372</v>
      </c>
      <c r="C38" s="28" t="s">
        <v>1045</v>
      </c>
      <c r="D38" s="28" t="s">
        <v>1096</v>
      </c>
      <c r="E38" s="28" t="s">
        <v>526</v>
      </c>
      <c r="F38" s="85">
        <v>10000</v>
      </c>
      <c r="G38" s="29">
        <v>73.56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44908</v>
      </c>
      <c r="B39" s="29">
        <v>543372</v>
      </c>
      <c r="C39" s="28" t="s">
        <v>1045</v>
      </c>
      <c r="D39" s="28" t="s">
        <v>1097</v>
      </c>
      <c r="E39" s="28" t="s">
        <v>525</v>
      </c>
      <c r="F39" s="85">
        <v>28000</v>
      </c>
      <c r="G39" s="29">
        <v>73.64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44908</v>
      </c>
      <c r="B40" s="29">
        <v>540936</v>
      </c>
      <c r="C40" s="28" t="s">
        <v>1047</v>
      </c>
      <c r="D40" s="28" t="s">
        <v>1048</v>
      </c>
      <c r="E40" s="28" t="s">
        <v>525</v>
      </c>
      <c r="F40" s="85">
        <v>83850</v>
      </c>
      <c r="G40" s="29">
        <v>15.29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44908</v>
      </c>
      <c r="B41" s="29">
        <v>540936</v>
      </c>
      <c r="C41" s="28" t="s">
        <v>1047</v>
      </c>
      <c r="D41" s="28" t="s">
        <v>1048</v>
      </c>
      <c r="E41" s="28" t="s">
        <v>526</v>
      </c>
      <c r="F41" s="85">
        <v>53067</v>
      </c>
      <c r="G41" s="29">
        <v>15.42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44908</v>
      </c>
      <c r="B42" s="29">
        <v>540266</v>
      </c>
      <c r="C42" s="28" t="s">
        <v>1098</v>
      </c>
      <c r="D42" s="28" t="s">
        <v>1099</v>
      </c>
      <c r="E42" s="28" t="s">
        <v>526</v>
      </c>
      <c r="F42" s="85">
        <v>25000</v>
      </c>
      <c r="G42" s="29">
        <v>37.700000000000003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44908</v>
      </c>
      <c r="B43" s="29">
        <v>513337</v>
      </c>
      <c r="C43" s="28" t="s">
        <v>1100</v>
      </c>
      <c r="D43" s="28" t="s">
        <v>1101</v>
      </c>
      <c r="E43" s="28" t="s">
        <v>525</v>
      </c>
      <c r="F43" s="85">
        <v>4500</v>
      </c>
      <c r="G43" s="29">
        <v>105.37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44908</v>
      </c>
      <c r="B44" s="29">
        <v>511473</v>
      </c>
      <c r="C44" s="28" t="s">
        <v>1102</v>
      </c>
      <c r="D44" s="28" t="s">
        <v>1103</v>
      </c>
      <c r="E44" s="28" t="s">
        <v>526</v>
      </c>
      <c r="F44" s="85">
        <v>294185</v>
      </c>
      <c r="G44" s="29">
        <v>34.49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44908</v>
      </c>
      <c r="B45" s="29">
        <v>511473</v>
      </c>
      <c r="C45" s="28" t="s">
        <v>1102</v>
      </c>
      <c r="D45" s="28" t="s">
        <v>1103</v>
      </c>
      <c r="E45" s="28" t="s">
        <v>525</v>
      </c>
      <c r="F45" s="85">
        <v>25697</v>
      </c>
      <c r="G45" s="29">
        <v>34.04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44908</v>
      </c>
      <c r="B46" s="29">
        <v>543420</v>
      </c>
      <c r="C46" s="28" t="s">
        <v>1104</v>
      </c>
      <c r="D46" s="28" t="s">
        <v>1105</v>
      </c>
      <c r="E46" s="28" t="s">
        <v>525</v>
      </c>
      <c r="F46" s="85">
        <v>120000</v>
      </c>
      <c r="G46" s="29">
        <v>23.1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44908</v>
      </c>
      <c r="B47" s="29">
        <v>543420</v>
      </c>
      <c r="C47" s="28" t="s">
        <v>1104</v>
      </c>
      <c r="D47" s="28" t="s">
        <v>1105</v>
      </c>
      <c r="E47" s="28" t="s">
        <v>526</v>
      </c>
      <c r="F47" s="85">
        <v>5000</v>
      </c>
      <c r="G47" s="29">
        <v>22.23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44908</v>
      </c>
      <c r="B48" s="29">
        <v>543420</v>
      </c>
      <c r="C48" s="28" t="s">
        <v>1104</v>
      </c>
      <c r="D48" s="28" t="s">
        <v>1106</v>
      </c>
      <c r="E48" s="28" t="s">
        <v>526</v>
      </c>
      <c r="F48" s="85">
        <v>120000</v>
      </c>
      <c r="G48" s="29">
        <v>23.08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44908</v>
      </c>
      <c r="B49" s="29">
        <v>542446</v>
      </c>
      <c r="C49" s="28" t="s">
        <v>1107</v>
      </c>
      <c r="D49" s="28" t="s">
        <v>1108</v>
      </c>
      <c r="E49" s="28" t="s">
        <v>525</v>
      </c>
      <c r="F49" s="85">
        <v>34600</v>
      </c>
      <c r="G49" s="29">
        <v>12.5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44908</v>
      </c>
      <c r="B50" s="29">
        <v>539679</v>
      </c>
      <c r="C50" s="28" t="s">
        <v>902</v>
      </c>
      <c r="D50" s="28" t="s">
        <v>947</v>
      </c>
      <c r="E50" s="28" t="s">
        <v>525</v>
      </c>
      <c r="F50" s="85">
        <v>249790</v>
      </c>
      <c r="G50" s="29">
        <v>10.3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44908</v>
      </c>
      <c r="B51" s="29">
        <v>539679</v>
      </c>
      <c r="C51" s="28" t="s">
        <v>902</v>
      </c>
      <c r="D51" s="28" t="s">
        <v>1020</v>
      </c>
      <c r="E51" s="28" t="s">
        <v>526</v>
      </c>
      <c r="F51" s="85">
        <v>250000</v>
      </c>
      <c r="G51" s="29">
        <v>10.3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44908</v>
      </c>
      <c r="B52" s="29">
        <v>539227</v>
      </c>
      <c r="C52" s="28" t="s">
        <v>1109</v>
      </c>
      <c r="D52" s="28" t="s">
        <v>1110</v>
      </c>
      <c r="E52" s="28" t="s">
        <v>525</v>
      </c>
      <c r="F52" s="85">
        <v>52000</v>
      </c>
      <c r="G52" s="29">
        <v>57.17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44908</v>
      </c>
      <c r="B53" s="29">
        <v>539767</v>
      </c>
      <c r="C53" s="28" t="s">
        <v>1111</v>
      </c>
      <c r="D53" s="28" t="s">
        <v>1112</v>
      </c>
      <c r="E53" s="28" t="s">
        <v>525</v>
      </c>
      <c r="F53" s="85">
        <v>18629</v>
      </c>
      <c r="G53" s="29">
        <v>18.600000000000001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44908</v>
      </c>
      <c r="B54" s="29">
        <v>539767</v>
      </c>
      <c r="C54" s="28" t="s">
        <v>1111</v>
      </c>
      <c r="D54" s="28" t="s">
        <v>1113</v>
      </c>
      <c r="E54" s="28" t="s">
        <v>526</v>
      </c>
      <c r="F54" s="85">
        <v>32230</v>
      </c>
      <c r="G54" s="29">
        <v>18.600000000000001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44908</v>
      </c>
      <c r="B55" s="29">
        <v>539767</v>
      </c>
      <c r="C55" s="28" t="s">
        <v>1111</v>
      </c>
      <c r="D55" s="28" t="s">
        <v>1114</v>
      </c>
      <c r="E55" s="28" t="s">
        <v>526</v>
      </c>
      <c r="F55" s="85">
        <v>18500</v>
      </c>
      <c r="G55" s="29">
        <v>18.600000000000001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44908</v>
      </c>
      <c r="B56" s="29">
        <v>531465</v>
      </c>
      <c r="C56" s="28" t="s">
        <v>1049</v>
      </c>
      <c r="D56" s="28" t="s">
        <v>1050</v>
      </c>
      <c r="E56" s="28" t="s">
        <v>526</v>
      </c>
      <c r="F56" s="85">
        <v>970640</v>
      </c>
      <c r="G56" s="29">
        <v>1.3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44908</v>
      </c>
      <c r="B57" s="29">
        <v>531465</v>
      </c>
      <c r="C57" s="28" t="s">
        <v>1049</v>
      </c>
      <c r="D57" s="28" t="s">
        <v>880</v>
      </c>
      <c r="E57" s="28" t="s">
        <v>525</v>
      </c>
      <c r="F57" s="85">
        <v>1000000</v>
      </c>
      <c r="G57" s="29">
        <v>1.3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44908</v>
      </c>
      <c r="B58" s="29">
        <v>506122</v>
      </c>
      <c r="C58" s="28" t="s">
        <v>1115</v>
      </c>
      <c r="D58" s="28" t="s">
        <v>1116</v>
      </c>
      <c r="E58" s="28" t="s">
        <v>526</v>
      </c>
      <c r="F58" s="85">
        <v>6006</v>
      </c>
      <c r="G58" s="29">
        <v>166.95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44908</v>
      </c>
      <c r="B59" s="29">
        <v>506122</v>
      </c>
      <c r="C59" s="28" t="s">
        <v>1115</v>
      </c>
      <c r="D59" s="28" t="s">
        <v>1116</v>
      </c>
      <c r="E59" s="28" t="s">
        <v>525</v>
      </c>
      <c r="F59" s="85">
        <v>629</v>
      </c>
      <c r="G59" s="29">
        <v>156.66999999999999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44908</v>
      </c>
      <c r="B60" s="29">
        <v>506122</v>
      </c>
      <c r="C60" s="28" t="s">
        <v>1115</v>
      </c>
      <c r="D60" s="28" t="s">
        <v>1117</v>
      </c>
      <c r="E60" s="28" t="s">
        <v>525</v>
      </c>
      <c r="F60" s="85">
        <v>14000</v>
      </c>
      <c r="G60" s="29">
        <v>166.64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44908</v>
      </c>
      <c r="B61" s="29">
        <v>511557</v>
      </c>
      <c r="C61" s="28" t="s">
        <v>982</v>
      </c>
      <c r="D61" s="28" t="s">
        <v>1021</v>
      </c>
      <c r="E61" s="28" t="s">
        <v>526</v>
      </c>
      <c r="F61" s="85">
        <v>1197044</v>
      </c>
      <c r="G61" s="29">
        <v>1.23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44908</v>
      </c>
      <c r="B62" s="29">
        <v>512097</v>
      </c>
      <c r="C62" s="28" t="s">
        <v>1118</v>
      </c>
      <c r="D62" s="28" t="s">
        <v>1119</v>
      </c>
      <c r="E62" s="28" t="s">
        <v>525</v>
      </c>
      <c r="F62" s="85">
        <v>1139348</v>
      </c>
      <c r="G62" s="29">
        <v>0.59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44908</v>
      </c>
      <c r="B63" s="29">
        <v>512097</v>
      </c>
      <c r="C63" s="28" t="s">
        <v>1118</v>
      </c>
      <c r="D63" s="28" t="s">
        <v>1119</v>
      </c>
      <c r="E63" s="28" t="s">
        <v>526</v>
      </c>
      <c r="F63" s="85">
        <v>890070</v>
      </c>
      <c r="G63" s="29">
        <v>0.6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44908</v>
      </c>
      <c r="B64" s="29">
        <v>531930</v>
      </c>
      <c r="C64" s="28" t="s">
        <v>1120</v>
      </c>
      <c r="D64" s="28" t="s">
        <v>1121</v>
      </c>
      <c r="E64" s="28" t="s">
        <v>526</v>
      </c>
      <c r="F64" s="85">
        <v>57223</v>
      </c>
      <c r="G64" s="29">
        <v>172.18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44908</v>
      </c>
      <c r="B65" s="29">
        <v>540147</v>
      </c>
      <c r="C65" s="28" t="s">
        <v>1122</v>
      </c>
      <c r="D65" s="28" t="s">
        <v>1123</v>
      </c>
      <c r="E65" s="28" t="s">
        <v>526</v>
      </c>
      <c r="F65" s="85">
        <v>100000</v>
      </c>
      <c r="G65" s="29">
        <v>30.01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44908</v>
      </c>
      <c r="B66" s="29">
        <v>538975</v>
      </c>
      <c r="C66" s="28" t="s">
        <v>1124</v>
      </c>
      <c r="D66" s="28" t="s">
        <v>1125</v>
      </c>
      <c r="E66" s="28" t="s">
        <v>526</v>
      </c>
      <c r="F66" s="85">
        <v>400000</v>
      </c>
      <c r="G66" s="29">
        <v>26.5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44908</v>
      </c>
      <c r="B67" s="29">
        <v>539017</v>
      </c>
      <c r="C67" s="28" t="s">
        <v>1126</v>
      </c>
      <c r="D67" s="28" t="s">
        <v>1127</v>
      </c>
      <c r="E67" s="28" t="s">
        <v>525</v>
      </c>
      <c r="F67" s="85">
        <v>100100</v>
      </c>
      <c r="G67" s="29">
        <v>209.66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44908</v>
      </c>
      <c r="B68" s="29">
        <v>511447</v>
      </c>
      <c r="C68" s="28" t="s">
        <v>1051</v>
      </c>
      <c r="D68" s="28" t="s">
        <v>1128</v>
      </c>
      <c r="E68" s="28" t="s">
        <v>525</v>
      </c>
      <c r="F68" s="85">
        <v>10667</v>
      </c>
      <c r="G68" s="29">
        <v>37.85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44908</v>
      </c>
      <c r="B69" s="29">
        <v>511447</v>
      </c>
      <c r="C69" s="28" t="s">
        <v>1051</v>
      </c>
      <c r="D69" s="28" t="s">
        <v>1128</v>
      </c>
      <c r="E69" s="28" t="s">
        <v>526</v>
      </c>
      <c r="F69" s="85">
        <v>83648</v>
      </c>
      <c r="G69" s="29">
        <v>37.79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44908</v>
      </c>
      <c r="B70" s="29">
        <v>531762</v>
      </c>
      <c r="C70" s="28" t="s">
        <v>1129</v>
      </c>
      <c r="D70" s="28" t="s">
        <v>1130</v>
      </c>
      <c r="E70" s="28" t="s">
        <v>526</v>
      </c>
      <c r="F70" s="85">
        <v>59535</v>
      </c>
      <c r="G70" s="29">
        <v>12.6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44908</v>
      </c>
      <c r="B71" s="29">
        <v>542803</v>
      </c>
      <c r="C71" s="28" t="s">
        <v>1131</v>
      </c>
      <c r="D71" s="28" t="s">
        <v>1132</v>
      </c>
      <c r="E71" s="28" t="s">
        <v>525</v>
      </c>
      <c r="F71" s="85">
        <v>6266</v>
      </c>
      <c r="G71" s="29">
        <v>35.76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44908</v>
      </c>
      <c r="B72" s="29">
        <v>532372</v>
      </c>
      <c r="C72" s="28" t="s">
        <v>1052</v>
      </c>
      <c r="D72" s="28" t="s">
        <v>1133</v>
      </c>
      <c r="E72" s="28" t="s">
        <v>526</v>
      </c>
      <c r="F72" s="85">
        <v>1103005</v>
      </c>
      <c r="G72" s="29">
        <v>40.31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44908</v>
      </c>
      <c r="B73" s="29">
        <v>532372</v>
      </c>
      <c r="C73" s="28" t="s">
        <v>1052</v>
      </c>
      <c r="D73" s="28" t="s">
        <v>1133</v>
      </c>
      <c r="E73" s="28" t="s">
        <v>525</v>
      </c>
      <c r="F73" s="85">
        <v>1103005</v>
      </c>
      <c r="G73" s="29">
        <v>39.83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44908</v>
      </c>
      <c r="B74" s="29">
        <v>542654</v>
      </c>
      <c r="C74" s="28" t="s">
        <v>1134</v>
      </c>
      <c r="D74" s="28" t="s">
        <v>1135</v>
      </c>
      <c r="E74" s="28" t="s">
        <v>525</v>
      </c>
      <c r="F74" s="85">
        <v>18000</v>
      </c>
      <c r="G74" s="29">
        <v>335.4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44908</v>
      </c>
      <c r="B75" s="29">
        <v>542654</v>
      </c>
      <c r="C75" s="28" t="s">
        <v>1134</v>
      </c>
      <c r="D75" s="28" t="s">
        <v>1136</v>
      </c>
      <c r="E75" s="28" t="s">
        <v>525</v>
      </c>
      <c r="F75" s="85">
        <v>18000</v>
      </c>
      <c r="G75" s="29">
        <v>345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44908</v>
      </c>
      <c r="B76" s="29">
        <v>542654</v>
      </c>
      <c r="C76" s="28" t="s">
        <v>1134</v>
      </c>
      <c r="D76" s="28" t="s">
        <v>1135</v>
      </c>
      <c r="E76" s="28" t="s">
        <v>526</v>
      </c>
      <c r="F76" s="85">
        <v>18000</v>
      </c>
      <c r="G76" s="29">
        <v>345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44908</v>
      </c>
      <c r="B77" s="29">
        <v>542654</v>
      </c>
      <c r="C77" s="28" t="s">
        <v>1134</v>
      </c>
      <c r="D77" s="28" t="s">
        <v>1136</v>
      </c>
      <c r="E77" s="28" t="s">
        <v>526</v>
      </c>
      <c r="F77" s="85">
        <v>18000</v>
      </c>
      <c r="G77" s="29">
        <v>341.15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44908</v>
      </c>
      <c r="B78" s="29">
        <v>542654</v>
      </c>
      <c r="C78" s="28" t="s">
        <v>1134</v>
      </c>
      <c r="D78" s="28" t="s">
        <v>1137</v>
      </c>
      <c r="E78" s="28" t="s">
        <v>525</v>
      </c>
      <c r="F78" s="85">
        <v>17250</v>
      </c>
      <c r="G78" s="29">
        <v>340.94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44908</v>
      </c>
      <c r="B79" s="29">
        <v>542654</v>
      </c>
      <c r="C79" s="28" t="s">
        <v>1134</v>
      </c>
      <c r="D79" s="28" t="s">
        <v>1137</v>
      </c>
      <c r="E79" s="28" t="s">
        <v>526</v>
      </c>
      <c r="F79" s="85">
        <v>17250</v>
      </c>
      <c r="G79" s="29">
        <v>335.41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44908</v>
      </c>
      <c r="B80" s="29">
        <v>590073</v>
      </c>
      <c r="C80" s="28" t="s">
        <v>1138</v>
      </c>
      <c r="D80" s="28" t="s">
        <v>1139</v>
      </c>
      <c r="E80" s="28" t="s">
        <v>525</v>
      </c>
      <c r="F80" s="85">
        <v>139000</v>
      </c>
      <c r="G80" s="29">
        <v>595.25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44908</v>
      </c>
      <c r="B81" s="29">
        <v>590073</v>
      </c>
      <c r="C81" s="28" t="s">
        <v>1138</v>
      </c>
      <c r="D81" s="28" t="s">
        <v>1140</v>
      </c>
      <c r="E81" s="28" t="s">
        <v>526</v>
      </c>
      <c r="F81" s="85">
        <v>139000</v>
      </c>
      <c r="G81" s="29">
        <v>595.25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44908</v>
      </c>
      <c r="B82" s="29">
        <v>511018</v>
      </c>
      <c r="C82" s="28" t="s">
        <v>1141</v>
      </c>
      <c r="D82" s="28" t="s">
        <v>1142</v>
      </c>
      <c r="E82" s="28" t="s">
        <v>526</v>
      </c>
      <c r="F82" s="85">
        <v>10784</v>
      </c>
      <c r="G82" s="29">
        <v>24.49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44908</v>
      </c>
      <c r="B83" s="29" t="s">
        <v>983</v>
      </c>
      <c r="C83" s="28" t="s">
        <v>984</v>
      </c>
      <c r="D83" s="28" t="s">
        <v>1053</v>
      </c>
      <c r="E83" s="28" t="s">
        <v>525</v>
      </c>
      <c r="F83" s="85">
        <v>1011034</v>
      </c>
      <c r="G83" s="29">
        <v>7.05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44908</v>
      </c>
      <c r="B84" s="29" t="s">
        <v>983</v>
      </c>
      <c r="C84" s="28" t="s">
        <v>984</v>
      </c>
      <c r="D84" s="28" t="s">
        <v>1133</v>
      </c>
      <c r="E84" s="28" t="s">
        <v>525</v>
      </c>
      <c r="F84" s="85">
        <v>500000</v>
      </c>
      <c r="G84" s="29">
        <v>7.09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44908</v>
      </c>
      <c r="B85" s="29" t="s">
        <v>983</v>
      </c>
      <c r="C85" s="28" t="s">
        <v>984</v>
      </c>
      <c r="D85" s="28" t="s">
        <v>962</v>
      </c>
      <c r="E85" s="28" t="s">
        <v>525</v>
      </c>
      <c r="F85" s="85">
        <v>60000</v>
      </c>
      <c r="G85" s="29">
        <v>7.18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44908</v>
      </c>
      <c r="B86" s="29" t="s">
        <v>1143</v>
      </c>
      <c r="C86" s="28" t="s">
        <v>1144</v>
      </c>
      <c r="D86" s="28" t="s">
        <v>880</v>
      </c>
      <c r="E86" s="28" t="s">
        <v>525</v>
      </c>
      <c r="F86" s="85">
        <v>210000</v>
      </c>
      <c r="G86" s="29">
        <v>97.8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44908</v>
      </c>
      <c r="B87" s="29" t="s">
        <v>1143</v>
      </c>
      <c r="C87" s="28" t="s">
        <v>1144</v>
      </c>
      <c r="D87" s="28" t="s">
        <v>1145</v>
      </c>
      <c r="E87" s="28" t="s">
        <v>525</v>
      </c>
      <c r="F87" s="85">
        <v>99000</v>
      </c>
      <c r="G87" s="29">
        <v>97.8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44908</v>
      </c>
      <c r="B88" s="29" t="s">
        <v>1143</v>
      </c>
      <c r="C88" s="28" t="s">
        <v>1144</v>
      </c>
      <c r="D88" s="28" t="s">
        <v>1146</v>
      </c>
      <c r="E88" s="28" t="s">
        <v>525</v>
      </c>
      <c r="F88" s="85">
        <v>87000</v>
      </c>
      <c r="G88" s="29">
        <v>106.83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44908</v>
      </c>
      <c r="B89" s="29" t="s">
        <v>1147</v>
      </c>
      <c r="C89" s="28" t="s">
        <v>1148</v>
      </c>
      <c r="D89" s="28" t="s">
        <v>1058</v>
      </c>
      <c r="E89" s="28" t="s">
        <v>525</v>
      </c>
      <c r="F89" s="85">
        <v>822319</v>
      </c>
      <c r="G89" s="29">
        <v>80.709999999999994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44908</v>
      </c>
      <c r="B90" s="29" t="s">
        <v>1054</v>
      </c>
      <c r="C90" s="28" t="s">
        <v>1055</v>
      </c>
      <c r="D90" s="28" t="s">
        <v>1149</v>
      </c>
      <c r="E90" s="28" t="s">
        <v>525</v>
      </c>
      <c r="F90" s="85">
        <v>66000</v>
      </c>
      <c r="G90" s="29">
        <v>88.09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44908</v>
      </c>
      <c r="B91" s="29" t="s">
        <v>1056</v>
      </c>
      <c r="C91" s="28" t="s">
        <v>1057</v>
      </c>
      <c r="D91" s="28" t="s">
        <v>1023</v>
      </c>
      <c r="E91" s="28" t="s">
        <v>525</v>
      </c>
      <c r="F91" s="85">
        <v>1523691</v>
      </c>
      <c r="G91" s="29">
        <v>21.76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44908</v>
      </c>
      <c r="B92" s="29" t="s">
        <v>1056</v>
      </c>
      <c r="C92" s="28" t="s">
        <v>1057</v>
      </c>
      <c r="D92" s="28" t="s">
        <v>880</v>
      </c>
      <c r="E92" s="28" t="s">
        <v>525</v>
      </c>
      <c r="F92" s="85">
        <v>750012</v>
      </c>
      <c r="G92" s="29">
        <v>21.27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44908</v>
      </c>
      <c r="B93" s="29" t="s">
        <v>1056</v>
      </c>
      <c r="C93" s="28" t="s">
        <v>1057</v>
      </c>
      <c r="D93" s="28" t="s">
        <v>1044</v>
      </c>
      <c r="E93" s="28" t="s">
        <v>525</v>
      </c>
      <c r="F93" s="85">
        <v>615920</v>
      </c>
      <c r="G93" s="29">
        <v>21.32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44908</v>
      </c>
      <c r="B94" s="29" t="s">
        <v>1056</v>
      </c>
      <c r="C94" s="28" t="s">
        <v>1057</v>
      </c>
      <c r="D94" s="28" t="s">
        <v>1059</v>
      </c>
      <c r="E94" s="28" t="s">
        <v>525</v>
      </c>
      <c r="F94" s="85">
        <v>616180</v>
      </c>
      <c r="G94" s="29">
        <v>22.5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44908</v>
      </c>
      <c r="B95" s="29" t="s">
        <v>1056</v>
      </c>
      <c r="C95" s="28" t="s">
        <v>1057</v>
      </c>
      <c r="D95" s="28" t="s">
        <v>1058</v>
      </c>
      <c r="E95" s="28" t="s">
        <v>525</v>
      </c>
      <c r="F95" s="85">
        <v>2788019</v>
      </c>
      <c r="G95" s="29">
        <v>21.44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44908</v>
      </c>
      <c r="B96" s="29" t="s">
        <v>1083</v>
      </c>
      <c r="C96" s="28" t="s">
        <v>1150</v>
      </c>
      <c r="D96" s="28" t="s">
        <v>1084</v>
      </c>
      <c r="E96" s="28" t="s">
        <v>525</v>
      </c>
      <c r="F96" s="85">
        <v>3203674</v>
      </c>
      <c r="G96" s="29">
        <v>23.24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44908</v>
      </c>
      <c r="B97" s="29" t="s">
        <v>1083</v>
      </c>
      <c r="C97" s="28" t="s">
        <v>1150</v>
      </c>
      <c r="D97" s="28" t="s">
        <v>905</v>
      </c>
      <c r="E97" s="28" t="s">
        <v>525</v>
      </c>
      <c r="F97" s="85">
        <v>1630871</v>
      </c>
      <c r="G97" s="29">
        <v>23.05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44908</v>
      </c>
      <c r="B98" s="29" t="s">
        <v>1083</v>
      </c>
      <c r="C98" s="28" t="s">
        <v>1150</v>
      </c>
      <c r="D98" s="28" t="s">
        <v>1085</v>
      </c>
      <c r="E98" s="28" t="s">
        <v>525</v>
      </c>
      <c r="F98" s="85">
        <v>1283772</v>
      </c>
      <c r="G98" s="29">
        <v>23.26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44908</v>
      </c>
      <c r="B99" s="29" t="s">
        <v>1083</v>
      </c>
      <c r="C99" s="28" t="s">
        <v>1150</v>
      </c>
      <c r="D99" s="28" t="s">
        <v>1063</v>
      </c>
      <c r="E99" s="28" t="s">
        <v>525</v>
      </c>
      <c r="F99" s="85">
        <v>1791117</v>
      </c>
      <c r="G99" s="29">
        <v>23.16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44908</v>
      </c>
      <c r="B100" s="29" t="s">
        <v>1083</v>
      </c>
      <c r="C100" s="28" t="s">
        <v>1150</v>
      </c>
      <c r="D100" s="28" t="s">
        <v>1151</v>
      </c>
      <c r="E100" s="28" t="s">
        <v>525</v>
      </c>
      <c r="F100" s="85">
        <v>1462759</v>
      </c>
      <c r="G100" s="29">
        <v>24.07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44908</v>
      </c>
      <c r="B101" s="29" t="s">
        <v>1083</v>
      </c>
      <c r="C101" s="28" t="s">
        <v>1150</v>
      </c>
      <c r="D101" s="28" t="s">
        <v>1059</v>
      </c>
      <c r="E101" s="28" t="s">
        <v>525</v>
      </c>
      <c r="F101" s="85">
        <v>1572720</v>
      </c>
      <c r="G101" s="29">
        <v>22.89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44908</v>
      </c>
      <c r="B102" s="29" t="s">
        <v>1083</v>
      </c>
      <c r="C102" s="28" t="s">
        <v>1150</v>
      </c>
      <c r="D102" s="28" t="s">
        <v>1058</v>
      </c>
      <c r="E102" s="28" t="s">
        <v>525</v>
      </c>
      <c r="F102" s="85">
        <v>2202973</v>
      </c>
      <c r="G102" s="29">
        <v>24.7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44908</v>
      </c>
      <c r="B103" s="29" t="s">
        <v>382</v>
      </c>
      <c r="C103" s="28" t="s">
        <v>1152</v>
      </c>
      <c r="D103" s="28" t="s">
        <v>1153</v>
      </c>
      <c r="E103" s="28" t="s">
        <v>525</v>
      </c>
      <c r="F103" s="85">
        <v>3043328</v>
      </c>
      <c r="G103" s="29">
        <v>1810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44908</v>
      </c>
      <c r="B104" s="29" t="s">
        <v>1102</v>
      </c>
      <c r="C104" s="28" t="s">
        <v>1154</v>
      </c>
      <c r="D104" s="28" t="s">
        <v>1155</v>
      </c>
      <c r="E104" s="28" t="s">
        <v>525</v>
      </c>
      <c r="F104" s="85">
        <v>150000</v>
      </c>
      <c r="G104" s="29">
        <v>33.31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44908</v>
      </c>
      <c r="B105" s="29" t="s">
        <v>1102</v>
      </c>
      <c r="C105" s="28" t="s">
        <v>1154</v>
      </c>
      <c r="D105" s="28" t="s">
        <v>1156</v>
      </c>
      <c r="E105" s="28" t="s">
        <v>525</v>
      </c>
      <c r="F105" s="85">
        <v>269692</v>
      </c>
      <c r="G105" s="29">
        <v>34.54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44908</v>
      </c>
      <c r="B106" s="29" t="s">
        <v>1102</v>
      </c>
      <c r="C106" s="28" t="s">
        <v>1154</v>
      </c>
      <c r="D106" s="28" t="s">
        <v>905</v>
      </c>
      <c r="E106" s="28" t="s">
        <v>525</v>
      </c>
      <c r="F106" s="85">
        <v>318266</v>
      </c>
      <c r="G106" s="29">
        <v>32.130000000000003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44908</v>
      </c>
      <c r="B107" s="29" t="s">
        <v>1102</v>
      </c>
      <c r="C107" s="28" t="s">
        <v>1154</v>
      </c>
      <c r="D107" s="28" t="s">
        <v>1157</v>
      </c>
      <c r="E107" s="28" t="s">
        <v>525</v>
      </c>
      <c r="F107" s="85">
        <v>294185</v>
      </c>
      <c r="G107" s="29">
        <v>34.36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44908</v>
      </c>
      <c r="B108" s="29" t="s">
        <v>1102</v>
      </c>
      <c r="C108" s="28" t="s">
        <v>1154</v>
      </c>
      <c r="D108" s="28" t="s">
        <v>1158</v>
      </c>
      <c r="E108" s="28" t="s">
        <v>525</v>
      </c>
      <c r="F108" s="85">
        <v>250506</v>
      </c>
      <c r="G108" s="29">
        <v>34.54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44908</v>
      </c>
      <c r="B109" s="29" t="s">
        <v>1102</v>
      </c>
      <c r="C109" s="28" t="s">
        <v>1154</v>
      </c>
      <c r="D109" s="28" t="s">
        <v>880</v>
      </c>
      <c r="E109" s="28" t="s">
        <v>525</v>
      </c>
      <c r="F109" s="85">
        <v>509683</v>
      </c>
      <c r="G109" s="29">
        <v>34.5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44908</v>
      </c>
      <c r="B110" s="29" t="s">
        <v>1102</v>
      </c>
      <c r="C110" s="28" t="s">
        <v>1154</v>
      </c>
      <c r="D110" s="28" t="s">
        <v>1159</v>
      </c>
      <c r="E110" s="28" t="s">
        <v>525</v>
      </c>
      <c r="F110" s="85">
        <v>275000</v>
      </c>
      <c r="G110" s="29">
        <v>34.32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44908</v>
      </c>
      <c r="B111" s="29" t="s">
        <v>1102</v>
      </c>
      <c r="C111" s="28" t="s">
        <v>1154</v>
      </c>
      <c r="D111" s="28" t="s">
        <v>1058</v>
      </c>
      <c r="E111" s="28" t="s">
        <v>525</v>
      </c>
      <c r="F111" s="85">
        <v>923919</v>
      </c>
      <c r="G111" s="29">
        <v>34.53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44908</v>
      </c>
      <c r="B112" s="29" t="s">
        <v>1104</v>
      </c>
      <c r="C112" s="28" t="s">
        <v>1160</v>
      </c>
      <c r="D112" s="28" t="s">
        <v>1106</v>
      </c>
      <c r="E112" s="28" t="s">
        <v>525</v>
      </c>
      <c r="F112" s="85">
        <v>127139</v>
      </c>
      <c r="G112" s="29">
        <v>22.7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44908</v>
      </c>
      <c r="B113" s="29" t="s">
        <v>1161</v>
      </c>
      <c r="C113" s="28" t="s">
        <v>1162</v>
      </c>
      <c r="D113" s="28" t="s">
        <v>1163</v>
      </c>
      <c r="E113" s="28" t="s">
        <v>525</v>
      </c>
      <c r="F113" s="85">
        <v>1372070</v>
      </c>
      <c r="G113" s="29">
        <v>17.23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44908</v>
      </c>
      <c r="B114" s="29" t="s">
        <v>903</v>
      </c>
      <c r="C114" s="28" t="s">
        <v>904</v>
      </c>
      <c r="D114" s="28" t="s">
        <v>1164</v>
      </c>
      <c r="E114" s="28" t="s">
        <v>525</v>
      </c>
      <c r="F114" s="85">
        <v>60000</v>
      </c>
      <c r="G114" s="29">
        <v>125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44908</v>
      </c>
      <c r="B115" s="29" t="s">
        <v>903</v>
      </c>
      <c r="C115" s="28" t="s">
        <v>904</v>
      </c>
      <c r="D115" s="28" t="s">
        <v>1165</v>
      </c>
      <c r="E115" s="28" t="s">
        <v>525</v>
      </c>
      <c r="F115" s="85">
        <v>100000</v>
      </c>
      <c r="G115" s="29">
        <v>125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44908</v>
      </c>
      <c r="B116" s="29" t="s">
        <v>903</v>
      </c>
      <c r="C116" s="28" t="s">
        <v>904</v>
      </c>
      <c r="D116" s="28" t="s">
        <v>1166</v>
      </c>
      <c r="E116" s="28" t="s">
        <v>525</v>
      </c>
      <c r="F116" s="85">
        <v>5000</v>
      </c>
      <c r="G116" s="29">
        <v>125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44908</v>
      </c>
      <c r="B117" s="29" t="s">
        <v>903</v>
      </c>
      <c r="C117" s="28" t="s">
        <v>904</v>
      </c>
      <c r="D117" s="28" t="s">
        <v>897</v>
      </c>
      <c r="E117" s="28" t="s">
        <v>525</v>
      </c>
      <c r="F117" s="85">
        <v>43787</v>
      </c>
      <c r="G117" s="29">
        <v>124.4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44908</v>
      </c>
      <c r="B118" s="29" t="s">
        <v>903</v>
      </c>
      <c r="C118" s="28" t="s">
        <v>904</v>
      </c>
      <c r="D118" s="28" t="s">
        <v>1167</v>
      </c>
      <c r="E118" s="28" t="s">
        <v>525</v>
      </c>
      <c r="F118" s="85">
        <v>95000</v>
      </c>
      <c r="G118" s="29">
        <v>125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44908</v>
      </c>
      <c r="B119" s="29" t="s">
        <v>1168</v>
      </c>
      <c r="C119" s="28" t="s">
        <v>1169</v>
      </c>
      <c r="D119" s="28" t="s">
        <v>1062</v>
      </c>
      <c r="E119" s="28" t="s">
        <v>525</v>
      </c>
      <c r="F119" s="85">
        <v>8409869</v>
      </c>
      <c r="G119" s="29">
        <v>1.99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44908</v>
      </c>
      <c r="B120" s="29" t="s">
        <v>1170</v>
      </c>
      <c r="C120" s="28" t="s">
        <v>1171</v>
      </c>
      <c r="D120" s="28" t="s">
        <v>1172</v>
      </c>
      <c r="E120" s="28" t="s">
        <v>525</v>
      </c>
      <c r="F120" s="85">
        <v>11960000</v>
      </c>
      <c r="G120" s="29">
        <v>19.41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44908</v>
      </c>
      <c r="B121" s="29" t="s">
        <v>1173</v>
      </c>
      <c r="C121" s="28" t="s">
        <v>1174</v>
      </c>
      <c r="D121" s="28" t="s">
        <v>897</v>
      </c>
      <c r="E121" s="28" t="s">
        <v>525</v>
      </c>
      <c r="F121" s="85">
        <v>570187</v>
      </c>
      <c r="G121" s="29">
        <v>22.83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44908</v>
      </c>
      <c r="B122" s="29" t="s">
        <v>1060</v>
      </c>
      <c r="C122" s="28" t="s">
        <v>1061</v>
      </c>
      <c r="D122" s="28" t="s">
        <v>905</v>
      </c>
      <c r="E122" s="28" t="s">
        <v>525</v>
      </c>
      <c r="F122" s="85">
        <v>260942</v>
      </c>
      <c r="G122" s="29">
        <v>561.85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44908</v>
      </c>
      <c r="B123" s="29" t="s">
        <v>948</v>
      </c>
      <c r="C123" s="28" t="s">
        <v>949</v>
      </c>
      <c r="D123" s="28" t="s">
        <v>1175</v>
      </c>
      <c r="E123" s="28" t="s">
        <v>525</v>
      </c>
      <c r="F123" s="85">
        <v>300000</v>
      </c>
      <c r="G123" s="29">
        <v>7.24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44908</v>
      </c>
      <c r="B124" s="29" t="s">
        <v>948</v>
      </c>
      <c r="C124" s="28" t="s">
        <v>949</v>
      </c>
      <c r="D124" s="28" t="s">
        <v>1176</v>
      </c>
      <c r="E124" s="28" t="s">
        <v>525</v>
      </c>
      <c r="F124" s="85">
        <v>295000</v>
      </c>
      <c r="G124" s="29">
        <v>7.25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44908</v>
      </c>
      <c r="B125" s="29" t="s">
        <v>948</v>
      </c>
      <c r="C125" s="28" t="s">
        <v>949</v>
      </c>
      <c r="D125" s="28" t="s">
        <v>1022</v>
      </c>
      <c r="E125" s="28" t="s">
        <v>525</v>
      </c>
      <c r="F125" s="85">
        <v>394799</v>
      </c>
      <c r="G125" s="29">
        <v>7.18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44908</v>
      </c>
      <c r="B126" s="29" t="s">
        <v>280</v>
      </c>
      <c r="C126" s="28" t="s">
        <v>1024</v>
      </c>
      <c r="D126" s="28" t="s">
        <v>1177</v>
      </c>
      <c r="E126" s="28" t="s">
        <v>525</v>
      </c>
      <c r="F126" s="85">
        <v>141189615</v>
      </c>
      <c r="G126" s="29">
        <v>22.77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44908</v>
      </c>
      <c r="B127" s="29" t="s">
        <v>280</v>
      </c>
      <c r="C127" s="28" t="s">
        <v>1024</v>
      </c>
      <c r="D127" s="28" t="s">
        <v>1178</v>
      </c>
      <c r="E127" s="28" t="s">
        <v>525</v>
      </c>
      <c r="F127" s="85">
        <v>224102901</v>
      </c>
      <c r="G127" s="29">
        <v>22.76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44908</v>
      </c>
      <c r="B128" s="29" t="s">
        <v>983</v>
      </c>
      <c r="C128" s="28" t="s">
        <v>984</v>
      </c>
      <c r="D128" s="28" t="s">
        <v>1133</v>
      </c>
      <c r="E128" s="28" t="s">
        <v>526</v>
      </c>
      <c r="F128" s="85">
        <v>500000</v>
      </c>
      <c r="G128" s="29">
        <v>7.05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44908</v>
      </c>
      <c r="B129" s="29" t="s">
        <v>983</v>
      </c>
      <c r="C129" s="28" t="s">
        <v>984</v>
      </c>
      <c r="D129" s="28" t="s">
        <v>962</v>
      </c>
      <c r="E129" s="28" t="s">
        <v>526</v>
      </c>
      <c r="F129" s="85">
        <v>577906</v>
      </c>
      <c r="G129" s="29">
        <v>7.05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44908</v>
      </c>
      <c r="B130" s="29" t="s">
        <v>1143</v>
      </c>
      <c r="C130" s="28" t="s">
        <v>1144</v>
      </c>
      <c r="D130" s="28" t="s">
        <v>880</v>
      </c>
      <c r="E130" s="28" t="s">
        <v>526</v>
      </c>
      <c r="F130" s="85">
        <v>42000</v>
      </c>
      <c r="G130" s="29">
        <v>97.8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44908</v>
      </c>
      <c r="B131" s="29" t="s">
        <v>1143</v>
      </c>
      <c r="C131" s="28" t="s">
        <v>1144</v>
      </c>
      <c r="D131" s="28" t="s">
        <v>1179</v>
      </c>
      <c r="E131" s="28" t="s">
        <v>526</v>
      </c>
      <c r="F131" s="85">
        <v>69000</v>
      </c>
      <c r="G131" s="29">
        <v>106.92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44908</v>
      </c>
      <c r="B132" s="29" t="s">
        <v>1147</v>
      </c>
      <c r="C132" s="28" t="s">
        <v>1148</v>
      </c>
      <c r="D132" s="28" t="s">
        <v>1058</v>
      </c>
      <c r="E132" s="28" t="s">
        <v>526</v>
      </c>
      <c r="F132" s="85">
        <v>520899</v>
      </c>
      <c r="G132" s="29">
        <v>80.86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44908</v>
      </c>
      <c r="B133" s="29" t="s">
        <v>1056</v>
      </c>
      <c r="C133" s="28" t="s">
        <v>1057</v>
      </c>
      <c r="D133" s="28" t="s">
        <v>1044</v>
      </c>
      <c r="E133" s="28" t="s">
        <v>526</v>
      </c>
      <c r="F133" s="85">
        <v>334703</v>
      </c>
      <c r="G133" s="29">
        <v>21.26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44908</v>
      </c>
      <c r="B134" s="29" t="s">
        <v>1056</v>
      </c>
      <c r="C134" s="28" t="s">
        <v>1057</v>
      </c>
      <c r="D134" s="28" t="s">
        <v>880</v>
      </c>
      <c r="E134" s="28" t="s">
        <v>526</v>
      </c>
      <c r="F134" s="85">
        <v>30611</v>
      </c>
      <c r="G134" s="29">
        <v>21.46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44908</v>
      </c>
      <c r="B135" s="29" t="s">
        <v>1056</v>
      </c>
      <c r="C135" s="28" t="s">
        <v>1057</v>
      </c>
      <c r="D135" s="28" t="s">
        <v>1023</v>
      </c>
      <c r="E135" s="28" t="s">
        <v>526</v>
      </c>
      <c r="F135" s="85">
        <v>1238701</v>
      </c>
      <c r="G135" s="29">
        <v>21.56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44908</v>
      </c>
      <c r="B136" s="29" t="s">
        <v>1056</v>
      </c>
      <c r="C136" s="28" t="s">
        <v>1057</v>
      </c>
      <c r="D136" s="28" t="s">
        <v>1064</v>
      </c>
      <c r="E136" s="28" t="s">
        <v>526</v>
      </c>
      <c r="F136" s="85">
        <v>7512322</v>
      </c>
      <c r="G136" s="29">
        <v>21.88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44908</v>
      </c>
      <c r="B137" s="29" t="s">
        <v>1056</v>
      </c>
      <c r="C137" s="28" t="s">
        <v>1057</v>
      </c>
      <c r="D137" s="28" t="s">
        <v>1019</v>
      </c>
      <c r="E137" s="28" t="s">
        <v>526</v>
      </c>
      <c r="F137" s="85">
        <v>637611</v>
      </c>
      <c r="G137" s="29">
        <v>23.8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44908</v>
      </c>
      <c r="B138" s="29" t="s">
        <v>1056</v>
      </c>
      <c r="C138" s="28" t="s">
        <v>1057</v>
      </c>
      <c r="D138" s="28" t="s">
        <v>1058</v>
      </c>
      <c r="E138" s="28" t="s">
        <v>526</v>
      </c>
      <c r="F138" s="85">
        <v>150547</v>
      </c>
      <c r="G138" s="29">
        <v>21.02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44908</v>
      </c>
      <c r="B139" s="29" t="s">
        <v>1056</v>
      </c>
      <c r="C139" s="28" t="s">
        <v>1057</v>
      </c>
      <c r="D139" s="28" t="s">
        <v>1059</v>
      </c>
      <c r="E139" s="28" t="s">
        <v>526</v>
      </c>
      <c r="F139" s="85">
        <v>76673</v>
      </c>
      <c r="G139" s="29">
        <v>22.95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44908</v>
      </c>
      <c r="B140" s="29" t="s">
        <v>1065</v>
      </c>
      <c r="C140" s="28" t="s">
        <v>1066</v>
      </c>
      <c r="D140" s="28" t="s">
        <v>1067</v>
      </c>
      <c r="E140" s="28" t="s">
        <v>526</v>
      </c>
      <c r="F140" s="85">
        <v>120000</v>
      </c>
      <c r="G140" s="29">
        <v>19.23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44908</v>
      </c>
      <c r="B141" s="29" t="s">
        <v>1083</v>
      </c>
      <c r="C141" s="28" t="s">
        <v>1150</v>
      </c>
      <c r="D141" s="28" t="s">
        <v>1058</v>
      </c>
      <c r="E141" s="28" t="s">
        <v>526</v>
      </c>
      <c r="F141" s="85">
        <v>2703009</v>
      </c>
      <c r="G141" s="29">
        <v>24.49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44908</v>
      </c>
      <c r="B142" s="29" t="s">
        <v>1083</v>
      </c>
      <c r="C142" s="28" t="s">
        <v>1150</v>
      </c>
      <c r="D142" s="28" t="s">
        <v>1084</v>
      </c>
      <c r="E142" s="28" t="s">
        <v>526</v>
      </c>
      <c r="F142" s="85">
        <v>2876356</v>
      </c>
      <c r="G142" s="29">
        <v>23.2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44908</v>
      </c>
      <c r="B143" s="29" t="s">
        <v>1083</v>
      </c>
      <c r="C143" s="28" t="s">
        <v>1150</v>
      </c>
      <c r="D143" s="28" t="s">
        <v>905</v>
      </c>
      <c r="E143" s="28" t="s">
        <v>526</v>
      </c>
      <c r="F143" s="85">
        <v>1630871</v>
      </c>
      <c r="G143" s="29">
        <v>23.12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44908</v>
      </c>
      <c r="B144" s="29" t="s">
        <v>1083</v>
      </c>
      <c r="C144" s="28" t="s">
        <v>1150</v>
      </c>
      <c r="D144" s="28" t="s">
        <v>1085</v>
      </c>
      <c r="E144" s="28" t="s">
        <v>526</v>
      </c>
      <c r="F144" s="85">
        <v>1036848</v>
      </c>
      <c r="G144" s="29">
        <v>23.19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44908</v>
      </c>
      <c r="B145" s="29" t="s">
        <v>1083</v>
      </c>
      <c r="C145" s="28" t="s">
        <v>1150</v>
      </c>
      <c r="D145" s="28" t="s">
        <v>1063</v>
      </c>
      <c r="E145" s="28" t="s">
        <v>526</v>
      </c>
      <c r="F145" s="85">
        <v>1820178</v>
      </c>
      <c r="G145" s="29">
        <v>23.35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44908</v>
      </c>
      <c r="B146" s="29" t="s">
        <v>1083</v>
      </c>
      <c r="C146" s="28" t="s">
        <v>1150</v>
      </c>
      <c r="D146" s="28" t="s">
        <v>1151</v>
      </c>
      <c r="E146" s="28" t="s">
        <v>526</v>
      </c>
      <c r="F146" s="85">
        <v>1372759</v>
      </c>
      <c r="G146" s="29">
        <v>24.26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44908</v>
      </c>
      <c r="B147" s="29" t="s">
        <v>1083</v>
      </c>
      <c r="C147" s="28" t="s">
        <v>1150</v>
      </c>
      <c r="D147" s="28" t="s">
        <v>1059</v>
      </c>
      <c r="E147" s="28" t="s">
        <v>526</v>
      </c>
      <c r="F147" s="85">
        <v>1572720</v>
      </c>
      <c r="G147" s="29">
        <v>22.95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44908</v>
      </c>
      <c r="B148" s="29" t="s">
        <v>1180</v>
      </c>
      <c r="C148" s="28" t="s">
        <v>1181</v>
      </c>
      <c r="D148" s="28" t="s">
        <v>1182</v>
      </c>
      <c r="E148" s="28" t="s">
        <v>526</v>
      </c>
      <c r="F148" s="85">
        <v>1300000</v>
      </c>
      <c r="G148" s="29">
        <v>4.8499999999999996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44908</v>
      </c>
      <c r="B149" s="29" t="s">
        <v>382</v>
      </c>
      <c r="C149" s="28" t="s">
        <v>1152</v>
      </c>
      <c r="D149" s="28" t="s">
        <v>1183</v>
      </c>
      <c r="E149" s="28" t="s">
        <v>526</v>
      </c>
      <c r="F149" s="85">
        <v>3115981</v>
      </c>
      <c r="G149" s="29">
        <v>1810.09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44908</v>
      </c>
      <c r="B150" s="29" t="s">
        <v>1102</v>
      </c>
      <c r="C150" s="28" t="s">
        <v>1154</v>
      </c>
      <c r="D150" s="28" t="s">
        <v>1159</v>
      </c>
      <c r="E150" s="28" t="s">
        <v>526</v>
      </c>
      <c r="F150" s="85">
        <v>75000</v>
      </c>
      <c r="G150" s="29">
        <v>34.479999999999997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44908</v>
      </c>
      <c r="B151" s="29" t="s">
        <v>1102</v>
      </c>
      <c r="C151" s="28" t="s">
        <v>1154</v>
      </c>
      <c r="D151" s="28" t="s">
        <v>1155</v>
      </c>
      <c r="E151" s="28" t="s">
        <v>526</v>
      </c>
      <c r="F151" s="85">
        <v>275000</v>
      </c>
      <c r="G151" s="29">
        <v>34.340000000000003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44908</v>
      </c>
      <c r="B152" s="29" t="s">
        <v>1102</v>
      </c>
      <c r="C152" s="28" t="s">
        <v>1154</v>
      </c>
      <c r="D152" s="28" t="s">
        <v>880</v>
      </c>
      <c r="E152" s="28" t="s">
        <v>526</v>
      </c>
      <c r="F152" s="85">
        <v>509682</v>
      </c>
      <c r="G152" s="29">
        <v>34.549999999999997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44908</v>
      </c>
      <c r="B153" s="29" t="s">
        <v>1102</v>
      </c>
      <c r="C153" s="28" t="s">
        <v>1154</v>
      </c>
      <c r="D153" s="28" t="s">
        <v>1157</v>
      </c>
      <c r="E153" s="28" t="s">
        <v>526</v>
      </c>
      <c r="F153" s="85">
        <v>25697</v>
      </c>
      <c r="G153" s="29">
        <v>34.08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44908</v>
      </c>
      <c r="B154" s="29" t="s">
        <v>1102</v>
      </c>
      <c r="C154" s="28" t="s">
        <v>1154</v>
      </c>
      <c r="D154" s="28" t="s">
        <v>1058</v>
      </c>
      <c r="E154" s="28" t="s">
        <v>526</v>
      </c>
      <c r="F154" s="85">
        <v>900033</v>
      </c>
      <c r="G154" s="29">
        <v>34.549999999999997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44908</v>
      </c>
      <c r="B155" s="29" t="s">
        <v>1102</v>
      </c>
      <c r="C155" s="28" t="s">
        <v>1154</v>
      </c>
      <c r="D155" s="28" t="s">
        <v>905</v>
      </c>
      <c r="E155" s="28" t="s">
        <v>526</v>
      </c>
      <c r="F155" s="85">
        <v>318266</v>
      </c>
      <c r="G155" s="29">
        <v>32.04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44908</v>
      </c>
      <c r="B156" s="29" t="s">
        <v>1102</v>
      </c>
      <c r="C156" s="28" t="s">
        <v>1154</v>
      </c>
      <c r="D156" s="28" t="s">
        <v>1156</v>
      </c>
      <c r="E156" s="28" t="s">
        <v>526</v>
      </c>
      <c r="F156" s="85">
        <v>162510</v>
      </c>
      <c r="G156" s="29">
        <v>34.22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44908</v>
      </c>
      <c r="B157" s="29" t="s">
        <v>1102</v>
      </c>
      <c r="C157" s="28" t="s">
        <v>1154</v>
      </c>
      <c r="D157" s="28" t="s">
        <v>1158</v>
      </c>
      <c r="E157" s="28" t="s">
        <v>526</v>
      </c>
      <c r="F157" s="85">
        <v>250506</v>
      </c>
      <c r="G157" s="29">
        <v>34.369999999999997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44908</v>
      </c>
      <c r="B158" s="29" t="s">
        <v>1104</v>
      </c>
      <c r="C158" s="28" t="s">
        <v>1160</v>
      </c>
      <c r="D158" s="28" t="s">
        <v>1106</v>
      </c>
      <c r="E158" s="28" t="s">
        <v>526</v>
      </c>
      <c r="F158" s="85">
        <v>7139</v>
      </c>
      <c r="G158" s="29">
        <v>22.24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44908</v>
      </c>
      <c r="B159" s="29" t="s">
        <v>1161</v>
      </c>
      <c r="C159" s="28" t="s">
        <v>1162</v>
      </c>
      <c r="D159" s="28" t="s">
        <v>1163</v>
      </c>
      <c r="E159" s="28" t="s">
        <v>526</v>
      </c>
      <c r="F159" s="85">
        <v>1220240</v>
      </c>
      <c r="G159" s="29">
        <v>17.27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44908</v>
      </c>
      <c r="B160" s="29" t="s">
        <v>903</v>
      </c>
      <c r="C160" s="28" t="s">
        <v>904</v>
      </c>
      <c r="D160" s="28" t="s">
        <v>1164</v>
      </c>
      <c r="E160" s="28" t="s">
        <v>526</v>
      </c>
      <c r="F160" s="85">
        <v>10000</v>
      </c>
      <c r="G160" s="29">
        <v>122.02</v>
      </c>
      <c r="H160" s="29" t="s">
        <v>796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44908</v>
      </c>
      <c r="B161" s="29" t="s">
        <v>903</v>
      </c>
      <c r="C161" s="28" t="s">
        <v>904</v>
      </c>
      <c r="D161" s="28" t="s">
        <v>1166</v>
      </c>
      <c r="E161" s="28" t="s">
        <v>526</v>
      </c>
      <c r="F161" s="85">
        <v>54000</v>
      </c>
      <c r="G161" s="29">
        <v>125.02</v>
      </c>
      <c r="H161" s="29" t="s">
        <v>796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44908</v>
      </c>
      <c r="B162" s="29" t="s">
        <v>903</v>
      </c>
      <c r="C162" s="28" t="s">
        <v>904</v>
      </c>
      <c r="D162" s="28" t="s">
        <v>897</v>
      </c>
      <c r="E162" s="28" t="s">
        <v>526</v>
      </c>
      <c r="F162" s="85">
        <v>236025</v>
      </c>
      <c r="G162" s="29">
        <v>124.73</v>
      </c>
      <c r="H162" s="29" t="s">
        <v>796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44908</v>
      </c>
      <c r="B163" s="29" t="s">
        <v>1168</v>
      </c>
      <c r="C163" s="28" t="s">
        <v>1169</v>
      </c>
      <c r="D163" s="28" t="s">
        <v>1062</v>
      </c>
      <c r="E163" s="28" t="s">
        <v>526</v>
      </c>
      <c r="F163" s="85">
        <v>8409869</v>
      </c>
      <c r="G163" s="29">
        <v>2.1</v>
      </c>
      <c r="H163" s="29" t="s">
        <v>796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44908</v>
      </c>
      <c r="B164" s="29" t="s">
        <v>1170</v>
      </c>
      <c r="C164" s="28" t="s">
        <v>1171</v>
      </c>
      <c r="D164" s="28" t="s">
        <v>1172</v>
      </c>
      <c r="E164" s="28" t="s">
        <v>526</v>
      </c>
      <c r="F164" s="85">
        <v>12420000</v>
      </c>
      <c r="G164" s="29">
        <v>19.420000000000002</v>
      </c>
      <c r="H164" s="29" t="s">
        <v>796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44908</v>
      </c>
      <c r="B165" s="29" t="s">
        <v>1173</v>
      </c>
      <c r="C165" s="28" t="s">
        <v>1174</v>
      </c>
      <c r="D165" s="28" t="s">
        <v>897</v>
      </c>
      <c r="E165" s="28" t="s">
        <v>526</v>
      </c>
      <c r="F165" s="85">
        <v>286064</v>
      </c>
      <c r="G165" s="29">
        <v>22.76</v>
      </c>
      <c r="H165" s="29" t="s">
        <v>796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44908</v>
      </c>
      <c r="B166" s="29" t="s">
        <v>1060</v>
      </c>
      <c r="C166" s="28" t="s">
        <v>1061</v>
      </c>
      <c r="D166" s="28" t="s">
        <v>905</v>
      </c>
      <c r="E166" s="28" t="s">
        <v>526</v>
      </c>
      <c r="F166" s="85">
        <v>260942</v>
      </c>
      <c r="G166" s="29">
        <v>561.99</v>
      </c>
      <c r="H166" s="29" t="s">
        <v>796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44908</v>
      </c>
      <c r="B167" s="29" t="s">
        <v>948</v>
      </c>
      <c r="C167" s="28" t="s">
        <v>949</v>
      </c>
      <c r="D167" s="28" t="s">
        <v>1022</v>
      </c>
      <c r="E167" s="28" t="s">
        <v>526</v>
      </c>
      <c r="F167" s="85">
        <v>394799</v>
      </c>
      <c r="G167" s="29">
        <v>7.21</v>
      </c>
      <c r="H167" s="29" t="s">
        <v>796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44908</v>
      </c>
      <c r="B168" s="29" t="s">
        <v>948</v>
      </c>
      <c r="C168" s="28" t="s">
        <v>949</v>
      </c>
      <c r="D168" s="28" t="s">
        <v>973</v>
      </c>
      <c r="E168" s="28" t="s">
        <v>526</v>
      </c>
      <c r="F168" s="85">
        <v>983663</v>
      </c>
      <c r="G168" s="29">
        <v>7.25</v>
      </c>
      <c r="H168" s="29" t="s">
        <v>796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44908</v>
      </c>
      <c r="B169" s="29" t="s">
        <v>948</v>
      </c>
      <c r="C169" s="28" t="s">
        <v>949</v>
      </c>
      <c r="D169" s="28" t="s">
        <v>1175</v>
      </c>
      <c r="E169" s="28" t="s">
        <v>526</v>
      </c>
      <c r="F169" s="85">
        <v>300000</v>
      </c>
      <c r="G169" s="29">
        <v>7.23</v>
      </c>
      <c r="H169" s="29" t="s">
        <v>796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44908</v>
      </c>
      <c r="B170" s="29" t="s">
        <v>948</v>
      </c>
      <c r="C170" s="28" t="s">
        <v>949</v>
      </c>
      <c r="D170" s="28" t="s">
        <v>1176</v>
      </c>
      <c r="E170" s="28" t="s">
        <v>526</v>
      </c>
      <c r="F170" s="85">
        <v>295000</v>
      </c>
      <c r="G170" s="29">
        <v>7.18</v>
      </c>
      <c r="H170" s="29" t="s">
        <v>796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44908</v>
      </c>
      <c r="B171" s="29" t="s">
        <v>280</v>
      </c>
      <c r="C171" s="28" t="s">
        <v>1024</v>
      </c>
      <c r="D171" s="28" t="s">
        <v>1178</v>
      </c>
      <c r="E171" s="28" t="s">
        <v>526</v>
      </c>
      <c r="F171" s="85">
        <v>225928581</v>
      </c>
      <c r="G171" s="29">
        <v>22.79</v>
      </c>
      <c r="H171" s="29" t="s">
        <v>796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44908</v>
      </c>
      <c r="B172" s="29" t="s">
        <v>280</v>
      </c>
      <c r="C172" s="28" t="s">
        <v>1024</v>
      </c>
      <c r="D172" s="28" t="s">
        <v>1177</v>
      </c>
      <c r="E172" s="28" t="s">
        <v>526</v>
      </c>
      <c r="F172" s="85">
        <v>140172181</v>
      </c>
      <c r="G172" s="29">
        <v>22.78</v>
      </c>
      <c r="H172" s="29" t="s">
        <v>796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3"/>
  <sheetViews>
    <sheetView zoomScale="85" zoomScaleNormal="85" workbookViewId="0">
      <selection activeCell="H21" sqref="H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960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44909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9">
        <v>1</v>
      </c>
      <c r="B10" s="350">
        <v>44810</v>
      </c>
      <c r="C10" s="351"/>
      <c r="D10" s="352" t="s">
        <v>88</v>
      </c>
      <c r="E10" s="353" t="s">
        <v>890</v>
      </c>
      <c r="F10" s="349">
        <v>1607</v>
      </c>
      <c r="G10" s="349">
        <v>1517</v>
      </c>
      <c r="H10" s="349">
        <v>1607</v>
      </c>
      <c r="I10" s="354" t="s">
        <v>843</v>
      </c>
      <c r="J10" s="355" t="s">
        <v>661</v>
      </c>
      <c r="K10" s="355">
        <f t="shared" ref="K10" si="0">H10-F10</f>
        <v>0</v>
      </c>
      <c r="L10" s="356">
        <f t="shared" ref="L10" si="1">(F10*-0.7)/100</f>
        <v>-11.248999999999999</v>
      </c>
      <c r="M10" s="357">
        <f t="shared" ref="M10" si="2">(K10+L10)/F10</f>
        <v>-6.9999999999999993E-3</v>
      </c>
      <c r="N10" s="355" t="s">
        <v>661</v>
      </c>
      <c r="O10" s="358">
        <v>44902</v>
      </c>
      <c r="P10" s="355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21">
        <v>2</v>
      </c>
      <c r="B11" s="322">
        <v>44840</v>
      </c>
      <c r="C11" s="323"/>
      <c r="D11" s="324" t="s">
        <v>125</v>
      </c>
      <c r="E11" s="325" t="s">
        <v>890</v>
      </c>
      <c r="F11" s="326">
        <v>1150.5</v>
      </c>
      <c r="G11" s="326">
        <v>1075</v>
      </c>
      <c r="H11" s="326">
        <v>1217.5</v>
      </c>
      <c r="I11" s="327" t="s">
        <v>844</v>
      </c>
      <c r="J11" s="267" t="s">
        <v>637</v>
      </c>
      <c r="K11" s="267">
        <f t="shared" ref="K11" si="3">H11-F11</f>
        <v>67</v>
      </c>
      <c r="L11" s="328">
        <f t="shared" ref="L11" si="4">(F11*-0.7)/100</f>
        <v>-8.0534999999999997</v>
      </c>
      <c r="M11" s="329">
        <f t="shared" ref="M11" si="5">(K11+L11)/F11</f>
        <v>5.1235549760973491E-2</v>
      </c>
      <c r="N11" s="267" t="s">
        <v>540</v>
      </c>
      <c r="O11" s="330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10">
        <v>3</v>
      </c>
      <c r="B12" s="311">
        <v>44861</v>
      </c>
      <c r="C12" s="312"/>
      <c r="D12" s="313" t="s">
        <v>55</v>
      </c>
      <c r="E12" s="314" t="s">
        <v>542</v>
      </c>
      <c r="F12" s="315">
        <v>147</v>
      </c>
      <c r="G12" s="315">
        <v>137</v>
      </c>
      <c r="H12" s="315">
        <v>154</v>
      </c>
      <c r="I12" s="316" t="s">
        <v>875</v>
      </c>
      <c r="J12" s="317" t="s">
        <v>876</v>
      </c>
      <c r="K12" s="317">
        <f t="shared" ref="K12:K13" si="6">H12-F12</f>
        <v>7</v>
      </c>
      <c r="L12" s="318">
        <f t="shared" ref="L12:L13" si="7">(F12*-0.7)/100</f>
        <v>-1.0289999999999999</v>
      </c>
      <c r="M12" s="319">
        <f t="shared" ref="M12:M13" si="8">(K12+L12)/F12</f>
        <v>4.0619047619047617E-2</v>
      </c>
      <c r="N12" s="317" t="s">
        <v>540</v>
      </c>
      <c r="O12" s="320">
        <v>44866</v>
      </c>
      <c r="P12" s="317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21">
        <v>4</v>
      </c>
      <c r="B13" s="322">
        <v>44867</v>
      </c>
      <c r="C13" s="323"/>
      <c r="D13" s="324" t="s">
        <v>877</v>
      </c>
      <c r="E13" s="325" t="s">
        <v>542</v>
      </c>
      <c r="F13" s="326">
        <v>836</v>
      </c>
      <c r="G13" s="326">
        <v>790</v>
      </c>
      <c r="H13" s="326">
        <v>884.5</v>
      </c>
      <c r="I13" s="327" t="s">
        <v>878</v>
      </c>
      <c r="J13" s="267" t="s">
        <v>1070</v>
      </c>
      <c r="K13" s="267">
        <f t="shared" si="6"/>
        <v>48.5</v>
      </c>
      <c r="L13" s="328">
        <f t="shared" si="7"/>
        <v>-5.8519999999999994</v>
      </c>
      <c r="M13" s="329">
        <f t="shared" si="8"/>
        <v>5.1014354066985651E-2</v>
      </c>
      <c r="N13" s="267" t="s">
        <v>540</v>
      </c>
      <c r="O13" s="330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5">
        <v>5</v>
      </c>
      <c r="B14" s="342">
        <v>44876</v>
      </c>
      <c r="C14" s="312"/>
      <c r="D14" s="313" t="s">
        <v>207</v>
      </c>
      <c r="E14" s="314" t="s">
        <v>542</v>
      </c>
      <c r="F14" s="315">
        <v>6800</v>
      </c>
      <c r="G14" s="315">
        <v>6340</v>
      </c>
      <c r="H14" s="315">
        <v>7160</v>
      </c>
      <c r="I14" s="316" t="s">
        <v>881</v>
      </c>
      <c r="J14" s="317" t="s">
        <v>910</v>
      </c>
      <c r="K14" s="317">
        <f t="shared" ref="K14" si="9">H14-F14</f>
        <v>360</v>
      </c>
      <c r="L14" s="318">
        <f t="shared" ref="L14" si="10">(F14*-0.7)/100</f>
        <v>-47.6</v>
      </c>
      <c r="M14" s="319">
        <f t="shared" ref="M14" si="11">(K14+L14)/F14</f>
        <v>4.5941176470588235E-2</v>
      </c>
      <c r="N14" s="317" t="s">
        <v>540</v>
      </c>
      <c r="O14" s="320">
        <v>44896</v>
      </c>
      <c r="P14" s="317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10">
        <v>6</v>
      </c>
      <c r="B15" s="311">
        <v>44880</v>
      </c>
      <c r="C15" s="312"/>
      <c r="D15" s="313" t="s">
        <v>364</v>
      </c>
      <c r="E15" s="314" t="s">
        <v>542</v>
      </c>
      <c r="F15" s="315">
        <v>3425</v>
      </c>
      <c r="G15" s="315">
        <v>3170</v>
      </c>
      <c r="H15" s="315">
        <v>3570</v>
      </c>
      <c r="I15" s="316" t="s">
        <v>883</v>
      </c>
      <c r="J15" s="317" t="s">
        <v>885</v>
      </c>
      <c r="K15" s="317">
        <f t="shared" ref="K15" si="12">H15-F15</f>
        <v>145</v>
      </c>
      <c r="L15" s="318">
        <f t="shared" ref="L15" si="13">(F15*-0.7)/100</f>
        <v>-23.975000000000001</v>
      </c>
      <c r="M15" s="319">
        <f t="shared" ref="M15" si="14">(K15+L15)/F15</f>
        <v>3.5335766423357666E-2</v>
      </c>
      <c r="N15" s="317" t="s">
        <v>540</v>
      </c>
      <c r="O15" s="320">
        <v>44882</v>
      </c>
      <c r="P15" s="317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270">
        <v>7</v>
      </c>
      <c r="B16" s="335">
        <v>44883</v>
      </c>
      <c r="C16" s="280"/>
      <c r="D16" s="281" t="s">
        <v>804</v>
      </c>
      <c r="E16" s="282" t="s">
        <v>542</v>
      </c>
      <c r="F16" s="272" t="s">
        <v>886</v>
      </c>
      <c r="G16" s="272">
        <v>369</v>
      </c>
      <c r="H16" s="272"/>
      <c r="I16" s="283" t="s">
        <v>887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21">
        <v>8</v>
      </c>
      <c r="B17" s="322">
        <v>44886</v>
      </c>
      <c r="C17" s="323"/>
      <c r="D17" s="324" t="s">
        <v>146</v>
      </c>
      <c r="E17" s="325" t="s">
        <v>542</v>
      </c>
      <c r="F17" s="326">
        <v>4800</v>
      </c>
      <c r="G17" s="326">
        <v>4540</v>
      </c>
      <c r="H17" s="326">
        <v>5095</v>
      </c>
      <c r="I17" s="327" t="s">
        <v>889</v>
      </c>
      <c r="J17" s="267" t="s">
        <v>990</v>
      </c>
      <c r="K17" s="267">
        <f t="shared" ref="K17" si="15">H17-F17</f>
        <v>295</v>
      </c>
      <c r="L17" s="328">
        <f t="shared" ref="L17" si="16">(F17*-0.7)/100</f>
        <v>-33.6</v>
      </c>
      <c r="M17" s="329">
        <f t="shared" ref="M17" si="17">(K17+L17)/F17</f>
        <v>5.4458333333333331E-2</v>
      </c>
      <c r="N17" s="267" t="s">
        <v>540</v>
      </c>
      <c r="O17" s="330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5">
        <v>44890</v>
      </c>
      <c r="C18" s="280"/>
      <c r="D18" s="281" t="s">
        <v>273</v>
      </c>
      <c r="E18" s="282" t="s">
        <v>542</v>
      </c>
      <c r="F18" s="272" t="s">
        <v>900</v>
      </c>
      <c r="G18" s="272">
        <v>5250</v>
      </c>
      <c r="H18" s="272"/>
      <c r="I18" s="283" t="s">
        <v>901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21">
        <v>10</v>
      </c>
      <c r="B19" s="322">
        <v>44890</v>
      </c>
      <c r="C19" s="323"/>
      <c r="D19" s="324" t="s">
        <v>868</v>
      </c>
      <c r="E19" s="325" t="s">
        <v>542</v>
      </c>
      <c r="F19" s="326">
        <v>413</v>
      </c>
      <c r="G19" s="326">
        <v>379</v>
      </c>
      <c r="H19" s="326">
        <v>440</v>
      </c>
      <c r="I19" s="327" t="s">
        <v>896</v>
      </c>
      <c r="J19" s="267" t="s">
        <v>926</v>
      </c>
      <c r="K19" s="267">
        <f t="shared" ref="K19" si="18">H19-F19</f>
        <v>27</v>
      </c>
      <c r="L19" s="328">
        <f t="shared" ref="L19" si="19">(F19*-0.7)/100</f>
        <v>-2.8909999999999996</v>
      </c>
      <c r="M19" s="329">
        <f t="shared" ref="M19" si="20">(K19+L19)/F19</f>
        <v>5.837530266343826E-2</v>
      </c>
      <c r="N19" s="267" t="s">
        <v>540</v>
      </c>
      <c r="O19" s="330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5">
        <v>44896</v>
      </c>
      <c r="C20" s="280"/>
      <c r="D20" s="281" t="s">
        <v>129</v>
      </c>
      <c r="E20" s="282" t="s">
        <v>542</v>
      </c>
      <c r="F20" s="272" t="s">
        <v>911</v>
      </c>
      <c r="G20" s="272">
        <v>412</v>
      </c>
      <c r="H20" s="272"/>
      <c r="I20" s="283" t="s">
        <v>912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21">
        <v>12</v>
      </c>
      <c r="B21" s="322">
        <v>44896</v>
      </c>
      <c r="C21" s="323"/>
      <c r="D21" s="324" t="s">
        <v>258</v>
      </c>
      <c r="E21" s="325" t="s">
        <v>542</v>
      </c>
      <c r="F21" s="326">
        <v>265</v>
      </c>
      <c r="G21" s="326">
        <v>247</v>
      </c>
      <c r="H21" s="326">
        <v>284</v>
      </c>
      <c r="I21" s="327" t="s">
        <v>913</v>
      </c>
      <c r="J21" s="267" t="s">
        <v>1069</v>
      </c>
      <c r="K21" s="267">
        <f t="shared" ref="K21" si="21">H21-F21</f>
        <v>19</v>
      </c>
      <c r="L21" s="328">
        <f t="shared" ref="L21" si="22">(F21*-0.7)/100</f>
        <v>-1.855</v>
      </c>
      <c r="M21" s="329">
        <f t="shared" ref="M21" si="23">(K21+L21)/F21</f>
        <v>6.4698113207547162E-2</v>
      </c>
      <c r="N21" s="267" t="s">
        <v>540</v>
      </c>
      <c r="O21" s="330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5">
        <v>44896</v>
      </c>
      <c r="C22" s="280"/>
      <c r="D22" s="281" t="s">
        <v>199</v>
      </c>
      <c r="E22" s="282" t="s">
        <v>542</v>
      </c>
      <c r="F22" s="272" t="s">
        <v>914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7">
        <v>14</v>
      </c>
      <c r="B23" s="346">
        <v>44900</v>
      </c>
      <c r="C23" s="360"/>
      <c r="D23" s="361" t="s">
        <v>200</v>
      </c>
      <c r="E23" s="362" t="s">
        <v>542</v>
      </c>
      <c r="F23" s="359">
        <v>1105</v>
      </c>
      <c r="G23" s="359">
        <v>1055</v>
      </c>
      <c r="H23" s="359">
        <v>1050</v>
      </c>
      <c r="I23" s="363" t="s">
        <v>951</v>
      </c>
      <c r="J23" s="301" t="s">
        <v>995</v>
      </c>
      <c r="K23" s="301">
        <f t="shared" ref="K23" si="24">H23-F23</f>
        <v>-55</v>
      </c>
      <c r="L23" s="364">
        <f t="shared" ref="L23" si="25">(F23*-0.7)/100</f>
        <v>-7.7350000000000003</v>
      </c>
      <c r="M23" s="365">
        <f t="shared" ref="M23" si="26">(K23+L23)/F23</f>
        <v>-5.67737556561086E-2</v>
      </c>
      <c r="N23" s="301" t="s">
        <v>552</v>
      </c>
      <c r="O23" s="366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5">
        <v>44901</v>
      </c>
      <c r="C24" s="280"/>
      <c r="D24" s="281" t="s">
        <v>365</v>
      </c>
      <c r="E24" s="282" t="s">
        <v>542</v>
      </c>
      <c r="F24" s="272" t="s">
        <v>969</v>
      </c>
      <c r="G24" s="272">
        <v>545</v>
      </c>
      <c r="H24" s="272"/>
      <c r="I24" s="283" t="s">
        <v>970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270">
        <v>16</v>
      </c>
      <c r="B25" s="335">
        <v>44901</v>
      </c>
      <c r="C25" s="280"/>
      <c r="D25" s="281" t="s">
        <v>446</v>
      </c>
      <c r="E25" s="282" t="s">
        <v>542</v>
      </c>
      <c r="F25" s="272" t="s">
        <v>971</v>
      </c>
      <c r="G25" s="272">
        <v>114.5</v>
      </c>
      <c r="H25" s="272"/>
      <c r="I25" s="283" t="s">
        <v>972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979</v>
      </c>
      <c r="G26" s="272">
        <v>104.5</v>
      </c>
      <c r="H26" s="272"/>
      <c r="I26" s="283" t="s">
        <v>980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961</v>
      </c>
      <c r="E27" s="282" t="s">
        <v>542</v>
      </c>
      <c r="F27" s="272" t="s">
        <v>988</v>
      </c>
      <c r="G27" s="272">
        <v>4270</v>
      </c>
      <c r="H27" s="272"/>
      <c r="I27" s="283" t="s">
        <v>989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996</v>
      </c>
      <c r="G28" s="272">
        <v>310</v>
      </c>
      <c r="H28" s="272"/>
      <c r="I28" s="283" t="s">
        <v>997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6">
        <v>1</v>
      </c>
      <c r="B38" s="331">
        <v>44888</v>
      </c>
      <c r="C38" s="323"/>
      <c r="D38" s="324" t="s">
        <v>767</v>
      </c>
      <c r="E38" s="325" t="s">
        <v>542</v>
      </c>
      <c r="F38" s="326">
        <v>1490</v>
      </c>
      <c r="G38" s="326">
        <v>1440</v>
      </c>
      <c r="H38" s="326">
        <v>1530</v>
      </c>
      <c r="I38" s="327" t="s">
        <v>874</v>
      </c>
      <c r="J38" s="267" t="s">
        <v>583</v>
      </c>
      <c r="K38" s="267">
        <f t="shared" ref="K38:K39" si="27">H38-F38</f>
        <v>40</v>
      </c>
      <c r="L38" s="328">
        <f t="shared" ref="L38:L39" si="28">(F38*-0.7)/100</f>
        <v>-10.43</v>
      </c>
      <c r="M38" s="329">
        <f t="shared" ref="M38:M39" si="29">(K38+L38)/F38</f>
        <v>1.9845637583892618E-2</v>
      </c>
      <c r="N38" s="267" t="s">
        <v>540</v>
      </c>
      <c r="O38" s="330">
        <v>44900</v>
      </c>
      <c r="P38" s="336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9">
        <v>2</v>
      </c>
      <c r="B39" s="345">
        <v>44888</v>
      </c>
      <c r="C39" s="360"/>
      <c r="D39" s="361" t="s">
        <v>64</v>
      </c>
      <c r="E39" s="362" t="s">
        <v>542</v>
      </c>
      <c r="F39" s="359">
        <v>1645</v>
      </c>
      <c r="G39" s="359">
        <v>1595</v>
      </c>
      <c r="H39" s="359">
        <v>1595</v>
      </c>
      <c r="I39" s="363" t="s">
        <v>893</v>
      </c>
      <c r="J39" s="301" t="s">
        <v>994</v>
      </c>
      <c r="K39" s="301">
        <f t="shared" si="27"/>
        <v>-50</v>
      </c>
      <c r="L39" s="364">
        <f t="shared" si="28"/>
        <v>-11.515000000000001</v>
      </c>
      <c r="M39" s="365">
        <f t="shared" si="29"/>
        <v>-3.7395136778115505E-2</v>
      </c>
      <c r="N39" s="301" t="s">
        <v>552</v>
      </c>
      <c r="O39" s="366">
        <v>44904</v>
      </c>
      <c r="P39" s="336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272">
        <v>3</v>
      </c>
      <c r="B40" s="271">
        <v>44888</v>
      </c>
      <c r="C40" s="280"/>
      <c r="D40" s="281" t="s">
        <v>71</v>
      </c>
      <c r="E40" s="282" t="s">
        <v>542</v>
      </c>
      <c r="F40" s="272" t="s">
        <v>894</v>
      </c>
      <c r="G40" s="272">
        <v>103.5</v>
      </c>
      <c r="H40" s="272"/>
      <c r="I40" s="283" t="s">
        <v>895</v>
      </c>
      <c r="J40" s="273" t="s">
        <v>543</v>
      </c>
      <c r="K40" s="273"/>
      <c r="L40" s="274"/>
      <c r="M40" s="275"/>
      <c r="N40" s="273"/>
      <c r="O40" s="276"/>
      <c r="P40" s="336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6">
        <v>4</v>
      </c>
      <c r="B41" s="331">
        <v>44897</v>
      </c>
      <c r="C41" s="323"/>
      <c r="D41" s="324" t="s">
        <v>208</v>
      </c>
      <c r="E41" s="325" t="s">
        <v>542</v>
      </c>
      <c r="F41" s="326">
        <v>773</v>
      </c>
      <c r="G41" s="326">
        <v>748</v>
      </c>
      <c r="H41" s="326">
        <v>795.5</v>
      </c>
      <c r="I41" s="327" t="s">
        <v>930</v>
      </c>
      <c r="J41" s="267" t="s">
        <v>955</v>
      </c>
      <c r="K41" s="267">
        <f t="shared" ref="K41" si="30">H41-F41</f>
        <v>22.5</v>
      </c>
      <c r="L41" s="328">
        <f t="shared" ref="L41" si="31">(F41*-0.7)/100</f>
        <v>-5.4109999999999987</v>
      </c>
      <c r="M41" s="329">
        <f t="shared" ref="M41" si="32">(K41+L41)/F41</f>
        <v>2.2107373868046575E-2</v>
      </c>
      <c r="N41" s="267" t="s">
        <v>540</v>
      </c>
      <c r="O41" s="330">
        <v>44900</v>
      </c>
      <c r="P41" s="336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6">
        <v>5</v>
      </c>
      <c r="B42" s="331">
        <v>44900</v>
      </c>
      <c r="C42" s="323"/>
      <c r="D42" s="324" t="s">
        <v>300</v>
      </c>
      <c r="E42" s="325" t="s">
        <v>542</v>
      </c>
      <c r="F42" s="326">
        <v>2035</v>
      </c>
      <c r="G42" s="326">
        <v>1960</v>
      </c>
      <c r="H42" s="326">
        <v>2090</v>
      </c>
      <c r="I42" s="327" t="s">
        <v>956</v>
      </c>
      <c r="J42" s="267" t="s">
        <v>678</v>
      </c>
      <c r="K42" s="267">
        <f t="shared" ref="K42" si="33">H42-F42</f>
        <v>55</v>
      </c>
      <c r="L42" s="328">
        <f t="shared" ref="L42" si="34">(F42*-0.7)/100</f>
        <v>-14.244999999999999</v>
      </c>
      <c r="M42" s="329">
        <f t="shared" ref="M42" si="35">(K42+L42)/F42</f>
        <v>2.0027027027027029E-2</v>
      </c>
      <c r="N42" s="267" t="s">
        <v>540</v>
      </c>
      <c r="O42" s="330">
        <v>44904</v>
      </c>
      <c r="P42" s="336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6">
        <v>6</v>
      </c>
      <c r="B43" s="331">
        <v>44904</v>
      </c>
      <c r="C43" s="323"/>
      <c r="D43" s="324" t="s">
        <v>240</v>
      </c>
      <c r="E43" s="325" t="s">
        <v>1002</v>
      </c>
      <c r="F43" s="326">
        <v>157.5</v>
      </c>
      <c r="G43" s="326">
        <v>162.5</v>
      </c>
      <c r="H43" s="326">
        <v>154.75</v>
      </c>
      <c r="I43" s="327" t="s">
        <v>1005</v>
      </c>
      <c r="J43" s="267" t="s">
        <v>1006</v>
      </c>
      <c r="K43" s="267">
        <f>F43-H43</f>
        <v>2.75</v>
      </c>
      <c r="L43" s="328">
        <f>(F43*-0.07)/100</f>
        <v>-0.11025</v>
      </c>
      <c r="M43" s="329">
        <f t="shared" ref="M43" si="36">(K43+L43)/F43</f>
        <v>1.6760317460317458E-2</v>
      </c>
      <c r="N43" s="267" t="s">
        <v>540</v>
      </c>
      <c r="O43" s="330">
        <v>44904</v>
      </c>
      <c r="P43" s="336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71" customFormat="1" ht="13.5" customHeight="1">
      <c r="A44" s="272">
        <v>7</v>
      </c>
      <c r="B44" s="271">
        <v>44907</v>
      </c>
      <c r="C44" s="280"/>
      <c r="D44" s="281" t="s">
        <v>147</v>
      </c>
      <c r="E44" s="282" t="s">
        <v>542</v>
      </c>
      <c r="F44" s="272" t="s">
        <v>1030</v>
      </c>
      <c r="G44" s="272">
        <v>3780</v>
      </c>
      <c r="H44" s="272"/>
      <c r="I44" s="283" t="s">
        <v>1031</v>
      </c>
      <c r="J44" s="273" t="s">
        <v>543</v>
      </c>
      <c r="K44" s="273"/>
      <c r="L44" s="274"/>
      <c r="M44" s="275"/>
      <c r="N44" s="273"/>
      <c r="O44" s="276"/>
      <c r="P44" s="336"/>
      <c r="Q44" s="207"/>
      <c r="R44" s="237"/>
      <c r="S44" s="206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9"/>
      <c r="AJ44" s="370"/>
      <c r="AK44" s="370"/>
      <c r="AL44" s="370"/>
    </row>
    <row r="45" spans="1:38" s="371" customFormat="1" ht="13.5" customHeight="1">
      <c r="A45" s="272">
        <v>8</v>
      </c>
      <c r="B45" s="271">
        <v>44907</v>
      </c>
      <c r="C45" s="280"/>
      <c r="D45" s="281" t="s">
        <v>1032</v>
      </c>
      <c r="E45" s="282" t="s">
        <v>542</v>
      </c>
      <c r="F45" s="272" t="s">
        <v>1033</v>
      </c>
      <c r="G45" s="272">
        <v>1460</v>
      </c>
      <c r="H45" s="272"/>
      <c r="I45" s="283" t="s">
        <v>1034</v>
      </c>
      <c r="J45" s="273" t="s">
        <v>543</v>
      </c>
      <c r="K45" s="273"/>
      <c r="L45" s="274"/>
      <c r="M45" s="275"/>
      <c r="N45" s="273"/>
      <c r="O45" s="276"/>
      <c r="P45" s="336"/>
      <c r="Q45" s="207"/>
      <c r="R45" s="237"/>
      <c r="S45" s="206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9"/>
      <c r="AJ45" s="370"/>
      <c r="AK45" s="370"/>
      <c r="AL45" s="370"/>
    </row>
    <row r="46" spans="1:38" s="371" customFormat="1" ht="13.5" customHeight="1">
      <c r="A46" s="326">
        <v>9</v>
      </c>
      <c r="B46" s="331">
        <v>44907</v>
      </c>
      <c r="C46" s="323"/>
      <c r="D46" s="324" t="s">
        <v>300</v>
      </c>
      <c r="E46" s="325" t="s">
        <v>542</v>
      </c>
      <c r="F46" s="326">
        <v>2030</v>
      </c>
      <c r="G46" s="326">
        <v>1960</v>
      </c>
      <c r="H46" s="326">
        <v>2120</v>
      </c>
      <c r="I46" s="327" t="s">
        <v>956</v>
      </c>
      <c r="J46" s="267" t="s">
        <v>1071</v>
      </c>
      <c r="K46" s="267">
        <f t="shared" ref="K46" si="37">H46-F46</f>
        <v>90</v>
      </c>
      <c r="L46" s="328">
        <f t="shared" ref="L46" si="38">(F46*-0.7)/100</f>
        <v>-14.21</v>
      </c>
      <c r="M46" s="329">
        <f t="shared" ref="M46" si="39">(K46+L46)/F46</f>
        <v>3.7334975369458123E-2</v>
      </c>
      <c r="N46" s="267" t="s">
        <v>540</v>
      </c>
      <c r="O46" s="330">
        <v>44908</v>
      </c>
      <c r="P46" s="336"/>
      <c r="Q46" s="207"/>
      <c r="R46" s="237"/>
      <c r="S46" s="206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9"/>
      <c r="AJ46" s="370"/>
      <c r="AK46" s="370"/>
      <c r="AL46" s="370"/>
    </row>
    <row r="47" spans="1:38" s="371" customFormat="1" ht="13.5" customHeight="1">
      <c r="A47" s="272">
        <v>10</v>
      </c>
      <c r="B47" s="271">
        <v>44908</v>
      </c>
      <c r="C47" s="280"/>
      <c r="D47" s="281" t="s">
        <v>208</v>
      </c>
      <c r="E47" s="282" t="s">
        <v>542</v>
      </c>
      <c r="F47" s="272" t="s">
        <v>1068</v>
      </c>
      <c r="G47" s="272">
        <v>744</v>
      </c>
      <c r="H47" s="272"/>
      <c r="I47" s="283" t="s">
        <v>650</v>
      </c>
      <c r="J47" s="273" t="s">
        <v>543</v>
      </c>
      <c r="K47" s="273"/>
      <c r="L47" s="274"/>
      <c r="M47" s="275"/>
      <c r="N47" s="273"/>
      <c r="O47" s="276"/>
      <c r="P47" s="336"/>
      <c r="Q47" s="207"/>
      <c r="R47" s="237"/>
      <c r="S47" s="206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9"/>
      <c r="AJ47" s="370"/>
      <c r="AK47" s="370"/>
      <c r="AL47" s="370"/>
    </row>
    <row r="48" spans="1:38" s="279" customFormat="1" ht="15" customHeight="1">
      <c r="A48" s="272"/>
      <c r="B48" s="271"/>
      <c r="C48" s="280"/>
      <c r="D48" s="281"/>
      <c r="E48" s="282"/>
      <c r="F48" s="272"/>
      <c r="G48" s="272"/>
      <c r="H48" s="272"/>
      <c r="I48" s="283"/>
      <c r="J48" s="273"/>
      <c r="K48" s="273"/>
      <c r="L48" s="274"/>
      <c r="M48" s="275"/>
      <c r="N48" s="273"/>
      <c r="O48" s="276"/>
      <c r="P48" s="336"/>
      <c r="Q48" s="207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77"/>
      <c r="AJ48" s="278"/>
      <c r="AK48" s="278"/>
      <c r="AL48" s="278"/>
    </row>
    <row r="49" spans="1:38" ht="15" customHeight="1">
      <c r="A49" s="239"/>
      <c r="B49" s="240"/>
      <c r="C49" s="241"/>
      <c r="D49" s="242"/>
      <c r="E49" s="243"/>
      <c r="F49" s="243"/>
      <c r="G49" s="243"/>
      <c r="H49" s="243"/>
      <c r="I49" s="243"/>
      <c r="J49" s="244"/>
      <c r="K49" s="244"/>
      <c r="L49" s="245"/>
      <c r="M49" s="246"/>
      <c r="N49" s="244"/>
      <c r="O49" s="247"/>
      <c r="P49" s="41"/>
      <c r="Q49" s="207"/>
      <c r="R49" s="237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1"/>
      <c r="AI49" s="1"/>
      <c r="AJ49" s="1"/>
      <c r="AK49" s="1"/>
      <c r="AL49" s="1"/>
    </row>
    <row r="50" spans="1:38" ht="44.25" customHeight="1">
      <c r="A50" s="109" t="s">
        <v>544</v>
      </c>
      <c r="B50" s="130"/>
      <c r="C50" s="130"/>
      <c r="D50" s="1"/>
      <c r="E50" s="6"/>
      <c r="F50" s="6"/>
      <c r="G50" s="6"/>
      <c r="H50" s="6" t="s">
        <v>556</v>
      </c>
      <c r="I50" s="6"/>
      <c r="J50" s="6"/>
      <c r="K50" s="105"/>
      <c r="L50" s="132"/>
      <c r="M50" s="105"/>
      <c r="N50" s="106"/>
      <c r="O50" s="105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15" t="s">
        <v>545</v>
      </c>
      <c r="B51" s="109"/>
      <c r="C51" s="109"/>
      <c r="D51" s="109"/>
      <c r="E51" s="41"/>
      <c r="F51" s="116" t="s">
        <v>546</v>
      </c>
      <c r="G51" s="54"/>
      <c r="H51" s="41"/>
      <c r="I51" s="54"/>
      <c r="J51" s="6"/>
      <c r="K51" s="133"/>
      <c r="L51" s="134"/>
      <c r="M51" s="6"/>
      <c r="N51" s="99"/>
      <c r="O51" s="135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15"/>
      <c r="B52" s="109"/>
      <c r="C52" s="109"/>
      <c r="D52" s="109"/>
      <c r="E52" s="6"/>
      <c r="F52" s="116" t="s">
        <v>548</v>
      </c>
      <c r="G52" s="54"/>
      <c r="H52" s="41"/>
      <c r="I52" s="54"/>
      <c r="J52" s="6"/>
      <c r="K52" s="133"/>
      <c r="L52" s="134"/>
      <c r="M52" s="6"/>
      <c r="N52" s="99"/>
      <c r="O52" s="135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09"/>
      <c r="B53" s="109"/>
      <c r="C53" s="109"/>
      <c r="D53" s="109"/>
      <c r="E53" s="6"/>
      <c r="F53" s="6"/>
      <c r="G53" s="6"/>
      <c r="H53" s="6"/>
      <c r="I53" s="6"/>
      <c r="J53" s="121"/>
      <c r="K53" s="118"/>
      <c r="L53" s="119"/>
      <c r="M53" s="6"/>
      <c r="N53" s="122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36" t="s">
        <v>557</v>
      </c>
      <c r="B54" s="136"/>
      <c r="C54" s="136"/>
      <c r="D54" s="136"/>
      <c r="E54" s="6"/>
      <c r="F54" s="6"/>
      <c r="G54" s="6"/>
      <c r="H54" s="6"/>
      <c r="I54" s="6"/>
      <c r="J54" s="6"/>
      <c r="K54" s="6"/>
      <c r="L54" s="6"/>
      <c r="M54" s="6"/>
      <c r="N54" s="6"/>
      <c r="O54" s="2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94" t="s">
        <v>16</v>
      </c>
      <c r="B55" s="94" t="s">
        <v>517</v>
      </c>
      <c r="C55" s="94"/>
      <c r="D55" s="95" t="s">
        <v>528</v>
      </c>
      <c r="E55" s="94" t="s">
        <v>529</v>
      </c>
      <c r="F55" s="94" t="s">
        <v>530</v>
      </c>
      <c r="G55" s="94" t="s">
        <v>550</v>
      </c>
      <c r="H55" s="94" t="s">
        <v>532</v>
      </c>
      <c r="I55" s="94" t="s">
        <v>533</v>
      </c>
      <c r="J55" s="93" t="s">
        <v>534</v>
      </c>
      <c r="K55" s="137" t="s">
        <v>558</v>
      </c>
      <c r="L55" s="96" t="s">
        <v>536</v>
      </c>
      <c r="M55" s="137" t="s">
        <v>559</v>
      </c>
      <c r="N55" s="94" t="s">
        <v>560</v>
      </c>
      <c r="O55" s="93" t="s">
        <v>538</v>
      </c>
      <c r="P55" s="95" t="s">
        <v>539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s="207" customFormat="1" ht="12.75" customHeight="1">
      <c r="A56" s="300">
        <v>1</v>
      </c>
      <c r="B56" s="305">
        <v>44888</v>
      </c>
      <c r="C56" s="347"/>
      <c r="D56" s="347" t="s">
        <v>891</v>
      </c>
      <c r="E56" s="300" t="s">
        <v>542</v>
      </c>
      <c r="F56" s="300">
        <v>1960</v>
      </c>
      <c r="G56" s="300">
        <v>1920</v>
      </c>
      <c r="H56" s="348">
        <v>1925</v>
      </c>
      <c r="I56" s="348" t="s">
        <v>892</v>
      </c>
      <c r="J56" s="301" t="s">
        <v>993</v>
      </c>
      <c r="K56" s="302">
        <f t="shared" ref="K56" si="40">H56-F56</f>
        <v>-35</v>
      </c>
      <c r="L56" s="303">
        <f t="shared" ref="L56" si="41">(H56*N56)*0.07%</f>
        <v>539.00000000000011</v>
      </c>
      <c r="M56" s="304">
        <f t="shared" ref="M56" si="42">(K56*N56)-L56</f>
        <v>-14539</v>
      </c>
      <c r="N56" s="302">
        <v>400</v>
      </c>
      <c r="O56" s="301" t="s">
        <v>552</v>
      </c>
      <c r="P56" s="305">
        <v>44902</v>
      </c>
      <c r="Q56" s="209"/>
      <c r="R56" s="212" t="s">
        <v>541</v>
      </c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43"/>
      <c r="AG56" s="240"/>
      <c r="AH56" s="209"/>
      <c r="AI56" s="209"/>
      <c r="AJ56" s="243"/>
      <c r="AK56" s="243"/>
      <c r="AL56" s="243"/>
    </row>
    <row r="57" spans="1:38" s="207" customFormat="1" ht="12.75" customHeight="1">
      <c r="A57" s="287">
        <v>2</v>
      </c>
      <c r="B57" s="331">
        <v>44890</v>
      </c>
      <c r="C57" s="293"/>
      <c r="D57" s="293" t="s">
        <v>898</v>
      </c>
      <c r="E57" s="287" t="s">
        <v>542</v>
      </c>
      <c r="F57" s="287">
        <v>2088</v>
      </c>
      <c r="G57" s="287">
        <v>2045</v>
      </c>
      <c r="H57" s="288">
        <v>2121</v>
      </c>
      <c r="I57" s="288" t="s">
        <v>899</v>
      </c>
      <c r="J57" s="267" t="s">
        <v>906</v>
      </c>
      <c r="K57" s="266">
        <f t="shared" ref="K57:K58" si="43">H57-F57</f>
        <v>33</v>
      </c>
      <c r="L57" s="268">
        <f t="shared" ref="L57:L58" si="44">(H57*N57)*0.07%</f>
        <v>445.41000000000008</v>
      </c>
      <c r="M57" s="269">
        <f t="shared" ref="M57:M58" si="45">(K57*N57)-L57</f>
        <v>9454.59</v>
      </c>
      <c r="N57" s="266">
        <v>300</v>
      </c>
      <c r="O57" s="267" t="s">
        <v>540</v>
      </c>
      <c r="P57" s="265">
        <v>44896</v>
      </c>
      <c r="Q57" s="209"/>
      <c r="R57" s="212" t="s">
        <v>806</v>
      </c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43"/>
      <c r="AG57" s="240"/>
      <c r="AH57" s="209"/>
      <c r="AI57" s="209"/>
      <c r="AJ57" s="243"/>
      <c r="AK57" s="243"/>
      <c r="AL57" s="243"/>
    </row>
    <row r="58" spans="1:38" s="207" customFormat="1" ht="12.75" customHeight="1">
      <c r="A58" s="287">
        <v>3</v>
      </c>
      <c r="B58" s="331">
        <v>44895</v>
      </c>
      <c r="C58" s="293"/>
      <c r="D58" s="293" t="s">
        <v>908</v>
      </c>
      <c r="E58" s="287" t="s">
        <v>542</v>
      </c>
      <c r="F58" s="287">
        <v>741.5</v>
      </c>
      <c r="G58" s="287">
        <v>730</v>
      </c>
      <c r="H58" s="288">
        <v>754</v>
      </c>
      <c r="I58" s="288" t="s">
        <v>909</v>
      </c>
      <c r="J58" s="267" t="s">
        <v>924</v>
      </c>
      <c r="K58" s="266">
        <f t="shared" si="43"/>
        <v>12.5</v>
      </c>
      <c r="L58" s="268">
        <f t="shared" si="44"/>
        <v>712.53000000000009</v>
      </c>
      <c r="M58" s="269">
        <f t="shared" si="45"/>
        <v>16162.47</v>
      </c>
      <c r="N58" s="266">
        <v>1350</v>
      </c>
      <c r="O58" s="267" t="s">
        <v>540</v>
      </c>
      <c r="P58" s="265">
        <v>44896</v>
      </c>
      <c r="Q58" s="209"/>
      <c r="R58" s="212" t="s">
        <v>806</v>
      </c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43"/>
      <c r="AG58" s="240"/>
      <c r="AH58" s="209"/>
      <c r="AI58" s="209"/>
      <c r="AJ58" s="243"/>
      <c r="AK58" s="243"/>
      <c r="AL58" s="243"/>
    </row>
    <row r="59" spans="1:38" s="207" customFormat="1" ht="12.75" customHeight="1">
      <c r="A59" s="287">
        <v>4</v>
      </c>
      <c r="B59" s="322">
        <v>44896</v>
      </c>
      <c r="C59" s="293"/>
      <c r="D59" s="293" t="s">
        <v>915</v>
      </c>
      <c r="E59" s="287" t="s">
        <v>542</v>
      </c>
      <c r="F59" s="287">
        <v>1631</v>
      </c>
      <c r="G59" s="287">
        <v>1595</v>
      </c>
      <c r="H59" s="288">
        <v>1649</v>
      </c>
      <c r="I59" s="288" t="s">
        <v>985</v>
      </c>
      <c r="J59" s="267" t="s">
        <v>986</v>
      </c>
      <c r="K59" s="266">
        <f t="shared" ref="K59:K60" si="46">H59-F59</f>
        <v>18</v>
      </c>
      <c r="L59" s="268">
        <f t="shared" ref="L59:L60" si="47">(H59*N59)*0.07%</f>
        <v>404.00500000000005</v>
      </c>
      <c r="M59" s="269">
        <f t="shared" ref="M59:M60" si="48">(K59*N59)-L59</f>
        <v>5895.9949999999999</v>
      </c>
      <c r="N59" s="266">
        <v>350</v>
      </c>
      <c r="O59" s="267" t="s">
        <v>540</v>
      </c>
      <c r="P59" s="265">
        <v>44903</v>
      </c>
      <c r="Q59" s="209"/>
      <c r="R59" s="212" t="s">
        <v>541</v>
      </c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43"/>
      <c r="AG59" s="240"/>
      <c r="AH59" s="209"/>
      <c r="AI59" s="209"/>
      <c r="AJ59" s="243"/>
      <c r="AK59" s="243"/>
      <c r="AL59" s="243"/>
    </row>
    <row r="60" spans="1:38" s="207" customFormat="1" ht="12.75" customHeight="1">
      <c r="A60" s="287">
        <v>5</v>
      </c>
      <c r="B60" s="331">
        <v>44897</v>
      </c>
      <c r="C60" s="293"/>
      <c r="D60" s="293" t="s">
        <v>940</v>
      </c>
      <c r="E60" s="287" t="s">
        <v>542</v>
      </c>
      <c r="F60" s="287">
        <v>943</v>
      </c>
      <c r="G60" s="287">
        <v>922</v>
      </c>
      <c r="H60" s="288">
        <v>955</v>
      </c>
      <c r="I60" s="288" t="s">
        <v>941</v>
      </c>
      <c r="J60" s="267" t="s">
        <v>945</v>
      </c>
      <c r="K60" s="266">
        <f t="shared" si="46"/>
        <v>12</v>
      </c>
      <c r="L60" s="268">
        <f t="shared" si="47"/>
        <v>417.81250000000006</v>
      </c>
      <c r="M60" s="269">
        <f t="shared" si="48"/>
        <v>7082.1875</v>
      </c>
      <c r="N60" s="266">
        <v>625</v>
      </c>
      <c r="O60" s="267" t="s">
        <v>540</v>
      </c>
      <c r="P60" s="265">
        <v>44904</v>
      </c>
      <c r="Q60" s="209"/>
      <c r="R60" s="212" t="s">
        <v>806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6</v>
      </c>
      <c r="B61" s="331">
        <v>44897</v>
      </c>
      <c r="C61" s="293"/>
      <c r="D61" s="293" t="s">
        <v>942</v>
      </c>
      <c r="E61" s="287" t="s">
        <v>542</v>
      </c>
      <c r="F61" s="287">
        <v>803.5</v>
      </c>
      <c r="G61" s="287">
        <v>788</v>
      </c>
      <c r="H61" s="288">
        <v>814</v>
      </c>
      <c r="I61" s="288" t="s">
        <v>943</v>
      </c>
      <c r="J61" s="267" t="s">
        <v>945</v>
      </c>
      <c r="K61" s="266">
        <f t="shared" ref="K61" si="49">H61-F61</f>
        <v>10.5</v>
      </c>
      <c r="L61" s="268">
        <f t="shared" ref="L61" si="50">(H61*N61)*0.07%</f>
        <v>541.31000000000006</v>
      </c>
      <c r="M61" s="269">
        <f t="shared" ref="M61" si="51">(K61*N61)-L61</f>
        <v>9433.69</v>
      </c>
      <c r="N61" s="266">
        <v>950</v>
      </c>
      <c r="O61" s="267" t="s">
        <v>540</v>
      </c>
      <c r="P61" s="265">
        <v>44904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7</v>
      </c>
      <c r="B62" s="331">
        <v>44900</v>
      </c>
      <c r="C62" s="293"/>
      <c r="D62" s="293" t="s">
        <v>952</v>
      </c>
      <c r="E62" s="287" t="s">
        <v>542</v>
      </c>
      <c r="F62" s="287">
        <v>18735</v>
      </c>
      <c r="G62" s="287">
        <v>18590</v>
      </c>
      <c r="H62" s="288">
        <v>18850</v>
      </c>
      <c r="I62" s="288" t="s">
        <v>953</v>
      </c>
      <c r="J62" s="267" t="s">
        <v>954</v>
      </c>
      <c r="K62" s="266">
        <f t="shared" ref="K62" si="52">H62-F62</f>
        <v>115</v>
      </c>
      <c r="L62" s="268">
        <f t="shared" ref="L62" si="53">(H62*N62)*0.07%</f>
        <v>659.75000000000011</v>
      </c>
      <c r="M62" s="269">
        <f t="shared" ref="M62" si="54">(K62*N62)-L62</f>
        <v>5090.25</v>
      </c>
      <c r="N62" s="266">
        <v>50</v>
      </c>
      <c r="O62" s="267" t="s">
        <v>540</v>
      </c>
      <c r="P62" s="265">
        <v>44900</v>
      </c>
      <c r="Q62" s="209"/>
      <c r="R62" s="212" t="s">
        <v>541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300">
        <v>8</v>
      </c>
      <c r="B63" s="346">
        <v>44901</v>
      </c>
      <c r="C63" s="347"/>
      <c r="D63" s="347" t="s">
        <v>965</v>
      </c>
      <c r="E63" s="300" t="s">
        <v>542</v>
      </c>
      <c r="F63" s="300">
        <v>6770</v>
      </c>
      <c r="G63" s="300">
        <v>6650</v>
      </c>
      <c r="H63" s="348">
        <v>6660</v>
      </c>
      <c r="I63" s="348" t="s">
        <v>966</v>
      </c>
      <c r="J63" s="301" t="s">
        <v>974</v>
      </c>
      <c r="K63" s="302">
        <f t="shared" ref="K63" si="55">H63-F63</f>
        <v>-110</v>
      </c>
      <c r="L63" s="303">
        <f t="shared" ref="L63" si="56">(H63*N63)*0.07%</f>
        <v>582.75000000000011</v>
      </c>
      <c r="M63" s="304">
        <f t="shared" ref="M63" si="57">(K63*N63)-L63</f>
        <v>-14332.75</v>
      </c>
      <c r="N63" s="302">
        <v>125</v>
      </c>
      <c r="O63" s="301" t="s">
        <v>552</v>
      </c>
      <c r="P63" s="305">
        <v>44902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300">
        <v>9</v>
      </c>
      <c r="B64" s="346">
        <v>44901</v>
      </c>
      <c r="C64" s="347"/>
      <c r="D64" s="347" t="s">
        <v>967</v>
      </c>
      <c r="E64" s="300" t="s">
        <v>542</v>
      </c>
      <c r="F64" s="300">
        <v>1730</v>
      </c>
      <c r="G64" s="300">
        <v>1679</v>
      </c>
      <c r="H64" s="348">
        <v>1679</v>
      </c>
      <c r="I64" s="348" t="s">
        <v>968</v>
      </c>
      <c r="J64" s="301" t="s">
        <v>1029</v>
      </c>
      <c r="K64" s="302">
        <f t="shared" ref="K64" si="58">H64-F64</f>
        <v>-51</v>
      </c>
      <c r="L64" s="303">
        <f t="shared" ref="L64" si="59">(H64*N64)*0.07%</f>
        <v>323.20750000000004</v>
      </c>
      <c r="M64" s="304">
        <f t="shared" ref="M64" si="60">(K64*N64)-L64</f>
        <v>-14348.2075</v>
      </c>
      <c r="N64" s="302">
        <v>275</v>
      </c>
      <c r="O64" s="301" t="s">
        <v>552</v>
      </c>
      <c r="P64" s="305">
        <v>44907</v>
      </c>
      <c r="Q64" s="209"/>
      <c r="R64" s="212" t="s">
        <v>541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287">
        <v>10</v>
      </c>
      <c r="B65" s="331">
        <v>44902</v>
      </c>
      <c r="C65" s="293"/>
      <c r="D65" s="293" t="s">
        <v>952</v>
      </c>
      <c r="E65" s="287" t="s">
        <v>542</v>
      </c>
      <c r="F65" s="287">
        <v>18680</v>
      </c>
      <c r="G65" s="287">
        <v>18490</v>
      </c>
      <c r="H65" s="288">
        <v>18730</v>
      </c>
      <c r="I65" s="288" t="s">
        <v>953</v>
      </c>
      <c r="J65" s="267" t="s">
        <v>987</v>
      </c>
      <c r="K65" s="266">
        <f t="shared" ref="K65" si="61">H65-F65</f>
        <v>50</v>
      </c>
      <c r="L65" s="268">
        <f t="shared" ref="L65" si="62">(H65*N65)*0.07%</f>
        <v>655.55000000000007</v>
      </c>
      <c r="M65" s="269">
        <f t="shared" ref="M65" si="63">(K65*N65)-L65</f>
        <v>1844.4499999999998</v>
      </c>
      <c r="N65" s="266">
        <v>50</v>
      </c>
      <c r="O65" s="267" t="s">
        <v>540</v>
      </c>
      <c r="P65" s="265">
        <v>44903</v>
      </c>
      <c r="Q65" s="209"/>
      <c r="R65" s="212" t="s">
        <v>541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261">
        <v>11</v>
      </c>
      <c r="B66" s="271">
        <v>44904</v>
      </c>
      <c r="C66" s="307"/>
      <c r="D66" s="307" t="s">
        <v>998</v>
      </c>
      <c r="E66" s="261" t="s">
        <v>542</v>
      </c>
      <c r="F66" s="261" t="s">
        <v>999</v>
      </c>
      <c r="G66" s="261">
        <v>4645</v>
      </c>
      <c r="H66" s="308"/>
      <c r="I66" s="308" t="s">
        <v>1000</v>
      </c>
      <c r="J66" s="236" t="s">
        <v>543</v>
      </c>
      <c r="K66" s="211"/>
      <c r="L66" s="228"/>
      <c r="M66" s="229"/>
      <c r="N66" s="211"/>
      <c r="O66" s="236"/>
      <c r="P66" s="208"/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87">
        <v>12</v>
      </c>
      <c r="B67" s="331">
        <v>44904</v>
      </c>
      <c r="C67" s="293"/>
      <c r="D67" s="293" t="s">
        <v>1010</v>
      </c>
      <c r="E67" s="287" t="s">
        <v>542</v>
      </c>
      <c r="F67" s="287">
        <v>341.5</v>
      </c>
      <c r="G67" s="287">
        <v>334</v>
      </c>
      <c r="H67" s="288">
        <v>347.5</v>
      </c>
      <c r="I67" s="288" t="s">
        <v>1011</v>
      </c>
      <c r="J67" s="267" t="s">
        <v>950</v>
      </c>
      <c r="K67" s="266">
        <f t="shared" ref="K67" si="64">H67-F67</f>
        <v>6</v>
      </c>
      <c r="L67" s="268">
        <f t="shared" ref="L67" si="65">(H67*N67)*0.07%</f>
        <v>389.20000000000005</v>
      </c>
      <c r="M67" s="269">
        <f t="shared" ref="M67" si="66">(K67*N67)-L67</f>
        <v>9210.7999999999993</v>
      </c>
      <c r="N67" s="266">
        <v>1600</v>
      </c>
      <c r="O67" s="267" t="s">
        <v>540</v>
      </c>
      <c r="P67" s="265">
        <v>44908</v>
      </c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261">
        <v>13</v>
      </c>
      <c r="B68" s="271">
        <v>44904</v>
      </c>
      <c r="C68" s="307"/>
      <c r="D68" s="307" t="s">
        <v>1012</v>
      </c>
      <c r="E68" s="261" t="s">
        <v>542</v>
      </c>
      <c r="F68" s="261" t="s">
        <v>1013</v>
      </c>
      <c r="G68" s="261">
        <v>707</v>
      </c>
      <c r="H68" s="308"/>
      <c r="I68" s="308" t="s">
        <v>1014</v>
      </c>
      <c r="J68" s="236" t="s">
        <v>543</v>
      </c>
      <c r="K68" s="211"/>
      <c r="L68" s="228"/>
      <c r="M68" s="229"/>
      <c r="N68" s="211"/>
      <c r="O68" s="236"/>
      <c r="P68" s="208"/>
      <c r="Q68" s="209"/>
      <c r="R68" s="212" t="s">
        <v>806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61">
        <v>14</v>
      </c>
      <c r="B69" s="271">
        <v>44904</v>
      </c>
      <c r="C69" s="307"/>
      <c r="D69" s="307" t="s">
        <v>940</v>
      </c>
      <c r="E69" s="261" t="s">
        <v>542</v>
      </c>
      <c r="F69" s="261" t="s">
        <v>1015</v>
      </c>
      <c r="G69" s="261">
        <v>917</v>
      </c>
      <c r="H69" s="308"/>
      <c r="I69" s="308" t="s">
        <v>1016</v>
      </c>
      <c r="J69" s="236" t="s">
        <v>543</v>
      </c>
      <c r="K69" s="211"/>
      <c r="L69" s="228"/>
      <c r="M69" s="229"/>
      <c r="N69" s="211"/>
      <c r="O69" s="236"/>
      <c r="P69" s="208"/>
      <c r="Q69" s="209"/>
      <c r="R69" s="212" t="s">
        <v>806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300">
        <v>15</v>
      </c>
      <c r="B70" s="345">
        <v>44907</v>
      </c>
      <c r="C70" s="347"/>
      <c r="D70" s="347" t="s">
        <v>1026</v>
      </c>
      <c r="E70" s="300" t="s">
        <v>542</v>
      </c>
      <c r="F70" s="300">
        <v>926</v>
      </c>
      <c r="G70" s="300">
        <v>914</v>
      </c>
      <c r="H70" s="348">
        <v>914</v>
      </c>
      <c r="I70" s="348" t="s">
        <v>1027</v>
      </c>
      <c r="J70" s="301" t="s">
        <v>1028</v>
      </c>
      <c r="K70" s="302">
        <f t="shared" ref="K70" si="67">H70-F70</f>
        <v>-12</v>
      </c>
      <c r="L70" s="303">
        <f t="shared" ref="L70" si="68">(H70*N70)*0.07%</f>
        <v>639.80000000000007</v>
      </c>
      <c r="M70" s="304">
        <f t="shared" ref="M70" si="69">(K70*N70)-L70</f>
        <v>-12639.8</v>
      </c>
      <c r="N70" s="302">
        <v>1000</v>
      </c>
      <c r="O70" s="301" t="s">
        <v>552</v>
      </c>
      <c r="P70" s="305">
        <v>44907</v>
      </c>
      <c r="Q70" s="209"/>
      <c r="R70" s="212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261">
        <v>16</v>
      </c>
      <c r="B71" s="271">
        <v>44907</v>
      </c>
      <c r="C71" s="307"/>
      <c r="D71" s="281" t="s">
        <v>1035</v>
      </c>
      <c r="E71" s="282" t="s">
        <v>542</v>
      </c>
      <c r="F71" s="272" t="s">
        <v>1036</v>
      </c>
      <c r="G71" s="272">
        <v>2584</v>
      </c>
      <c r="H71" s="272"/>
      <c r="I71" s="283" t="s">
        <v>1037</v>
      </c>
      <c r="J71" s="273" t="s">
        <v>543</v>
      </c>
      <c r="K71" s="211"/>
      <c r="L71" s="228"/>
      <c r="M71" s="229"/>
      <c r="N71" s="211"/>
      <c r="O71" s="236"/>
      <c r="P71" s="208"/>
      <c r="Q71" s="209"/>
      <c r="R71" s="212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261">
        <v>17</v>
      </c>
      <c r="B72" s="271">
        <v>44907</v>
      </c>
      <c r="C72" s="307"/>
      <c r="D72" s="307" t="s">
        <v>1038</v>
      </c>
      <c r="E72" s="261" t="s">
        <v>542</v>
      </c>
      <c r="F72" s="261" t="s">
        <v>1039</v>
      </c>
      <c r="G72" s="261">
        <v>1019</v>
      </c>
      <c r="H72" s="308"/>
      <c r="I72" s="308" t="s">
        <v>1040</v>
      </c>
      <c r="J72" s="236" t="s">
        <v>543</v>
      </c>
      <c r="K72" s="211"/>
      <c r="L72" s="228"/>
      <c r="M72" s="229"/>
      <c r="N72" s="211"/>
      <c r="O72" s="236"/>
      <c r="P72" s="208"/>
      <c r="Q72" s="209"/>
      <c r="R72" s="212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261">
        <v>18</v>
      </c>
      <c r="B73" s="271">
        <v>44908</v>
      </c>
      <c r="C73" s="307"/>
      <c r="D73" s="307" t="s">
        <v>1072</v>
      </c>
      <c r="E73" s="261" t="s">
        <v>542</v>
      </c>
      <c r="F73" s="261" t="s">
        <v>1073</v>
      </c>
      <c r="G73" s="261">
        <v>2965</v>
      </c>
      <c r="H73" s="308"/>
      <c r="I73" s="308" t="s">
        <v>1074</v>
      </c>
      <c r="J73" s="236" t="s">
        <v>543</v>
      </c>
      <c r="K73" s="211"/>
      <c r="L73" s="228"/>
      <c r="M73" s="229"/>
      <c r="N73" s="211"/>
      <c r="O73" s="236"/>
      <c r="P73" s="208"/>
      <c r="Q73" s="209"/>
      <c r="R73" s="212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261"/>
      <c r="B74" s="271"/>
      <c r="C74" s="307"/>
      <c r="D74" s="307"/>
      <c r="E74" s="261"/>
      <c r="F74" s="261"/>
      <c r="G74" s="261"/>
      <c r="H74" s="308"/>
      <c r="I74" s="308"/>
      <c r="J74" s="236"/>
      <c r="K74" s="211"/>
      <c r="L74" s="228"/>
      <c r="M74" s="229"/>
      <c r="N74" s="211"/>
      <c r="O74" s="236"/>
      <c r="P74" s="208"/>
      <c r="Q74" s="209"/>
      <c r="R74" s="212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210"/>
      <c r="B75" s="208"/>
      <c r="C75" s="252"/>
      <c r="D75" s="252"/>
      <c r="E75" s="210"/>
      <c r="F75" s="210"/>
      <c r="G75" s="210"/>
      <c r="H75" s="211"/>
      <c r="I75" s="211"/>
      <c r="J75" s="236"/>
      <c r="K75" s="252"/>
      <c r="L75" s="210"/>
      <c r="M75" s="210"/>
      <c r="N75" s="210"/>
      <c r="O75" s="211"/>
      <c r="P75" s="211"/>
      <c r="Q75" s="209"/>
      <c r="R75" s="212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ht="13.5" customHeight="1">
      <c r="A76" s="243"/>
      <c r="B76" s="240"/>
      <c r="C76" s="209"/>
      <c r="D76" s="209"/>
      <c r="E76" s="243"/>
      <c r="F76" s="243"/>
      <c r="G76" s="243"/>
      <c r="H76" s="244"/>
      <c r="I76" s="244"/>
      <c r="J76" s="262"/>
      <c r="K76" s="244"/>
      <c r="L76" s="245"/>
      <c r="M76" s="263"/>
      <c r="N76" s="244"/>
      <c r="O76" s="264"/>
      <c r="P76" s="247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97"/>
      <c r="B77" s="98"/>
      <c r="C77" s="130"/>
      <c r="D77" s="138"/>
      <c r="E77" s="139"/>
      <c r="F77" s="97"/>
      <c r="G77" s="97"/>
      <c r="H77" s="97"/>
      <c r="I77" s="131"/>
      <c r="J77" s="131"/>
      <c r="K77" s="131"/>
      <c r="L77" s="131"/>
      <c r="M77" s="131"/>
      <c r="N77" s="131"/>
      <c r="O77" s="131"/>
      <c r="P77" s="13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12.75" customHeight="1">
      <c r="A78" s="140"/>
      <c r="B78" s="98"/>
      <c r="C78" s="99"/>
      <c r="D78" s="141"/>
      <c r="E78" s="102"/>
      <c r="F78" s="102"/>
      <c r="G78" s="102"/>
      <c r="H78" s="102"/>
      <c r="I78" s="102"/>
      <c r="J78" s="6"/>
      <c r="K78" s="102"/>
      <c r="L78" s="102"/>
      <c r="M78" s="6"/>
      <c r="N78" s="1"/>
      <c r="O78" s="99"/>
      <c r="P78" s="41"/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ht="38.25" customHeight="1">
      <c r="A79" s="142" t="s">
        <v>562</v>
      </c>
      <c r="B79" s="142"/>
      <c r="C79" s="142"/>
      <c r="D79" s="142"/>
      <c r="E79" s="143"/>
      <c r="F79" s="102"/>
      <c r="G79" s="102"/>
      <c r="H79" s="102"/>
      <c r="I79" s="102"/>
      <c r="J79" s="1"/>
      <c r="K79" s="6"/>
      <c r="L79" s="6"/>
      <c r="M79" s="6"/>
      <c r="N79" s="1"/>
      <c r="O79" s="1"/>
      <c r="P79" s="4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38.25">
      <c r="A80" s="94" t="s">
        <v>16</v>
      </c>
      <c r="B80" s="94" t="s">
        <v>517</v>
      </c>
      <c r="C80" s="94"/>
      <c r="D80" s="95" t="s">
        <v>528</v>
      </c>
      <c r="E80" s="94" t="s">
        <v>529</v>
      </c>
      <c r="F80" s="94" t="s">
        <v>530</v>
      </c>
      <c r="G80" s="94" t="s">
        <v>550</v>
      </c>
      <c r="H80" s="94" t="s">
        <v>532</v>
      </c>
      <c r="I80" s="94" t="s">
        <v>533</v>
      </c>
      <c r="J80" s="93" t="s">
        <v>534</v>
      </c>
      <c r="K80" s="93" t="s">
        <v>563</v>
      </c>
      <c r="L80" s="96" t="s">
        <v>536</v>
      </c>
      <c r="M80" s="137" t="s">
        <v>559</v>
      </c>
      <c r="N80" s="94" t="s">
        <v>560</v>
      </c>
      <c r="O80" s="94" t="s">
        <v>538</v>
      </c>
      <c r="P80" s="95" t="s">
        <v>539</v>
      </c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s="207" customFormat="1" ht="15.6" customHeight="1">
      <c r="A81" s="300">
        <v>1</v>
      </c>
      <c r="B81" s="305">
        <v>44895</v>
      </c>
      <c r="C81" s="306"/>
      <c r="D81" s="306" t="s">
        <v>907</v>
      </c>
      <c r="E81" s="309" t="s">
        <v>542</v>
      </c>
      <c r="F81" s="309">
        <v>48</v>
      </c>
      <c r="G81" s="309">
        <v>10</v>
      </c>
      <c r="H81" s="302">
        <v>10</v>
      </c>
      <c r="I81" s="302" t="s">
        <v>879</v>
      </c>
      <c r="J81" s="301" t="s">
        <v>959</v>
      </c>
      <c r="K81" s="302">
        <f t="shared" ref="K81:K82" si="70">H81-F81</f>
        <v>-38</v>
      </c>
      <c r="L81" s="303">
        <v>100</v>
      </c>
      <c r="M81" s="304">
        <f t="shared" ref="M81:M82" si="71">(K81*N81)-L81</f>
        <v>-2000</v>
      </c>
      <c r="N81" s="302">
        <v>50</v>
      </c>
      <c r="O81" s="301" t="s">
        <v>552</v>
      </c>
      <c r="P81" s="305">
        <v>44896</v>
      </c>
      <c r="Q81" s="206"/>
      <c r="R81" s="212" t="s">
        <v>541</v>
      </c>
      <c r="S81" s="206"/>
      <c r="T81" s="206"/>
      <c r="U81" s="206"/>
      <c r="V81" s="206"/>
      <c r="W81" s="206"/>
      <c r="X81" s="212"/>
      <c r="Y81" s="206"/>
      <c r="Z81" s="206"/>
      <c r="AA81" s="206"/>
      <c r="AB81" s="206"/>
      <c r="AC81" s="206"/>
      <c r="AD81" s="212"/>
      <c r="AE81" s="206"/>
      <c r="AF81" s="206"/>
      <c r="AG81" s="206"/>
      <c r="AH81" s="206"/>
      <c r="AI81" s="206"/>
      <c r="AJ81" s="212"/>
      <c r="AK81" s="206"/>
      <c r="AL81" s="206"/>
    </row>
    <row r="82" spans="1:38" s="207" customFormat="1" ht="15.6" customHeight="1">
      <c r="A82" s="287">
        <v>2</v>
      </c>
      <c r="B82" s="344">
        <v>44896</v>
      </c>
      <c r="C82" s="332"/>
      <c r="D82" s="332" t="s">
        <v>916</v>
      </c>
      <c r="E82" s="333" t="s">
        <v>542</v>
      </c>
      <c r="F82" s="333">
        <v>78</v>
      </c>
      <c r="G82" s="333">
        <v>40</v>
      </c>
      <c r="H82" s="266">
        <v>99</v>
      </c>
      <c r="I82" s="266" t="s">
        <v>917</v>
      </c>
      <c r="J82" s="267" t="s">
        <v>553</v>
      </c>
      <c r="K82" s="266">
        <f t="shared" si="70"/>
        <v>21</v>
      </c>
      <c r="L82" s="268">
        <v>100</v>
      </c>
      <c r="M82" s="269">
        <f t="shared" si="71"/>
        <v>950</v>
      </c>
      <c r="N82" s="266">
        <v>50</v>
      </c>
      <c r="O82" s="267" t="s">
        <v>540</v>
      </c>
      <c r="P82" s="265">
        <v>44896</v>
      </c>
      <c r="Q82" s="206"/>
      <c r="R82" s="212" t="s">
        <v>541</v>
      </c>
      <c r="S82" s="206"/>
      <c r="T82" s="206"/>
      <c r="U82" s="206"/>
      <c r="V82" s="206"/>
      <c r="W82" s="206"/>
      <c r="X82" s="212"/>
      <c r="Y82" s="206"/>
      <c r="Z82" s="206"/>
      <c r="AA82" s="206"/>
      <c r="AB82" s="206"/>
      <c r="AC82" s="206"/>
      <c r="AD82" s="212"/>
      <c r="AE82" s="206"/>
      <c r="AF82" s="206"/>
      <c r="AG82" s="206"/>
      <c r="AH82" s="206"/>
      <c r="AI82" s="206"/>
      <c r="AJ82" s="212"/>
      <c r="AK82" s="206"/>
      <c r="AL82" s="206"/>
    </row>
    <row r="83" spans="1:38" s="207" customFormat="1" ht="15.6" customHeight="1">
      <c r="A83" s="300">
        <v>3</v>
      </c>
      <c r="B83" s="343">
        <v>44896</v>
      </c>
      <c r="C83" s="306"/>
      <c r="D83" s="306" t="s">
        <v>918</v>
      </c>
      <c r="E83" s="309" t="s">
        <v>542</v>
      </c>
      <c r="F83" s="309">
        <v>11</v>
      </c>
      <c r="G83" s="309">
        <v>0</v>
      </c>
      <c r="H83" s="302">
        <v>0</v>
      </c>
      <c r="I83" s="302" t="s">
        <v>919</v>
      </c>
      <c r="J83" s="301" t="s">
        <v>925</v>
      </c>
      <c r="K83" s="302">
        <f t="shared" ref="K83:K84" si="72">H83-F83</f>
        <v>-11</v>
      </c>
      <c r="L83" s="303">
        <v>100</v>
      </c>
      <c r="M83" s="304">
        <f t="shared" ref="M83:M84" si="73">(K83*N83)-L83</f>
        <v>-650</v>
      </c>
      <c r="N83" s="302">
        <v>50</v>
      </c>
      <c r="O83" s="301" t="s">
        <v>552</v>
      </c>
      <c r="P83" s="305">
        <v>44896</v>
      </c>
      <c r="Q83" s="206"/>
      <c r="R83" s="212" t="s">
        <v>806</v>
      </c>
      <c r="S83" s="206"/>
      <c r="T83" s="206"/>
      <c r="U83" s="206"/>
      <c r="V83" s="206"/>
      <c r="W83" s="206"/>
      <c r="X83" s="212"/>
      <c r="Y83" s="206"/>
      <c r="Z83" s="206"/>
      <c r="AA83" s="206"/>
      <c r="AB83" s="206"/>
      <c r="AC83" s="206"/>
      <c r="AD83" s="212"/>
      <c r="AE83" s="206"/>
      <c r="AF83" s="206"/>
      <c r="AG83" s="206"/>
      <c r="AH83" s="206"/>
      <c r="AI83" s="206"/>
      <c r="AJ83" s="212"/>
      <c r="AK83" s="206"/>
      <c r="AL83" s="206"/>
    </row>
    <row r="84" spans="1:38" s="207" customFormat="1" ht="15.6" customHeight="1">
      <c r="A84" s="287">
        <v>4</v>
      </c>
      <c r="B84" s="322">
        <v>44896</v>
      </c>
      <c r="C84" s="332"/>
      <c r="D84" s="332" t="s">
        <v>920</v>
      </c>
      <c r="E84" s="333" t="s">
        <v>542</v>
      </c>
      <c r="F84" s="333">
        <v>70</v>
      </c>
      <c r="G84" s="333">
        <v>49</v>
      </c>
      <c r="H84" s="266">
        <v>81</v>
      </c>
      <c r="I84" s="266" t="s">
        <v>921</v>
      </c>
      <c r="J84" s="267" t="s">
        <v>944</v>
      </c>
      <c r="K84" s="266">
        <f t="shared" si="72"/>
        <v>11</v>
      </c>
      <c r="L84" s="268">
        <v>100</v>
      </c>
      <c r="M84" s="269">
        <f t="shared" si="73"/>
        <v>2650</v>
      </c>
      <c r="N84" s="266">
        <v>250</v>
      </c>
      <c r="O84" s="267" t="s">
        <v>540</v>
      </c>
      <c r="P84" s="265">
        <v>44897</v>
      </c>
      <c r="Q84" s="206"/>
      <c r="R84" s="212" t="s">
        <v>806</v>
      </c>
      <c r="S84" s="206"/>
      <c r="T84" s="206"/>
      <c r="U84" s="206"/>
      <c r="V84" s="206"/>
      <c r="W84" s="206"/>
      <c r="X84" s="212"/>
      <c r="Y84" s="206"/>
      <c r="Z84" s="206"/>
      <c r="AA84" s="206"/>
      <c r="AB84" s="206"/>
      <c r="AC84" s="206"/>
      <c r="AD84" s="212"/>
      <c r="AE84" s="206"/>
      <c r="AF84" s="206"/>
      <c r="AG84" s="206"/>
      <c r="AH84" s="206"/>
      <c r="AI84" s="206"/>
      <c r="AJ84" s="212"/>
      <c r="AK84" s="206"/>
      <c r="AL84" s="206"/>
    </row>
    <row r="85" spans="1:38" s="207" customFormat="1" ht="15.6" customHeight="1">
      <c r="A85" s="287">
        <v>5</v>
      </c>
      <c r="B85" s="322">
        <v>44896</v>
      </c>
      <c r="C85" s="332"/>
      <c r="D85" s="332" t="s">
        <v>922</v>
      </c>
      <c r="E85" s="333" t="s">
        <v>542</v>
      </c>
      <c r="F85" s="333">
        <v>15.5</v>
      </c>
      <c r="G85" s="333">
        <v>11.5</v>
      </c>
      <c r="H85" s="266">
        <v>18.3</v>
      </c>
      <c r="I85" s="266" t="s">
        <v>923</v>
      </c>
      <c r="J85" s="267" t="s">
        <v>927</v>
      </c>
      <c r="K85" s="266">
        <f t="shared" ref="K85:K86" si="74">H85-F85</f>
        <v>2.8000000000000007</v>
      </c>
      <c r="L85" s="268">
        <v>100</v>
      </c>
      <c r="M85" s="269">
        <f t="shared" ref="M85:M86" si="75">(K85*N85)-L85</f>
        <v>3680.0000000000009</v>
      </c>
      <c r="N85" s="266">
        <v>1350</v>
      </c>
      <c r="O85" s="267" t="s">
        <v>540</v>
      </c>
      <c r="P85" s="265">
        <v>44897</v>
      </c>
      <c r="Q85" s="206"/>
      <c r="R85" s="212" t="s">
        <v>806</v>
      </c>
      <c r="S85" s="206"/>
      <c r="T85" s="206"/>
      <c r="U85" s="206"/>
      <c r="V85" s="206"/>
      <c r="W85" s="206"/>
      <c r="X85" s="212"/>
      <c r="Y85" s="206"/>
      <c r="Z85" s="206"/>
      <c r="AA85" s="206"/>
      <c r="AB85" s="206"/>
      <c r="AC85" s="206"/>
      <c r="AD85" s="212"/>
      <c r="AE85" s="206"/>
      <c r="AF85" s="206"/>
      <c r="AG85" s="206"/>
      <c r="AH85" s="206"/>
      <c r="AI85" s="206"/>
      <c r="AJ85" s="212"/>
      <c r="AK85" s="206"/>
      <c r="AL85" s="206"/>
    </row>
    <row r="86" spans="1:38" s="207" customFormat="1" ht="15.6" customHeight="1">
      <c r="A86" s="300">
        <v>6</v>
      </c>
      <c r="B86" s="345">
        <v>44897</v>
      </c>
      <c r="C86" s="306"/>
      <c r="D86" s="306" t="s">
        <v>928</v>
      </c>
      <c r="E86" s="309" t="s">
        <v>542</v>
      </c>
      <c r="F86" s="309">
        <v>47</v>
      </c>
      <c r="G86" s="309">
        <v>17</v>
      </c>
      <c r="H86" s="302">
        <v>17</v>
      </c>
      <c r="I86" s="302" t="s">
        <v>929</v>
      </c>
      <c r="J86" s="301" t="s">
        <v>1018</v>
      </c>
      <c r="K86" s="302">
        <f t="shared" si="74"/>
        <v>-30</v>
      </c>
      <c r="L86" s="303">
        <v>100</v>
      </c>
      <c r="M86" s="304">
        <f t="shared" si="75"/>
        <v>-4600</v>
      </c>
      <c r="N86" s="302">
        <v>150</v>
      </c>
      <c r="O86" s="301" t="s">
        <v>552</v>
      </c>
      <c r="P86" s="305">
        <v>44904</v>
      </c>
      <c r="Q86" s="206"/>
      <c r="R86" s="212" t="s">
        <v>541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287">
        <v>7</v>
      </c>
      <c r="B87" s="331">
        <v>44897</v>
      </c>
      <c r="C87" s="332"/>
      <c r="D87" s="332" t="s">
        <v>922</v>
      </c>
      <c r="E87" s="333" t="s">
        <v>542</v>
      </c>
      <c r="F87" s="333">
        <v>15.5</v>
      </c>
      <c r="G87" s="333">
        <v>11.5</v>
      </c>
      <c r="H87" s="266">
        <v>21.5</v>
      </c>
      <c r="I87" s="266" t="s">
        <v>923</v>
      </c>
      <c r="J87" s="267" t="s">
        <v>950</v>
      </c>
      <c r="K87" s="266">
        <f t="shared" ref="K87:K88" si="76">H87-F87</f>
        <v>6</v>
      </c>
      <c r="L87" s="268">
        <v>100</v>
      </c>
      <c r="M87" s="269">
        <f t="shared" ref="M87:M88" si="77">(K87*N87)-L87</f>
        <v>8000</v>
      </c>
      <c r="N87" s="266">
        <v>1350</v>
      </c>
      <c r="O87" s="267" t="s">
        <v>540</v>
      </c>
      <c r="P87" s="265">
        <v>44900</v>
      </c>
      <c r="Q87" s="206"/>
      <c r="R87" s="212" t="s">
        <v>806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300">
        <v>8</v>
      </c>
      <c r="B88" s="345">
        <v>44897</v>
      </c>
      <c r="C88" s="306"/>
      <c r="D88" s="306" t="s">
        <v>931</v>
      </c>
      <c r="E88" s="309" t="s">
        <v>542</v>
      </c>
      <c r="F88" s="309">
        <v>27</v>
      </c>
      <c r="G88" s="309">
        <v>17</v>
      </c>
      <c r="H88" s="302">
        <v>17</v>
      </c>
      <c r="I88" s="302" t="s">
        <v>919</v>
      </c>
      <c r="J88" s="301" t="s">
        <v>992</v>
      </c>
      <c r="K88" s="302">
        <f t="shared" si="76"/>
        <v>-10</v>
      </c>
      <c r="L88" s="303">
        <v>100</v>
      </c>
      <c r="M88" s="304">
        <f t="shared" si="77"/>
        <v>-4100</v>
      </c>
      <c r="N88" s="302">
        <v>400</v>
      </c>
      <c r="O88" s="301" t="s">
        <v>552</v>
      </c>
      <c r="P88" s="305">
        <v>44903</v>
      </c>
      <c r="Q88" s="206"/>
      <c r="R88" s="212" t="s">
        <v>541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300">
        <v>9</v>
      </c>
      <c r="B89" s="345">
        <v>44897</v>
      </c>
      <c r="C89" s="306"/>
      <c r="D89" s="306" t="s">
        <v>933</v>
      </c>
      <c r="E89" s="309" t="s">
        <v>542</v>
      </c>
      <c r="F89" s="309">
        <v>77</v>
      </c>
      <c r="G89" s="309">
        <v>37</v>
      </c>
      <c r="H89" s="302">
        <v>37</v>
      </c>
      <c r="I89" s="302" t="s">
        <v>932</v>
      </c>
      <c r="J89" s="301" t="s">
        <v>963</v>
      </c>
      <c r="K89" s="302">
        <f t="shared" ref="K89" si="78">H89-F89</f>
        <v>-40</v>
      </c>
      <c r="L89" s="303">
        <v>100</v>
      </c>
      <c r="M89" s="304">
        <f t="shared" ref="M89" si="79">(K89*N89)-L89</f>
        <v>-2100</v>
      </c>
      <c r="N89" s="302">
        <v>50</v>
      </c>
      <c r="O89" s="301" t="s">
        <v>552</v>
      </c>
      <c r="P89" s="305">
        <v>44901</v>
      </c>
      <c r="Q89" s="206"/>
      <c r="R89" s="212" t="s">
        <v>541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287">
        <v>10</v>
      </c>
      <c r="B90" s="331">
        <v>44897</v>
      </c>
      <c r="C90" s="332"/>
      <c r="D90" s="332" t="s">
        <v>934</v>
      </c>
      <c r="E90" s="333" t="s">
        <v>542</v>
      </c>
      <c r="F90" s="333">
        <v>56.5</v>
      </c>
      <c r="G90" s="333">
        <v>38</v>
      </c>
      <c r="H90" s="266">
        <v>67</v>
      </c>
      <c r="I90" s="266" t="s">
        <v>935</v>
      </c>
      <c r="J90" s="267" t="s">
        <v>945</v>
      </c>
      <c r="K90" s="266">
        <f t="shared" ref="K90" si="80">H90-F90</f>
        <v>10.5</v>
      </c>
      <c r="L90" s="268">
        <v>100</v>
      </c>
      <c r="M90" s="269">
        <f t="shared" ref="M90" si="81">(K90*N90)-L90</f>
        <v>2525</v>
      </c>
      <c r="N90" s="266">
        <v>250</v>
      </c>
      <c r="O90" s="267" t="s">
        <v>540</v>
      </c>
      <c r="P90" s="265">
        <v>44897</v>
      </c>
      <c r="Q90" s="206"/>
      <c r="R90" s="212" t="s">
        <v>541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287">
        <v>11</v>
      </c>
      <c r="B91" s="331">
        <v>44897</v>
      </c>
      <c r="C91" s="332"/>
      <c r="D91" s="332" t="s">
        <v>936</v>
      </c>
      <c r="E91" s="333" t="s">
        <v>542</v>
      </c>
      <c r="F91" s="333">
        <v>45</v>
      </c>
      <c r="G91" s="333">
        <v>27</v>
      </c>
      <c r="H91" s="266">
        <v>53.5</v>
      </c>
      <c r="I91" s="266" t="s">
        <v>939</v>
      </c>
      <c r="J91" s="267" t="s">
        <v>946</v>
      </c>
      <c r="K91" s="266">
        <f t="shared" ref="K91" si="82">H91-F91</f>
        <v>8.5</v>
      </c>
      <c r="L91" s="268">
        <v>100</v>
      </c>
      <c r="M91" s="269">
        <f t="shared" ref="M91" si="83">(K91*N91)-L91</f>
        <v>2450</v>
      </c>
      <c r="N91" s="266">
        <v>300</v>
      </c>
      <c r="O91" s="267" t="s">
        <v>540</v>
      </c>
      <c r="P91" s="265">
        <v>44901</v>
      </c>
      <c r="Q91" s="206"/>
      <c r="R91" s="212" t="s">
        <v>806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87">
        <v>12</v>
      </c>
      <c r="B92" s="331">
        <v>44897</v>
      </c>
      <c r="C92" s="332"/>
      <c r="D92" s="332" t="s">
        <v>937</v>
      </c>
      <c r="E92" s="333" t="s">
        <v>542</v>
      </c>
      <c r="F92" s="333">
        <v>49</v>
      </c>
      <c r="G92" s="333">
        <v>33</v>
      </c>
      <c r="H92" s="266">
        <v>57.5</v>
      </c>
      <c r="I92" s="266" t="s">
        <v>938</v>
      </c>
      <c r="J92" s="267" t="s">
        <v>946</v>
      </c>
      <c r="K92" s="266">
        <f t="shared" ref="K92:K95" si="84">H92-F92</f>
        <v>8.5</v>
      </c>
      <c r="L92" s="268">
        <v>100</v>
      </c>
      <c r="M92" s="269">
        <f t="shared" ref="M92:M95" si="85">(K92*N92)-L92</f>
        <v>2450</v>
      </c>
      <c r="N92" s="266">
        <v>300</v>
      </c>
      <c r="O92" s="267" t="s">
        <v>540</v>
      </c>
      <c r="P92" s="265">
        <v>44897</v>
      </c>
      <c r="Q92" s="206"/>
      <c r="R92" s="212" t="s">
        <v>806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7">
        <v>13</v>
      </c>
      <c r="B93" s="331">
        <v>44900</v>
      </c>
      <c r="C93" s="332"/>
      <c r="D93" s="332" t="s">
        <v>957</v>
      </c>
      <c r="E93" s="333" t="s">
        <v>542</v>
      </c>
      <c r="F93" s="333">
        <v>42</v>
      </c>
      <c r="G93" s="333">
        <v>25</v>
      </c>
      <c r="H93" s="266">
        <v>50.5</v>
      </c>
      <c r="I93" s="266" t="s">
        <v>958</v>
      </c>
      <c r="J93" s="267" t="s">
        <v>946</v>
      </c>
      <c r="K93" s="266">
        <f t="shared" si="84"/>
        <v>8.5</v>
      </c>
      <c r="L93" s="268">
        <v>100</v>
      </c>
      <c r="M93" s="269">
        <f t="shared" si="85"/>
        <v>2450</v>
      </c>
      <c r="N93" s="266">
        <v>300</v>
      </c>
      <c r="O93" s="267" t="s">
        <v>540</v>
      </c>
      <c r="P93" s="265">
        <v>44901</v>
      </c>
      <c r="Q93" s="206"/>
      <c r="R93" s="212" t="s">
        <v>806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300">
        <v>14</v>
      </c>
      <c r="B94" s="346">
        <v>44901</v>
      </c>
      <c r="C94" s="306"/>
      <c r="D94" s="306" t="s">
        <v>964</v>
      </c>
      <c r="E94" s="309" t="s">
        <v>542</v>
      </c>
      <c r="F94" s="309">
        <v>49</v>
      </c>
      <c r="G94" s="309">
        <v>32</v>
      </c>
      <c r="H94" s="302">
        <v>32</v>
      </c>
      <c r="I94" s="302" t="s">
        <v>938</v>
      </c>
      <c r="J94" s="301" t="s">
        <v>975</v>
      </c>
      <c r="K94" s="302">
        <f t="shared" si="84"/>
        <v>-17</v>
      </c>
      <c r="L94" s="303">
        <v>100</v>
      </c>
      <c r="M94" s="304">
        <f t="shared" si="85"/>
        <v>-5200</v>
      </c>
      <c r="N94" s="302">
        <v>300</v>
      </c>
      <c r="O94" s="301" t="s">
        <v>552</v>
      </c>
      <c r="P94" s="305">
        <v>44902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300">
        <v>15</v>
      </c>
      <c r="B95" s="346">
        <v>44901</v>
      </c>
      <c r="C95" s="306"/>
      <c r="D95" s="306" t="s">
        <v>922</v>
      </c>
      <c r="E95" s="309" t="s">
        <v>542</v>
      </c>
      <c r="F95" s="309">
        <v>14.75</v>
      </c>
      <c r="G95" s="309">
        <v>11</v>
      </c>
      <c r="H95" s="302">
        <v>11</v>
      </c>
      <c r="I95" s="302" t="s">
        <v>923</v>
      </c>
      <c r="J95" s="301" t="s">
        <v>991</v>
      </c>
      <c r="K95" s="302">
        <f t="shared" si="84"/>
        <v>-3.75</v>
      </c>
      <c r="L95" s="303">
        <v>100</v>
      </c>
      <c r="M95" s="304">
        <f t="shared" si="85"/>
        <v>-5162.5</v>
      </c>
      <c r="N95" s="302">
        <v>1350</v>
      </c>
      <c r="O95" s="301" t="s">
        <v>552</v>
      </c>
      <c r="P95" s="305">
        <v>44903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287">
        <v>16</v>
      </c>
      <c r="B96" s="331">
        <v>44902</v>
      </c>
      <c r="C96" s="332"/>
      <c r="D96" s="332" t="s">
        <v>976</v>
      </c>
      <c r="E96" s="333" t="s">
        <v>542</v>
      </c>
      <c r="F96" s="333">
        <v>59</v>
      </c>
      <c r="G96" s="333">
        <v>39</v>
      </c>
      <c r="H96" s="266">
        <v>71</v>
      </c>
      <c r="I96" s="266" t="s">
        <v>977</v>
      </c>
      <c r="J96" s="267" t="s">
        <v>981</v>
      </c>
      <c r="K96" s="266">
        <f t="shared" ref="K96" si="86">H96-F96</f>
        <v>12</v>
      </c>
      <c r="L96" s="268">
        <v>100</v>
      </c>
      <c r="M96" s="269">
        <f t="shared" ref="M96" si="87">(K96*N96)-L96</f>
        <v>2900</v>
      </c>
      <c r="N96" s="266">
        <v>250</v>
      </c>
      <c r="O96" s="267" t="s">
        <v>540</v>
      </c>
      <c r="P96" s="265">
        <v>44902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287">
        <v>17</v>
      </c>
      <c r="B97" s="331">
        <v>44902</v>
      </c>
      <c r="C97" s="332"/>
      <c r="D97" s="332" t="s">
        <v>978</v>
      </c>
      <c r="E97" s="333" t="s">
        <v>542</v>
      </c>
      <c r="F97" s="333">
        <v>56</v>
      </c>
      <c r="G97" s="333">
        <v>40</v>
      </c>
      <c r="H97" s="266">
        <v>62</v>
      </c>
      <c r="I97" s="266" t="s">
        <v>938</v>
      </c>
      <c r="J97" s="267" t="s">
        <v>950</v>
      </c>
      <c r="K97" s="266">
        <f t="shared" ref="K97" si="88">H97-F97</f>
        <v>6</v>
      </c>
      <c r="L97" s="268">
        <v>100</v>
      </c>
      <c r="M97" s="269">
        <f t="shared" ref="M97" si="89">(K97*N97)-L97</f>
        <v>1700</v>
      </c>
      <c r="N97" s="266">
        <v>300</v>
      </c>
      <c r="O97" s="267" t="s">
        <v>540</v>
      </c>
      <c r="P97" s="265">
        <v>44907</v>
      </c>
      <c r="Q97" s="206"/>
      <c r="R97" s="212" t="s">
        <v>806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18</v>
      </c>
      <c r="B98" s="331">
        <v>44904</v>
      </c>
      <c r="C98" s="332"/>
      <c r="D98" s="332" t="s">
        <v>1001</v>
      </c>
      <c r="E98" s="333" t="s">
        <v>1002</v>
      </c>
      <c r="F98" s="333">
        <v>132.5</v>
      </c>
      <c r="G98" s="333">
        <v>185</v>
      </c>
      <c r="H98" s="266">
        <v>105</v>
      </c>
      <c r="I98" s="266" t="s">
        <v>1003</v>
      </c>
      <c r="J98" s="267" t="s">
        <v>1004</v>
      </c>
      <c r="K98" s="266">
        <f>F98-H98</f>
        <v>27.5</v>
      </c>
      <c r="L98" s="268">
        <v>100</v>
      </c>
      <c r="M98" s="269">
        <f t="shared" ref="M98:M100" si="90">(K98*N98)-L98</f>
        <v>1275</v>
      </c>
      <c r="N98" s="266">
        <v>50</v>
      </c>
      <c r="O98" s="267" t="s">
        <v>540</v>
      </c>
      <c r="P98" s="265">
        <v>44904</v>
      </c>
      <c r="Q98" s="206"/>
      <c r="R98" s="212" t="s">
        <v>541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87">
        <v>19</v>
      </c>
      <c r="B99" s="331">
        <v>44904</v>
      </c>
      <c r="C99" s="332"/>
      <c r="D99" s="332" t="s">
        <v>1007</v>
      </c>
      <c r="E99" s="333" t="s">
        <v>542</v>
      </c>
      <c r="F99" s="333">
        <v>68</v>
      </c>
      <c r="G99" s="333">
        <v>35</v>
      </c>
      <c r="H99" s="266">
        <v>104</v>
      </c>
      <c r="I99" s="266" t="s">
        <v>1008</v>
      </c>
      <c r="J99" s="267" t="s">
        <v>1009</v>
      </c>
      <c r="K99" s="266">
        <f t="shared" ref="K99:K100" si="91">H99-F99</f>
        <v>36</v>
      </c>
      <c r="L99" s="268">
        <v>100</v>
      </c>
      <c r="M99" s="269">
        <f t="shared" si="90"/>
        <v>1700</v>
      </c>
      <c r="N99" s="266">
        <v>50</v>
      </c>
      <c r="O99" s="267" t="s">
        <v>540</v>
      </c>
      <c r="P99" s="265">
        <v>44904</v>
      </c>
      <c r="Q99" s="206"/>
      <c r="R99" s="212" t="s">
        <v>541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300">
        <v>20</v>
      </c>
      <c r="B100" s="345">
        <v>44904</v>
      </c>
      <c r="C100" s="306"/>
      <c r="D100" s="306" t="s">
        <v>934</v>
      </c>
      <c r="E100" s="309" t="s">
        <v>542</v>
      </c>
      <c r="F100" s="309">
        <v>61</v>
      </c>
      <c r="G100" s="309">
        <v>39</v>
      </c>
      <c r="H100" s="302">
        <v>39</v>
      </c>
      <c r="I100" s="302" t="s">
        <v>1017</v>
      </c>
      <c r="J100" s="301" t="s">
        <v>1025</v>
      </c>
      <c r="K100" s="302">
        <f t="shared" si="91"/>
        <v>-22</v>
      </c>
      <c r="L100" s="303">
        <v>100</v>
      </c>
      <c r="M100" s="304">
        <f t="shared" si="90"/>
        <v>-5600</v>
      </c>
      <c r="N100" s="302">
        <v>250</v>
      </c>
      <c r="O100" s="301" t="s">
        <v>552</v>
      </c>
      <c r="P100" s="305">
        <v>44907</v>
      </c>
      <c r="Q100" s="206"/>
      <c r="R100" s="212" t="s">
        <v>541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61">
        <v>21</v>
      </c>
      <c r="B101" s="271">
        <v>44907</v>
      </c>
      <c r="C101" s="252"/>
      <c r="D101" s="252" t="s">
        <v>1041</v>
      </c>
      <c r="E101" s="210" t="s">
        <v>542</v>
      </c>
      <c r="F101" s="210" t="s">
        <v>1042</v>
      </c>
      <c r="G101" s="210">
        <v>22</v>
      </c>
      <c r="H101" s="211"/>
      <c r="I101" s="211" t="s">
        <v>1043</v>
      </c>
      <c r="J101" s="236" t="s">
        <v>543</v>
      </c>
      <c r="K101" s="211"/>
      <c r="L101" s="228"/>
      <c r="M101" s="229"/>
      <c r="N101" s="211"/>
      <c r="O101" s="236"/>
      <c r="P101" s="208"/>
      <c r="Q101" s="206"/>
      <c r="R101" s="212"/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261"/>
      <c r="B102" s="271"/>
      <c r="C102" s="252"/>
      <c r="D102" s="252"/>
      <c r="E102" s="210"/>
      <c r="F102" s="210"/>
      <c r="G102" s="210"/>
      <c r="H102" s="211"/>
      <c r="I102" s="211"/>
      <c r="J102" s="236"/>
      <c r="K102" s="211"/>
      <c r="L102" s="228"/>
      <c r="M102" s="229"/>
      <c r="N102" s="211"/>
      <c r="O102" s="236"/>
      <c r="P102" s="208"/>
      <c r="Q102" s="206"/>
      <c r="R102" s="212"/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261"/>
      <c r="B103" s="271"/>
      <c r="C103" s="252"/>
      <c r="D103" s="252"/>
      <c r="E103" s="210"/>
      <c r="F103" s="210"/>
      <c r="G103" s="210"/>
      <c r="H103" s="211"/>
      <c r="I103" s="211"/>
      <c r="J103" s="236"/>
      <c r="K103" s="211"/>
      <c r="L103" s="228"/>
      <c r="M103" s="229"/>
      <c r="N103" s="211"/>
      <c r="O103" s="236"/>
      <c r="P103" s="208"/>
      <c r="Q103" s="206"/>
      <c r="R103" s="212"/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261"/>
      <c r="B104" s="271"/>
      <c r="C104" s="252"/>
      <c r="D104" s="252"/>
      <c r="E104" s="210"/>
      <c r="F104" s="210"/>
      <c r="G104" s="210"/>
      <c r="H104" s="211"/>
      <c r="I104" s="211"/>
      <c r="J104" s="236"/>
      <c r="K104" s="211"/>
      <c r="L104" s="228"/>
      <c r="M104" s="229"/>
      <c r="N104" s="211"/>
      <c r="O104" s="236"/>
      <c r="P104" s="208"/>
      <c r="Q104" s="206"/>
      <c r="R104" s="212"/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261"/>
      <c r="B105" s="271"/>
      <c r="C105" s="252"/>
      <c r="D105" s="252"/>
      <c r="E105" s="210"/>
      <c r="F105" s="210"/>
      <c r="G105" s="210"/>
      <c r="H105" s="211"/>
      <c r="I105" s="211"/>
      <c r="J105" s="236"/>
      <c r="K105" s="211"/>
      <c r="L105" s="228"/>
      <c r="M105" s="229"/>
      <c r="N105" s="211"/>
      <c r="O105" s="236"/>
      <c r="P105" s="208"/>
      <c r="Q105" s="206"/>
      <c r="R105" s="212"/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ht="15" customHeight="1">
      <c r="A106" s="334"/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1"/>
    </row>
    <row r="107" spans="1:38" ht="15" customHeight="1">
      <c r="A107" s="334"/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1"/>
    </row>
    <row r="108" spans="1:38" ht="12.75" customHeight="1">
      <c r="A108" s="139"/>
      <c r="B108" s="144"/>
      <c r="C108" s="144"/>
      <c r="D108" s="145"/>
      <c r="E108" s="139"/>
      <c r="F108" s="146"/>
      <c r="G108" s="139"/>
      <c r="H108" s="139"/>
      <c r="I108" s="139"/>
      <c r="J108" s="144"/>
      <c r="K108" s="147"/>
      <c r="L108" s="139"/>
      <c r="M108" s="139"/>
      <c r="N108" s="139"/>
      <c r="O108" s="144"/>
      <c r="P108" s="1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</row>
    <row r="109" spans="1:38" ht="38.25" customHeight="1">
      <c r="A109" s="92" t="s">
        <v>564</v>
      </c>
      <c r="B109" s="148"/>
      <c r="C109" s="148"/>
      <c r="D109" s="149"/>
      <c r="E109" s="124"/>
      <c r="F109" s="6"/>
      <c r="G109" s="6"/>
      <c r="H109" s="125"/>
      <c r="I109" s="150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s="207" customFormat="1" ht="38.25">
      <c r="A110" s="93" t="s">
        <v>16</v>
      </c>
      <c r="B110" s="94" t="s">
        <v>517</v>
      </c>
      <c r="C110" s="94"/>
      <c r="D110" s="95" t="s">
        <v>528</v>
      </c>
      <c r="E110" s="94" t="s">
        <v>529</v>
      </c>
      <c r="F110" s="94" t="s">
        <v>530</v>
      </c>
      <c r="G110" s="94" t="s">
        <v>531</v>
      </c>
      <c r="H110" s="94" t="s">
        <v>532</v>
      </c>
      <c r="I110" s="94" t="s">
        <v>533</v>
      </c>
      <c r="J110" s="93" t="s">
        <v>534</v>
      </c>
      <c r="K110" s="128" t="s">
        <v>551</v>
      </c>
      <c r="L110" s="129" t="s">
        <v>536</v>
      </c>
      <c r="M110" s="96" t="s">
        <v>537</v>
      </c>
      <c r="N110" s="94" t="s">
        <v>538</v>
      </c>
      <c r="O110" s="95" t="s">
        <v>539</v>
      </c>
      <c r="P110" s="94" t="s">
        <v>768</v>
      </c>
      <c r="Q110" s="206"/>
      <c r="R110" s="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  <c r="AL110" s="206"/>
    </row>
    <row r="111" spans="1:38" s="207" customFormat="1" ht="12.75" customHeight="1">
      <c r="A111" s="337">
        <v>1</v>
      </c>
      <c r="B111" s="338">
        <v>44840</v>
      </c>
      <c r="C111" s="339"/>
      <c r="D111" s="340" t="s">
        <v>116</v>
      </c>
      <c r="E111" s="341" t="s">
        <v>542</v>
      </c>
      <c r="F111" s="341">
        <v>1405</v>
      </c>
      <c r="G111" s="341">
        <v>1240</v>
      </c>
      <c r="H111" s="341">
        <v>1625</v>
      </c>
      <c r="I111" s="341" t="s">
        <v>846</v>
      </c>
      <c r="J111" s="317" t="s">
        <v>882</v>
      </c>
      <c r="K111" s="317">
        <f t="shared" ref="K111" si="92">H111-F111</f>
        <v>220</v>
      </c>
      <c r="L111" s="318">
        <f t="shared" ref="L111" si="93">(F111*-0.7)/100</f>
        <v>-9.8349999999999991</v>
      </c>
      <c r="M111" s="319">
        <f t="shared" ref="M111" si="94">(K111+L111)/F111</f>
        <v>0.14958362989323842</v>
      </c>
      <c r="N111" s="317" t="s">
        <v>540</v>
      </c>
      <c r="O111" s="320">
        <v>44879</v>
      </c>
      <c r="P111" s="317"/>
      <c r="Q111" s="206"/>
      <c r="R111" s="1" t="s">
        <v>541</v>
      </c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  <c r="AL111" s="206"/>
    </row>
    <row r="112" spans="1:38" ht="14.25" customHeight="1">
      <c r="A112" s="289">
        <v>2</v>
      </c>
      <c r="B112" s="290">
        <v>44840</v>
      </c>
      <c r="C112" s="285"/>
      <c r="D112" s="285" t="s">
        <v>845</v>
      </c>
      <c r="E112" s="286" t="s">
        <v>542</v>
      </c>
      <c r="F112" s="286" t="s">
        <v>847</v>
      </c>
      <c r="G112" s="286">
        <v>1220</v>
      </c>
      <c r="H112" s="286"/>
      <c r="I112" s="286" t="s">
        <v>848</v>
      </c>
      <c r="J112" s="236" t="s">
        <v>543</v>
      </c>
      <c r="K112" s="211"/>
      <c r="L112" s="228"/>
      <c r="M112" s="229"/>
      <c r="N112" s="211"/>
      <c r="O112" s="236"/>
      <c r="P112" s="208"/>
      <c r="Q112" s="206"/>
      <c r="R112" s="206" t="s">
        <v>541</v>
      </c>
      <c r="S112" s="41"/>
      <c r="T112" s="1"/>
      <c r="U112" s="1"/>
      <c r="V112" s="1"/>
      <c r="W112" s="1"/>
      <c r="X112" s="1"/>
      <c r="Y112" s="1"/>
      <c r="Z112" s="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26" ht="12.75" customHeight="1">
      <c r="A113" s="286"/>
      <c r="B113" s="284"/>
      <c r="C113" s="285"/>
      <c r="D113" s="285"/>
      <c r="E113" s="286"/>
      <c r="F113" s="286"/>
      <c r="G113" s="286"/>
      <c r="H113" s="286"/>
      <c r="I113" s="286"/>
      <c r="J113" s="236"/>
      <c r="K113" s="211"/>
      <c r="L113" s="228"/>
      <c r="M113" s="229"/>
      <c r="N113" s="211"/>
      <c r="O113" s="236"/>
      <c r="P113" s="208"/>
      <c r="R113" s="6"/>
      <c r="S113" s="1"/>
      <c r="T113" s="1"/>
      <c r="U113" s="1"/>
      <c r="V113" s="1"/>
      <c r="W113" s="1"/>
      <c r="X113" s="1"/>
      <c r="Y113" s="1"/>
    </row>
    <row r="114" spans="1:26" ht="12.75" customHeight="1">
      <c r="A114" s="109" t="s">
        <v>544</v>
      </c>
      <c r="B114" s="109"/>
      <c r="C114" s="109"/>
      <c r="D114" s="109"/>
      <c r="E114" s="41"/>
      <c r="F114" s="116" t="s">
        <v>546</v>
      </c>
      <c r="G114" s="54"/>
      <c r="H114" s="54"/>
      <c r="I114" s="54"/>
      <c r="J114" s="6"/>
      <c r="K114" s="133"/>
      <c r="L114" s="134"/>
      <c r="M114" s="6"/>
      <c r="N114" s="99"/>
      <c r="O114" s="15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5" t="s">
        <v>545</v>
      </c>
      <c r="B115" s="109"/>
      <c r="C115" s="109"/>
      <c r="D115" s="109"/>
      <c r="E115" s="6"/>
      <c r="F115" s="116" t="s">
        <v>548</v>
      </c>
      <c r="G115" s="6"/>
      <c r="H115" s="6" t="s">
        <v>764</v>
      </c>
      <c r="I115" s="6"/>
      <c r="J115" s="1"/>
      <c r="K115" s="6"/>
      <c r="L115" s="6"/>
      <c r="M115" s="6"/>
      <c r="N115" s="1"/>
      <c r="O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15"/>
      <c r="B116" s="109"/>
      <c r="C116" s="109"/>
      <c r="D116" s="109"/>
      <c r="E116" s="6"/>
      <c r="F116" s="116"/>
      <c r="G116" s="6"/>
      <c r="H116" s="6"/>
      <c r="I116" s="6"/>
      <c r="J116" s="1"/>
      <c r="K116" s="6"/>
      <c r="L116" s="6"/>
      <c r="M116" s="6"/>
      <c r="N116" s="1"/>
      <c r="O116" s="1"/>
      <c r="Q116" s="1"/>
      <c r="R116" s="54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15"/>
      <c r="B117" s="109"/>
      <c r="C117" s="109"/>
      <c r="D117" s="109"/>
      <c r="E117" s="6"/>
      <c r="F117" s="116"/>
      <c r="G117" s="54"/>
      <c r="H117" s="41"/>
      <c r="I117" s="54"/>
      <c r="J117" s="6"/>
      <c r="K117" s="133"/>
      <c r="L117" s="134"/>
      <c r="M117" s="6"/>
      <c r="N117" s="99"/>
      <c r="O117" s="135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54"/>
      <c r="B118" s="98"/>
      <c r="C118" s="98"/>
      <c r="D118" s="41"/>
      <c r="E118" s="54"/>
      <c r="F118" s="54"/>
      <c r="G118" s="54"/>
      <c r="H118" s="41"/>
      <c r="I118" s="54"/>
      <c r="J118" s="6"/>
      <c r="K118" s="133"/>
      <c r="L118" s="134"/>
      <c r="M118" s="6"/>
      <c r="N118" s="99"/>
      <c r="O118" s="135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38.25" customHeight="1">
      <c r="A119" s="41"/>
      <c r="B119" s="152" t="s">
        <v>565</v>
      </c>
      <c r="C119" s="152"/>
      <c r="D119" s="152"/>
      <c r="E119" s="152"/>
      <c r="F119" s="6"/>
      <c r="G119" s="6"/>
      <c r="H119" s="126"/>
      <c r="I119" s="6"/>
      <c r="J119" s="126"/>
      <c r="K119" s="127"/>
      <c r="L119" s="6"/>
      <c r="M119" s="6"/>
      <c r="N119" s="1"/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93" t="s">
        <v>16</v>
      </c>
      <c r="B120" s="94" t="s">
        <v>517</v>
      </c>
      <c r="C120" s="94"/>
      <c r="D120" s="95" t="s">
        <v>528</v>
      </c>
      <c r="E120" s="94" t="s">
        <v>529</v>
      </c>
      <c r="F120" s="94" t="s">
        <v>530</v>
      </c>
      <c r="G120" s="94" t="s">
        <v>566</v>
      </c>
      <c r="H120" s="94" t="s">
        <v>567</v>
      </c>
      <c r="I120" s="94" t="s">
        <v>533</v>
      </c>
      <c r="J120" s="153" t="s">
        <v>534</v>
      </c>
      <c r="K120" s="94" t="s">
        <v>535</v>
      </c>
      <c r="L120" s="94" t="s">
        <v>568</v>
      </c>
      <c r="M120" s="94" t="s">
        <v>538</v>
      </c>
      <c r="N120" s="95" t="s">
        <v>539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4">
        <v>1</v>
      </c>
      <c r="B121" s="155">
        <v>41579</v>
      </c>
      <c r="C121" s="155"/>
      <c r="D121" s="156" t="s">
        <v>569</v>
      </c>
      <c r="E121" s="157" t="s">
        <v>570</v>
      </c>
      <c r="F121" s="158">
        <v>82</v>
      </c>
      <c r="G121" s="157" t="s">
        <v>571</v>
      </c>
      <c r="H121" s="157">
        <v>100</v>
      </c>
      <c r="I121" s="159">
        <v>100</v>
      </c>
      <c r="J121" s="160" t="s">
        <v>572</v>
      </c>
      <c r="K121" s="161">
        <f t="shared" ref="K121:K173" si="95">H121-F121</f>
        <v>18</v>
      </c>
      <c r="L121" s="162">
        <f t="shared" ref="L121:L173" si="96">K121/F121</f>
        <v>0.21951219512195122</v>
      </c>
      <c r="M121" s="157" t="s">
        <v>540</v>
      </c>
      <c r="N121" s="163">
        <v>42657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4">
        <v>2</v>
      </c>
      <c r="B122" s="155">
        <v>41794</v>
      </c>
      <c r="C122" s="155"/>
      <c r="D122" s="156" t="s">
        <v>573</v>
      </c>
      <c r="E122" s="157" t="s">
        <v>542</v>
      </c>
      <c r="F122" s="158">
        <v>257</v>
      </c>
      <c r="G122" s="157" t="s">
        <v>571</v>
      </c>
      <c r="H122" s="157">
        <v>300</v>
      </c>
      <c r="I122" s="159">
        <v>300</v>
      </c>
      <c r="J122" s="160" t="s">
        <v>572</v>
      </c>
      <c r="K122" s="161">
        <f t="shared" si="95"/>
        <v>43</v>
      </c>
      <c r="L122" s="162">
        <f t="shared" si="96"/>
        <v>0.16731517509727625</v>
      </c>
      <c r="M122" s="157" t="s">
        <v>540</v>
      </c>
      <c r="N122" s="163">
        <v>41822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4">
        <v>3</v>
      </c>
      <c r="B123" s="155">
        <v>41828</v>
      </c>
      <c r="C123" s="155"/>
      <c r="D123" s="156" t="s">
        <v>574</v>
      </c>
      <c r="E123" s="157" t="s">
        <v>542</v>
      </c>
      <c r="F123" s="158">
        <v>393</v>
      </c>
      <c r="G123" s="157" t="s">
        <v>571</v>
      </c>
      <c r="H123" s="157">
        <v>468</v>
      </c>
      <c r="I123" s="159">
        <v>468</v>
      </c>
      <c r="J123" s="160" t="s">
        <v>572</v>
      </c>
      <c r="K123" s="161">
        <f t="shared" si="95"/>
        <v>75</v>
      </c>
      <c r="L123" s="162">
        <f t="shared" si="96"/>
        <v>0.19083969465648856</v>
      </c>
      <c r="M123" s="157" t="s">
        <v>540</v>
      </c>
      <c r="N123" s="163">
        <v>41863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4">
        <v>4</v>
      </c>
      <c r="B124" s="155">
        <v>41857</v>
      </c>
      <c r="C124" s="155"/>
      <c r="D124" s="156" t="s">
        <v>575</v>
      </c>
      <c r="E124" s="157" t="s">
        <v>542</v>
      </c>
      <c r="F124" s="158">
        <v>205</v>
      </c>
      <c r="G124" s="157" t="s">
        <v>571</v>
      </c>
      <c r="H124" s="157">
        <v>275</v>
      </c>
      <c r="I124" s="159">
        <v>250</v>
      </c>
      <c r="J124" s="160" t="s">
        <v>572</v>
      </c>
      <c r="K124" s="161">
        <f t="shared" si="95"/>
        <v>70</v>
      </c>
      <c r="L124" s="162">
        <f t="shared" si="96"/>
        <v>0.34146341463414637</v>
      </c>
      <c r="M124" s="157" t="s">
        <v>540</v>
      </c>
      <c r="N124" s="163">
        <v>41962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4">
        <v>5</v>
      </c>
      <c r="B125" s="155">
        <v>41886</v>
      </c>
      <c r="C125" s="155"/>
      <c r="D125" s="156" t="s">
        <v>576</v>
      </c>
      <c r="E125" s="157" t="s">
        <v>542</v>
      </c>
      <c r="F125" s="158">
        <v>162</v>
      </c>
      <c r="G125" s="157" t="s">
        <v>571</v>
      </c>
      <c r="H125" s="157">
        <v>190</v>
      </c>
      <c r="I125" s="159">
        <v>190</v>
      </c>
      <c r="J125" s="160" t="s">
        <v>572</v>
      </c>
      <c r="K125" s="161">
        <f t="shared" si="95"/>
        <v>28</v>
      </c>
      <c r="L125" s="162">
        <f t="shared" si="96"/>
        <v>0.1728395061728395</v>
      </c>
      <c r="M125" s="157" t="s">
        <v>540</v>
      </c>
      <c r="N125" s="163">
        <v>42006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4">
        <v>6</v>
      </c>
      <c r="B126" s="155">
        <v>41886</v>
      </c>
      <c r="C126" s="155"/>
      <c r="D126" s="156" t="s">
        <v>577</v>
      </c>
      <c r="E126" s="157" t="s">
        <v>542</v>
      </c>
      <c r="F126" s="158">
        <v>75</v>
      </c>
      <c r="G126" s="157" t="s">
        <v>571</v>
      </c>
      <c r="H126" s="157">
        <v>91.5</v>
      </c>
      <c r="I126" s="159" t="s">
        <v>578</v>
      </c>
      <c r="J126" s="160" t="s">
        <v>579</v>
      </c>
      <c r="K126" s="161">
        <f t="shared" si="95"/>
        <v>16.5</v>
      </c>
      <c r="L126" s="162">
        <f t="shared" si="96"/>
        <v>0.22</v>
      </c>
      <c r="M126" s="157" t="s">
        <v>540</v>
      </c>
      <c r="N126" s="163">
        <v>41954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4">
        <v>7</v>
      </c>
      <c r="B127" s="155">
        <v>41913</v>
      </c>
      <c r="C127" s="155"/>
      <c r="D127" s="156" t="s">
        <v>580</v>
      </c>
      <c r="E127" s="157" t="s">
        <v>542</v>
      </c>
      <c r="F127" s="158">
        <v>850</v>
      </c>
      <c r="G127" s="157" t="s">
        <v>571</v>
      </c>
      <c r="H127" s="157">
        <v>982.5</v>
      </c>
      <c r="I127" s="159">
        <v>1050</v>
      </c>
      <c r="J127" s="160" t="s">
        <v>581</v>
      </c>
      <c r="K127" s="161">
        <f t="shared" si="95"/>
        <v>132.5</v>
      </c>
      <c r="L127" s="162">
        <f t="shared" si="96"/>
        <v>0.15588235294117647</v>
      </c>
      <c r="M127" s="157" t="s">
        <v>540</v>
      </c>
      <c r="N127" s="163">
        <v>42039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4">
        <v>8</v>
      </c>
      <c r="B128" s="155">
        <v>41913</v>
      </c>
      <c r="C128" s="155"/>
      <c r="D128" s="156" t="s">
        <v>582</v>
      </c>
      <c r="E128" s="157" t="s">
        <v>542</v>
      </c>
      <c r="F128" s="158">
        <v>475</v>
      </c>
      <c r="G128" s="157" t="s">
        <v>571</v>
      </c>
      <c r="H128" s="157">
        <v>515</v>
      </c>
      <c r="I128" s="159">
        <v>600</v>
      </c>
      <c r="J128" s="160" t="s">
        <v>583</v>
      </c>
      <c r="K128" s="161">
        <f t="shared" si="95"/>
        <v>40</v>
      </c>
      <c r="L128" s="162">
        <f t="shared" si="96"/>
        <v>8.4210526315789472E-2</v>
      </c>
      <c r="M128" s="157" t="s">
        <v>540</v>
      </c>
      <c r="N128" s="163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4">
        <v>9</v>
      </c>
      <c r="B129" s="155">
        <v>41913</v>
      </c>
      <c r="C129" s="155"/>
      <c r="D129" s="156" t="s">
        <v>584</v>
      </c>
      <c r="E129" s="157" t="s">
        <v>542</v>
      </c>
      <c r="F129" s="158">
        <v>86</v>
      </c>
      <c r="G129" s="157" t="s">
        <v>571</v>
      </c>
      <c r="H129" s="157">
        <v>99</v>
      </c>
      <c r="I129" s="159">
        <v>140</v>
      </c>
      <c r="J129" s="160" t="s">
        <v>585</v>
      </c>
      <c r="K129" s="161">
        <f t="shared" si="95"/>
        <v>13</v>
      </c>
      <c r="L129" s="162">
        <f t="shared" si="96"/>
        <v>0.15116279069767441</v>
      </c>
      <c r="M129" s="157" t="s">
        <v>540</v>
      </c>
      <c r="N129" s="163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4">
        <v>10</v>
      </c>
      <c r="B130" s="155">
        <v>41926</v>
      </c>
      <c r="C130" s="155"/>
      <c r="D130" s="156" t="s">
        <v>586</v>
      </c>
      <c r="E130" s="157" t="s">
        <v>542</v>
      </c>
      <c r="F130" s="158">
        <v>496.6</v>
      </c>
      <c r="G130" s="157" t="s">
        <v>571</v>
      </c>
      <c r="H130" s="157">
        <v>621</v>
      </c>
      <c r="I130" s="159">
        <v>580</v>
      </c>
      <c r="J130" s="160" t="s">
        <v>572</v>
      </c>
      <c r="K130" s="161">
        <f t="shared" si="95"/>
        <v>124.39999999999998</v>
      </c>
      <c r="L130" s="162">
        <f t="shared" si="96"/>
        <v>0.25050342327829234</v>
      </c>
      <c r="M130" s="157" t="s">
        <v>540</v>
      </c>
      <c r="N130" s="163">
        <v>42605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4">
        <v>11</v>
      </c>
      <c r="B131" s="155">
        <v>41926</v>
      </c>
      <c r="C131" s="155"/>
      <c r="D131" s="156" t="s">
        <v>587</v>
      </c>
      <c r="E131" s="157" t="s">
        <v>542</v>
      </c>
      <c r="F131" s="158">
        <v>2481.9</v>
      </c>
      <c r="G131" s="157" t="s">
        <v>571</v>
      </c>
      <c r="H131" s="157">
        <v>2840</v>
      </c>
      <c r="I131" s="159">
        <v>2870</v>
      </c>
      <c r="J131" s="160" t="s">
        <v>588</v>
      </c>
      <c r="K131" s="161">
        <f t="shared" si="95"/>
        <v>358.09999999999991</v>
      </c>
      <c r="L131" s="162">
        <f t="shared" si="96"/>
        <v>0.14428462065353154</v>
      </c>
      <c r="M131" s="157" t="s">
        <v>540</v>
      </c>
      <c r="N131" s="163">
        <v>42017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4">
        <v>12</v>
      </c>
      <c r="B132" s="155">
        <v>41928</v>
      </c>
      <c r="C132" s="155"/>
      <c r="D132" s="156" t="s">
        <v>589</v>
      </c>
      <c r="E132" s="157" t="s">
        <v>542</v>
      </c>
      <c r="F132" s="158">
        <v>84.5</v>
      </c>
      <c r="G132" s="157" t="s">
        <v>571</v>
      </c>
      <c r="H132" s="157">
        <v>93</v>
      </c>
      <c r="I132" s="159">
        <v>110</v>
      </c>
      <c r="J132" s="160" t="s">
        <v>590</v>
      </c>
      <c r="K132" s="161">
        <f t="shared" si="95"/>
        <v>8.5</v>
      </c>
      <c r="L132" s="162">
        <f t="shared" si="96"/>
        <v>0.10059171597633136</v>
      </c>
      <c r="M132" s="157" t="s">
        <v>540</v>
      </c>
      <c r="N132" s="163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13</v>
      </c>
      <c r="B133" s="155">
        <v>41928</v>
      </c>
      <c r="C133" s="155"/>
      <c r="D133" s="156" t="s">
        <v>591</v>
      </c>
      <c r="E133" s="157" t="s">
        <v>542</v>
      </c>
      <c r="F133" s="158">
        <v>401</v>
      </c>
      <c r="G133" s="157" t="s">
        <v>571</v>
      </c>
      <c r="H133" s="157">
        <v>428</v>
      </c>
      <c r="I133" s="159">
        <v>450</v>
      </c>
      <c r="J133" s="160" t="s">
        <v>592</v>
      </c>
      <c r="K133" s="161">
        <f t="shared" si="95"/>
        <v>27</v>
      </c>
      <c r="L133" s="162">
        <f t="shared" si="96"/>
        <v>6.7331670822942641E-2</v>
      </c>
      <c r="M133" s="157" t="s">
        <v>540</v>
      </c>
      <c r="N133" s="163">
        <v>42020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14</v>
      </c>
      <c r="B134" s="155">
        <v>41928</v>
      </c>
      <c r="C134" s="155"/>
      <c r="D134" s="156" t="s">
        <v>593</v>
      </c>
      <c r="E134" s="157" t="s">
        <v>542</v>
      </c>
      <c r="F134" s="158">
        <v>101</v>
      </c>
      <c r="G134" s="157" t="s">
        <v>571</v>
      </c>
      <c r="H134" s="157">
        <v>112</v>
      </c>
      <c r="I134" s="159">
        <v>120</v>
      </c>
      <c r="J134" s="160" t="s">
        <v>594</v>
      </c>
      <c r="K134" s="161">
        <f t="shared" si="95"/>
        <v>11</v>
      </c>
      <c r="L134" s="162">
        <f t="shared" si="96"/>
        <v>0.10891089108910891</v>
      </c>
      <c r="M134" s="157" t="s">
        <v>540</v>
      </c>
      <c r="N134" s="163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15</v>
      </c>
      <c r="B135" s="155">
        <v>41954</v>
      </c>
      <c r="C135" s="155"/>
      <c r="D135" s="156" t="s">
        <v>595</v>
      </c>
      <c r="E135" s="157" t="s">
        <v>542</v>
      </c>
      <c r="F135" s="158">
        <v>59</v>
      </c>
      <c r="G135" s="157" t="s">
        <v>571</v>
      </c>
      <c r="H135" s="157">
        <v>76</v>
      </c>
      <c r="I135" s="159">
        <v>76</v>
      </c>
      <c r="J135" s="160" t="s">
        <v>572</v>
      </c>
      <c r="K135" s="161">
        <f t="shared" si="95"/>
        <v>17</v>
      </c>
      <c r="L135" s="162">
        <f t="shared" si="96"/>
        <v>0.28813559322033899</v>
      </c>
      <c r="M135" s="157" t="s">
        <v>540</v>
      </c>
      <c r="N135" s="163">
        <v>43032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16</v>
      </c>
      <c r="B136" s="155">
        <v>41954</v>
      </c>
      <c r="C136" s="155"/>
      <c r="D136" s="156" t="s">
        <v>584</v>
      </c>
      <c r="E136" s="157" t="s">
        <v>542</v>
      </c>
      <c r="F136" s="158">
        <v>99</v>
      </c>
      <c r="G136" s="157" t="s">
        <v>571</v>
      </c>
      <c r="H136" s="157">
        <v>120</v>
      </c>
      <c r="I136" s="159">
        <v>120</v>
      </c>
      <c r="J136" s="160" t="s">
        <v>553</v>
      </c>
      <c r="K136" s="161">
        <f t="shared" si="95"/>
        <v>21</v>
      </c>
      <c r="L136" s="162">
        <f t="shared" si="96"/>
        <v>0.21212121212121213</v>
      </c>
      <c r="M136" s="157" t="s">
        <v>540</v>
      </c>
      <c r="N136" s="163">
        <v>41960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17</v>
      </c>
      <c r="B137" s="155">
        <v>41956</v>
      </c>
      <c r="C137" s="155"/>
      <c r="D137" s="156" t="s">
        <v>596</v>
      </c>
      <c r="E137" s="157" t="s">
        <v>542</v>
      </c>
      <c r="F137" s="158">
        <v>22</v>
      </c>
      <c r="G137" s="157" t="s">
        <v>571</v>
      </c>
      <c r="H137" s="157">
        <v>33.549999999999997</v>
      </c>
      <c r="I137" s="159">
        <v>32</v>
      </c>
      <c r="J137" s="160" t="s">
        <v>597</v>
      </c>
      <c r="K137" s="161">
        <f t="shared" si="95"/>
        <v>11.549999999999997</v>
      </c>
      <c r="L137" s="162">
        <f t="shared" si="96"/>
        <v>0.52499999999999991</v>
      </c>
      <c r="M137" s="157" t="s">
        <v>540</v>
      </c>
      <c r="N137" s="163">
        <v>42188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18</v>
      </c>
      <c r="B138" s="155">
        <v>41976</v>
      </c>
      <c r="C138" s="155"/>
      <c r="D138" s="156" t="s">
        <v>598</v>
      </c>
      <c r="E138" s="157" t="s">
        <v>542</v>
      </c>
      <c r="F138" s="158">
        <v>440</v>
      </c>
      <c r="G138" s="157" t="s">
        <v>571</v>
      </c>
      <c r="H138" s="157">
        <v>520</v>
      </c>
      <c r="I138" s="159">
        <v>520</v>
      </c>
      <c r="J138" s="160" t="s">
        <v>599</v>
      </c>
      <c r="K138" s="161">
        <f t="shared" si="95"/>
        <v>80</v>
      </c>
      <c r="L138" s="162">
        <f t="shared" si="96"/>
        <v>0.18181818181818182</v>
      </c>
      <c r="M138" s="157" t="s">
        <v>540</v>
      </c>
      <c r="N138" s="163">
        <v>42208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19</v>
      </c>
      <c r="B139" s="155">
        <v>41976</v>
      </c>
      <c r="C139" s="155"/>
      <c r="D139" s="156" t="s">
        <v>600</v>
      </c>
      <c r="E139" s="157" t="s">
        <v>542</v>
      </c>
      <c r="F139" s="158">
        <v>360</v>
      </c>
      <c r="G139" s="157" t="s">
        <v>571</v>
      </c>
      <c r="H139" s="157">
        <v>427</v>
      </c>
      <c r="I139" s="159">
        <v>425</v>
      </c>
      <c r="J139" s="160" t="s">
        <v>601</v>
      </c>
      <c r="K139" s="161">
        <f t="shared" si="95"/>
        <v>67</v>
      </c>
      <c r="L139" s="162">
        <f t="shared" si="96"/>
        <v>0.18611111111111112</v>
      </c>
      <c r="M139" s="157" t="s">
        <v>540</v>
      </c>
      <c r="N139" s="163">
        <v>42058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20</v>
      </c>
      <c r="B140" s="155">
        <v>42012</v>
      </c>
      <c r="C140" s="155"/>
      <c r="D140" s="156" t="s">
        <v>602</v>
      </c>
      <c r="E140" s="157" t="s">
        <v>542</v>
      </c>
      <c r="F140" s="158">
        <v>360</v>
      </c>
      <c r="G140" s="157" t="s">
        <v>571</v>
      </c>
      <c r="H140" s="157">
        <v>455</v>
      </c>
      <c r="I140" s="159">
        <v>420</v>
      </c>
      <c r="J140" s="160" t="s">
        <v>603</v>
      </c>
      <c r="K140" s="161">
        <f t="shared" si="95"/>
        <v>95</v>
      </c>
      <c r="L140" s="162">
        <f t="shared" si="96"/>
        <v>0.2638888888888889</v>
      </c>
      <c r="M140" s="157" t="s">
        <v>540</v>
      </c>
      <c r="N140" s="163">
        <v>42024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21</v>
      </c>
      <c r="B141" s="155">
        <v>42012</v>
      </c>
      <c r="C141" s="155"/>
      <c r="D141" s="156" t="s">
        <v>604</v>
      </c>
      <c r="E141" s="157" t="s">
        <v>542</v>
      </c>
      <c r="F141" s="158">
        <v>130</v>
      </c>
      <c r="G141" s="157"/>
      <c r="H141" s="157">
        <v>175.5</v>
      </c>
      <c r="I141" s="159">
        <v>165</v>
      </c>
      <c r="J141" s="160" t="s">
        <v>605</v>
      </c>
      <c r="K141" s="161">
        <f t="shared" si="95"/>
        <v>45.5</v>
      </c>
      <c r="L141" s="162">
        <f t="shared" si="96"/>
        <v>0.35</v>
      </c>
      <c r="M141" s="157" t="s">
        <v>540</v>
      </c>
      <c r="N141" s="163">
        <v>43088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22</v>
      </c>
      <c r="B142" s="155">
        <v>42040</v>
      </c>
      <c r="C142" s="155"/>
      <c r="D142" s="156" t="s">
        <v>367</v>
      </c>
      <c r="E142" s="157" t="s">
        <v>570</v>
      </c>
      <c r="F142" s="158">
        <v>98</v>
      </c>
      <c r="G142" s="157"/>
      <c r="H142" s="157">
        <v>120</v>
      </c>
      <c r="I142" s="159">
        <v>120</v>
      </c>
      <c r="J142" s="160" t="s">
        <v>572</v>
      </c>
      <c r="K142" s="161">
        <f t="shared" si="95"/>
        <v>22</v>
      </c>
      <c r="L142" s="162">
        <f t="shared" si="96"/>
        <v>0.22448979591836735</v>
      </c>
      <c r="M142" s="157" t="s">
        <v>540</v>
      </c>
      <c r="N142" s="163">
        <v>42753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23</v>
      </c>
      <c r="B143" s="155">
        <v>42040</v>
      </c>
      <c r="C143" s="155"/>
      <c r="D143" s="156" t="s">
        <v>606</v>
      </c>
      <c r="E143" s="157" t="s">
        <v>570</v>
      </c>
      <c r="F143" s="158">
        <v>196</v>
      </c>
      <c r="G143" s="157"/>
      <c r="H143" s="157">
        <v>262</v>
      </c>
      <c r="I143" s="159">
        <v>255</v>
      </c>
      <c r="J143" s="160" t="s">
        <v>572</v>
      </c>
      <c r="K143" s="161">
        <f t="shared" si="95"/>
        <v>66</v>
      </c>
      <c r="L143" s="162">
        <f t="shared" si="96"/>
        <v>0.33673469387755101</v>
      </c>
      <c r="M143" s="157" t="s">
        <v>540</v>
      </c>
      <c r="N143" s="163">
        <v>42599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4">
        <v>24</v>
      </c>
      <c r="B144" s="165">
        <v>42067</v>
      </c>
      <c r="C144" s="165"/>
      <c r="D144" s="166" t="s">
        <v>366</v>
      </c>
      <c r="E144" s="167" t="s">
        <v>570</v>
      </c>
      <c r="F144" s="168">
        <v>235</v>
      </c>
      <c r="G144" s="168"/>
      <c r="H144" s="169">
        <v>77</v>
      </c>
      <c r="I144" s="169" t="s">
        <v>607</v>
      </c>
      <c r="J144" s="170" t="s">
        <v>608</v>
      </c>
      <c r="K144" s="171">
        <f t="shared" si="95"/>
        <v>-158</v>
      </c>
      <c r="L144" s="172">
        <f t="shared" si="96"/>
        <v>-0.67234042553191486</v>
      </c>
      <c r="M144" s="168" t="s">
        <v>552</v>
      </c>
      <c r="N144" s="165">
        <v>43522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25</v>
      </c>
      <c r="B145" s="155">
        <v>42067</v>
      </c>
      <c r="C145" s="155"/>
      <c r="D145" s="156" t="s">
        <v>609</v>
      </c>
      <c r="E145" s="157" t="s">
        <v>570</v>
      </c>
      <c r="F145" s="158">
        <v>185</v>
      </c>
      <c r="G145" s="157"/>
      <c r="H145" s="157">
        <v>224</v>
      </c>
      <c r="I145" s="159" t="s">
        <v>610</v>
      </c>
      <c r="J145" s="160" t="s">
        <v>572</v>
      </c>
      <c r="K145" s="161">
        <f t="shared" si="95"/>
        <v>39</v>
      </c>
      <c r="L145" s="162">
        <f t="shared" si="96"/>
        <v>0.21081081081081082</v>
      </c>
      <c r="M145" s="157" t="s">
        <v>540</v>
      </c>
      <c r="N145" s="163">
        <v>42647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4">
        <v>26</v>
      </c>
      <c r="B146" s="165">
        <v>42090</v>
      </c>
      <c r="C146" s="165"/>
      <c r="D146" s="173" t="s">
        <v>611</v>
      </c>
      <c r="E146" s="168" t="s">
        <v>570</v>
      </c>
      <c r="F146" s="168">
        <v>49.5</v>
      </c>
      <c r="G146" s="169"/>
      <c r="H146" s="169">
        <v>15.85</v>
      </c>
      <c r="I146" s="169">
        <v>67</v>
      </c>
      <c r="J146" s="170" t="s">
        <v>612</v>
      </c>
      <c r="K146" s="169">
        <f t="shared" si="95"/>
        <v>-33.65</v>
      </c>
      <c r="L146" s="174">
        <f t="shared" si="96"/>
        <v>-0.67979797979797973</v>
      </c>
      <c r="M146" s="168" t="s">
        <v>552</v>
      </c>
      <c r="N146" s="175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27</v>
      </c>
      <c r="B147" s="155">
        <v>42093</v>
      </c>
      <c r="C147" s="155"/>
      <c r="D147" s="156" t="s">
        <v>613</v>
      </c>
      <c r="E147" s="157" t="s">
        <v>570</v>
      </c>
      <c r="F147" s="158">
        <v>183.5</v>
      </c>
      <c r="G147" s="157"/>
      <c r="H147" s="157">
        <v>219</v>
      </c>
      <c r="I147" s="159">
        <v>218</v>
      </c>
      <c r="J147" s="160" t="s">
        <v>614</v>
      </c>
      <c r="K147" s="161">
        <f t="shared" si="95"/>
        <v>35.5</v>
      </c>
      <c r="L147" s="162">
        <f t="shared" si="96"/>
        <v>0.19346049046321526</v>
      </c>
      <c r="M147" s="157" t="s">
        <v>540</v>
      </c>
      <c r="N147" s="163">
        <v>42103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28</v>
      </c>
      <c r="B148" s="155">
        <v>42114</v>
      </c>
      <c r="C148" s="155"/>
      <c r="D148" s="156" t="s">
        <v>615</v>
      </c>
      <c r="E148" s="157" t="s">
        <v>570</v>
      </c>
      <c r="F148" s="158">
        <f>(227+237)/2</f>
        <v>232</v>
      </c>
      <c r="G148" s="157"/>
      <c r="H148" s="157">
        <v>298</v>
      </c>
      <c r="I148" s="159">
        <v>298</v>
      </c>
      <c r="J148" s="160" t="s">
        <v>572</v>
      </c>
      <c r="K148" s="161">
        <f t="shared" si="95"/>
        <v>66</v>
      </c>
      <c r="L148" s="162">
        <f t="shared" si="96"/>
        <v>0.28448275862068967</v>
      </c>
      <c r="M148" s="157" t="s">
        <v>540</v>
      </c>
      <c r="N148" s="163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29</v>
      </c>
      <c r="B149" s="155">
        <v>42128</v>
      </c>
      <c r="C149" s="155"/>
      <c r="D149" s="156" t="s">
        <v>616</v>
      </c>
      <c r="E149" s="157" t="s">
        <v>542</v>
      </c>
      <c r="F149" s="158">
        <v>385</v>
      </c>
      <c r="G149" s="157"/>
      <c r="H149" s="157">
        <f>212.5+331</f>
        <v>543.5</v>
      </c>
      <c r="I149" s="159">
        <v>510</v>
      </c>
      <c r="J149" s="160" t="s">
        <v>617</v>
      </c>
      <c r="K149" s="161">
        <f t="shared" si="95"/>
        <v>158.5</v>
      </c>
      <c r="L149" s="162">
        <f t="shared" si="96"/>
        <v>0.41168831168831171</v>
      </c>
      <c r="M149" s="157" t="s">
        <v>540</v>
      </c>
      <c r="N149" s="163">
        <v>42235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30</v>
      </c>
      <c r="B150" s="155">
        <v>42128</v>
      </c>
      <c r="C150" s="155"/>
      <c r="D150" s="156" t="s">
        <v>618</v>
      </c>
      <c r="E150" s="157" t="s">
        <v>542</v>
      </c>
      <c r="F150" s="158">
        <v>115.5</v>
      </c>
      <c r="G150" s="157"/>
      <c r="H150" s="157">
        <v>146</v>
      </c>
      <c r="I150" s="159">
        <v>142</v>
      </c>
      <c r="J150" s="160" t="s">
        <v>619</v>
      </c>
      <c r="K150" s="161">
        <f t="shared" si="95"/>
        <v>30.5</v>
      </c>
      <c r="L150" s="162">
        <f t="shared" si="96"/>
        <v>0.26406926406926406</v>
      </c>
      <c r="M150" s="157" t="s">
        <v>540</v>
      </c>
      <c r="N150" s="163">
        <v>42202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31</v>
      </c>
      <c r="B151" s="155">
        <v>42151</v>
      </c>
      <c r="C151" s="155"/>
      <c r="D151" s="156" t="s">
        <v>620</v>
      </c>
      <c r="E151" s="157" t="s">
        <v>542</v>
      </c>
      <c r="F151" s="158">
        <v>237.5</v>
      </c>
      <c r="G151" s="157"/>
      <c r="H151" s="157">
        <v>279.5</v>
      </c>
      <c r="I151" s="159">
        <v>278</v>
      </c>
      <c r="J151" s="160" t="s">
        <v>572</v>
      </c>
      <c r="K151" s="161">
        <f t="shared" si="95"/>
        <v>42</v>
      </c>
      <c r="L151" s="162">
        <f t="shared" si="96"/>
        <v>0.17684210526315788</v>
      </c>
      <c r="M151" s="157" t="s">
        <v>540</v>
      </c>
      <c r="N151" s="163">
        <v>42222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32</v>
      </c>
      <c r="B152" s="155">
        <v>42174</v>
      </c>
      <c r="C152" s="155"/>
      <c r="D152" s="156" t="s">
        <v>591</v>
      </c>
      <c r="E152" s="157" t="s">
        <v>570</v>
      </c>
      <c r="F152" s="158">
        <v>340</v>
      </c>
      <c r="G152" s="157"/>
      <c r="H152" s="157">
        <v>448</v>
      </c>
      <c r="I152" s="159">
        <v>448</v>
      </c>
      <c r="J152" s="160" t="s">
        <v>572</v>
      </c>
      <c r="K152" s="161">
        <f t="shared" si="95"/>
        <v>108</v>
      </c>
      <c r="L152" s="162">
        <f t="shared" si="96"/>
        <v>0.31764705882352939</v>
      </c>
      <c r="M152" s="157" t="s">
        <v>540</v>
      </c>
      <c r="N152" s="163">
        <v>43018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33</v>
      </c>
      <c r="B153" s="155">
        <v>42191</v>
      </c>
      <c r="C153" s="155"/>
      <c r="D153" s="156" t="s">
        <v>621</v>
      </c>
      <c r="E153" s="157" t="s">
        <v>570</v>
      </c>
      <c r="F153" s="158">
        <v>390</v>
      </c>
      <c r="G153" s="157"/>
      <c r="H153" s="157">
        <v>460</v>
      </c>
      <c r="I153" s="159">
        <v>460</v>
      </c>
      <c r="J153" s="160" t="s">
        <v>572</v>
      </c>
      <c r="K153" s="161">
        <f t="shared" si="95"/>
        <v>70</v>
      </c>
      <c r="L153" s="162">
        <f t="shared" si="96"/>
        <v>0.17948717948717949</v>
      </c>
      <c r="M153" s="157" t="s">
        <v>540</v>
      </c>
      <c r="N153" s="163">
        <v>42478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4">
        <v>34</v>
      </c>
      <c r="B154" s="165">
        <v>42195</v>
      </c>
      <c r="C154" s="165"/>
      <c r="D154" s="166" t="s">
        <v>622</v>
      </c>
      <c r="E154" s="167" t="s">
        <v>570</v>
      </c>
      <c r="F154" s="168">
        <v>122.5</v>
      </c>
      <c r="G154" s="168"/>
      <c r="H154" s="169">
        <v>61</v>
      </c>
      <c r="I154" s="169">
        <v>172</v>
      </c>
      <c r="J154" s="170" t="s">
        <v>623</v>
      </c>
      <c r="K154" s="171">
        <f t="shared" si="95"/>
        <v>-61.5</v>
      </c>
      <c r="L154" s="172">
        <f t="shared" si="96"/>
        <v>-0.50204081632653064</v>
      </c>
      <c r="M154" s="168" t="s">
        <v>552</v>
      </c>
      <c r="N154" s="165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35</v>
      </c>
      <c r="B155" s="155">
        <v>42219</v>
      </c>
      <c r="C155" s="155"/>
      <c r="D155" s="156" t="s">
        <v>624</v>
      </c>
      <c r="E155" s="157" t="s">
        <v>570</v>
      </c>
      <c r="F155" s="158">
        <v>297.5</v>
      </c>
      <c r="G155" s="157"/>
      <c r="H155" s="157">
        <v>350</v>
      </c>
      <c r="I155" s="159">
        <v>360</v>
      </c>
      <c r="J155" s="160" t="s">
        <v>625</v>
      </c>
      <c r="K155" s="161">
        <f t="shared" si="95"/>
        <v>52.5</v>
      </c>
      <c r="L155" s="162">
        <f t="shared" si="96"/>
        <v>0.17647058823529413</v>
      </c>
      <c r="M155" s="157" t="s">
        <v>540</v>
      </c>
      <c r="N155" s="163">
        <v>42232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36</v>
      </c>
      <c r="B156" s="155">
        <v>42219</v>
      </c>
      <c r="C156" s="155"/>
      <c r="D156" s="156" t="s">
        <v>626</v>
      </c>
      <c r="E156" s="157" t="s">
        <v>570</v>
      </c>
      <c r="F156" s="158">
        <v>115.5</v>
      </c>
      <c r="G156" s="157"/>
      <c r="H156" s="157">
        <v>149</v>
      </c>
      <c r="I156" s="159">
        <v>140</v>
      </c>
      <c r="J156" s="160" t="s">
        <v>627</v>
      </c>
      <c r="K156" s="161">
        <f t="shared" si="95"/>
        <v>33.5</v>
      </c>
      <c r="L156" s="162">
        <f t="shared" si="96"/>
        <v>0.29004329004329005</v>
      </c>
      <c r="M156" s="157" t="s">
        <v>540</v>
      </c>
      <c r="N156" s="163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37</v>
      </c>
      <c r="B157" s="155">
        <v>42251</v>
      </c>
      <c r="C157" s="155"/>
      <c r="D157" s="156" t="s">
        <v>620</v>
      </c>
      <c r="E157" s="157" t="s">
        <v>570</v>
      </c>
      <c r="F157" s="158">
        <v>226</v>
      </c>
      <c r="G157" s="157"/>
      <c r="H157" s="157">
        <v>292</v>
      </c>
      <c r="I157" s="159">
        <v>292</v>
      </c>
      <c r="J157" s="160" t="s">
        <v>628</v>
      </c>
      <c r="K157" s="161">
        <f t="shared" si="95"/>
        <v>66</v>
      </c>
      <c r="L157" s="162">
        <f t="shared" si="96"/>
        <v>0.29203539823008851</v>
      </c>
      <c r="M157" s="157" t="s">
        <v>540</v>
      </c>
      <c r="N157" s="163">
        <v>42286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38</v>
      </c>
      <c r="B158" s="155">
        <v>42254</v>
      </c>
      <c r="C158" s="155"/>
      <c r="D158" s="156" t="s">
        <v>615</v>
      </c>
      <c r="E158" s="157" t="s">
        <v>570</v>
      </c>
      <c r="F158" s="158">
        <v>232.5</v>
      </c>
      <c r="G158" s="157"/>
      <c r="H158" s="157">
        <v>312.5</v>
      </c>
      <c r="I158" s="159">
        <v>310</v>
      </c>
      <c r="J158" s="160" t="s">
        <v>572</v>
      </c>
      <c r="K158" s="161">
        <f t="shared" si="95"/>
        <v>80</v>
      </c>
      <c r="L158" s="162">
        <f t="shared" si="96"/>
        <v>0.34408602150537637</v>
      </c>
      <c r="M158" s="157" t="s">
        <v>540</v>
      </c>
      <c r="N158" s="163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39</v>
      </c>
      <c r="B159" s="155">
        <v>42268</v>
      </c>
      <c r="C159" s="155"/>
      <c r="D159" s="156" t="s">
        <v>629</v>
      </c>
      <c r="E159" s="157" t="s">
        <v>570</v>
      </c>
      <c r="F159" s="158">
        <v>196.5</v>
      </c>
      <c r="G159" s="157"/>
      <c r="H159" s="157">
        <v>238</v>
      </c>
      <c r="I159" s="159">
        <v>238</v>
      </c>
      <c r="J159" s="160" t="s">
        <v>628</v>
      </c>
      <c r="K159" s="161">
        <f t="shared" si="95"/>
        <v>41.5</v>
      </c>
      <c r="L159" s="162">
        <f t="shared" si="96"/>
        <v>0.21119592875318066</v>
      </c>
      <c r="M159" s="157" t="s">
        <v>540</v>
      </c>
      <c r="N159" s="163">
        <v>42291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40</v>
      </c>
      <c r="B160" s="155">
        <v>42271</v>
      </c>
      <c r="C160" s="155"/>
      <c r="D160" s="156" t="s">
        <v>569</v>
      </c>
      <c r="E160" s="157" t="s">
        <v>570</v>
      </c>
      <c r="F160" s="158">
        <v>65</v>
      </c>
      <c r="G160" s="157"/>
      <c r="H160" s="157">
        <v>82</v>
      </c>
      <c r="I160" s="159">
        <v>82</v>
      </c>
      <c r="J160" s="160" t="s">
        <v>628</v>
      </c>
      <c r="K160" s="161">
        <f t="shared" si="95"/>
        <v>17</v>
      </c>
      <c r="L160" s="162">
        <f t="shared" si="96"/>
        <v>0.26153846153846155</v>
      </c>
      <c r="M160" s="157" t="s">
        <v>540</v>
      </c>
      <c r="N160" s="163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41</v>
      </c>
      <c r="B161" s="155">
        <v>42291</v>
      </c>
      <c r="C161" s="155"/>
      <c r="D161" s="156" t="s">
        <v>630</v>
      </c>
      <c r="E161" s="157" t="s">
        <v>570</v>
      </c>
      <c r="F161" s="158">
        <v>144</v>
      </c>
      <c r="G161" s="157"/>
      <c r="H161" s="157">
        <v>182.5</v>
      </c>
      <c r="I161" s="159">
        <v>181</v>
      </c>
      <c r="J161" s="160" t="s">
        <v>628</v>
      </c>
      <c r="K161" s="161">
        <f t="shared" si="95"/>
        <v>38.5</v>
      </c>
      <c r="L161" s="162">
        <f t="shared" si="96"/>
        <v>0.2673611111111111</v>
      </c>
      <c r="M161" s="157" t="s">
        <v>540</v>
      </c>
      <c r="N161" s="163">
        <v>42817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42</v>
      </c>
      <c r="B162" s="155">
        <v>42291</v>
      </c>
      <c r="C162" s="155"/>
      <c r="D162" s="156" t="s">
        <v>631</v>
      </c>
      <c r="E162" s="157" t="s">
        <v>570</v>
      </c>
      <c r="F162" s="158">
        <v>264</v>
      </c>
      <c r="G162" s="157"/>
      <c r="H162" s="157">
        <v>311</v>
      </c>
      <c r="I162" s="159">
        <v>311</v>
      </c>
      <c r="J162" s="160" t="s">
        <v>628</v>
      </c>
      <c r="K162" s="161">
        <f t="shared" si="95"/>
        <v>47</v>
      </c>
      <c r="L162" s="162">
        <f t="shared" si="96"/>
        <v>0.17803030303030304</v>
      </c>
      <c r="M162" s="157" t="s">
        <v>540</v>
      </c>
      <c r="N162" s="163">
        <v>42604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43</v>
      </c>
      <c r="B163" s="155">
        <v>42318</v>
      </c>
      <c r="C163" s="155"/>
      <c r="D163" s="156" t="s">
        <v>632</v>
      </c>
      <c r="E163" s="157" t="s">
        <v>542</v>
      </c>
      <c r="F163" s="158">
        <v>549.5</v>
      </c>
      <c r="G163" s="157"/>
      <c r="H163" s="157">
        <v>630</v>
      </c>
      <c r="I163" s="159">
        <v>630</v>
      </c>
      <c r="J163" s="160" t="s">
        <v>628</v>
      </c>
      <c r="K163" s="161">
        <f t="shared" si="95"/>
        <v>80.5</v>
      </c>
      <c r="L163" s="162">
        <f t="shared" si="96"/>
        <v>0.1464968152866242</v>
      </c>
      <c r="M163" s="157" t="s">
        <v>540</v>
      </c>
      <c r="N163" s="163">
        <v>42419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44</v>
      </c>
      <c r="B164" s="155">
        <v>42342</v>
      </c>
      <c r="C164" s="155"/>
      <c r="D164" s="156" t="s">
        <v>633</v>
      </c>
      <c r="E164" s="157" t="s">
        <v>570</v>
      </c>
      <c r="F164" s="158">
        <v>1027.5</v>
      </c>
      <c r="G164" s="157"/>
      <c r="H164" s="157">
        <v>1315</v>
      </c>
      <c r="I164" s="159">
        <v>1250</v>
      </c>
      <c r="J164" s="160" t="s">
        <v>628</v>
      </c>
      <c r="K164" s="161">
        <f t="shared" si="95"/>
        <v>287.5</v>
      </c>
      <c r="L164" s="162">
        <f t="shared" si="96"/>
        <v>0.27980535279805352</v>
      </c>
      <c r="M164" s="157" t="s">
        <v>540</v>
      </c>
      <c r="N164" s="163">
        <v>43244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45</v>
      </c>
      <c r="B165" s="155">
        <v>42367</v>
      </c>
      <c r="C165" s="155"/>
      <c r="D165" s="156" t="s">
        <v>634</v>
      </c>
      <c r="E165" s="157" t="s">
        <v>570</v>
      </c>
      <c r="F165" s="158">
        <v>465</v>
      </c>
      <c r="G165" s="157"/>
      <c r="H165" s="157">
        <v>540</v>
      </c>
      <c r="I165" s="159">
        <v>540</v>
      </c>
      <c r="J165" s="160" t="s">
        <v>628</v>
      </c>
      <c r="K165" s="161">
        <f t="shared" si="95"/>
        <v>75</v>
      </c>
      <c r="L165" s="162">
        <f t="shared" si="96"/>
        <v>0.16129032258064516</v>
      </c>
      <c r="M165" s="157" t="s">
        <v>540</v>
      </c>
      <c r="N165" s="163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46</v>
      </c>
      <c r="B166" s="155">
        <v>42380</v>
      </c>
      <c r="C166" s="155"/>
      <c r="D166" s="156" t="s">
        <v>367</v>
      </c>
      <c r="E166" s="157" t="s">
        <v>542</v>
      </c>
      <c r="F166" s="158">
        <v>81</v>
      </c>
      <c r="G166" s="157"/>
      <c r="H166" s="157">
        <v>110</v>
      </c>
      <c r="I166" s="159">
        <v>110</v>
      </c>
      <c r="J166" s="160" t="s">
        <v>628</v>
      </c>
      <c r="K166" s="161">
        <f t="shared" si="95"/>
        <v>29</v>
      </c>
      <c r="L166" s="162">
        <f t="shared" si="96"/>
        <v>0.35802469135802467</v>
      </c>
      <c r="M166" s="157" t="s">
        <v>540</v>
      </c>
      <c r="N166" s="163">
        <v>42745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47</v>
      </c>
      <c r="B167" s="155">
        <v>42382</v>
      </c>
      <c r="C167" s="155"/>
      <c r="D167" s="156" t="s">
        <v>635</v>
      </c>
      <c r="E167" s="157" t="s">
        <v>542</v>
      </c>
      <c r="F167" s="158">
        <v>417.5</v>
      </c>
      <c r="G167" s="157"/>
      <c r="H167" s="157">
        <v>547</v>
      </c>
      <c r="I167" s="159">
        <v>535</v>
      </c>
      <c r="J167" s="160" t="s">
        <v>628</v>
      </c>
      <c r="K167" s="161">
        <f t="shared" si="95"/>
        <v>129.5</v>
      </c>
      <c r="L167" s="162">
        <f t="shared" si="96"/>
        <v>0.31017964071856285</v>
      </c>
      <c r="M167" s="157" t="s">
        <v>540</v>
      </c>
      <c r="N167" s="163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48</v>
      </c>
      <c r="B168" s="155">
        <v>42408</v>
      </c>
      <c r="C168" s="155"/>
      <c r="D168" s="156" t="s">
        <v>636</v>
      </c>
      <c r="E168" s="157" t="s">
        <v>570</v>
      </c>
      <c r="F168" s="158">
        <v>650</v>
      </c>
      <c r="G168" s="157"/>
      <c r="H168" s="157">
        <v>800</v>
      </c>
      <c r="I168" s="159">
        <v>800</v>
      </c>
      <c r="J168" s="160" t="s">
        <v>628</v>
      </c>
      <c r="K168" s="161">
        <f t="shared" si="95"/>
        <v>150</v>
      </c>
      <c r="L168" s="162">
        <f t="shared" si="96"/>
        <v>0.23076923076923078</v>
      </c>
      <c r="M168" s="157" t="s">
        <v>540</v>
      </c>
      <c r="N168" s="163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49</v>
      </c>
      <c r="B169" s="155">
        <v>42433</v>
      </c>
      <c r="C169" s="155"/>
      <c r="D169" s="156" t="s">
        <v>208</v>
      </c>
      <c r="E169" s="157" t="s">
        <v>570</v>
      </c>
      <c r="F169" s="158">
        <v>437.5</v>
      </c>
      <c r="G169" s="157"/>
      <c r="H169" s="157">
        <v>504.5</v>
      </c>
      <c r="I169" s="159">
        <v>522</v>
      </c>
      <c r="J169" s="160" t="s">
        <v>637</v>
      </c>
      <c r="K169" s="161">
        <f t="shared" si="95"/>
        <v>67</v>
      </c>
      <c r="L169" s="162">
        <f t="shared" si="96"/>
        <v>0.15314285714285714</v>
      </c>
      <c r="M169" s="157" t="s">
        <v>540</v>
      </c>
      <c r="N169" s="163">
        <v>42480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50</v>
      </c>
      <c r="B170" s="155">
        <v>42438</v>
      </c>
      <c r="C170" s="155"/>
      <c r="D170" s="156" t="s">
        <v>638</v>
      </c>
      <c r="E170" s="157" t="s">
        <v>570</v>
      </c>
      <c r="F170" s="158">
        <v>189.5</v>
      </c>
      <c r="G170" s="157"/>
      <c r="H170" s="157">
        <v>218</v>
      </c>
      <c r="I170" s="159">
        <v>218</v>
      </c>
      <c r="J170" s="160" t="s">
        <v>628</v>
      </c>
      <c r="K170" s="161">
        <f t="shared" si="95"/>
        <v>28.5</v>
      </c>
      <c r="L170" s="162">
        <f t="shared" si="96"/>
        <v>0.15039577836411611</v>
      </c>
      <c r="M170" s="157" t="s">
        <v>540</v>
      </c>
      <c r="N170" s="163">
        <v>43034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4">
        <v>51</v>
      </c>
      <c r="B171" s="165">
        <v>42471</v>
      </c>
      <c r="C171" s="165"/>
      <c r="D171" s="173" t="s">
        <v>639</v>
      </c>
      <c r="E171" s="168" t="s">
        <v>570</v>
      </c>
      <c r="F171" s="168">
        <v>36.5</v>
      </c>
      <c r="G171" s="169"/>
      <c r="H171" s="169">
        <v>15.85</v>
      </c>
      <c r="I171" s="169">
        <v>60</v>
      </c>
      <c r="J171" s="170" t="s">
        <v>640</v>
      </c>
      <c r="K171" s="171">
        <f t="shared" si="95"/>
        <v>-20.65</v>
      </c>
      <c r="L171" s="172">
        <f t="shared" si="96"/>
        <v>-0.5657534246575342</v>
      </c>
      <c r="M171" s="168" t="s">
        <v>552</v>
      </c>
      <c r="N171" s="176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52</v>
      </c>
      <c r="B172" s="155">
        <v>42472</v>
      </c>
      <c r="C172" s="155"/>
      <c r="D172" s="156" t="s">
        <v>641</v>
      </c>
      <c r="E172" s="157" t="s">
        <v>570</v>
      </c>
      <c r="F172" s="158">
        <v>93</v>
      </c>
      <c r="G172" s="157"/>
      <c r="H172" s="157">
        <v>149</v>
      </c>
      <c r="I172" s="159">
        <v>140</v>
      </c>
      <c r="J172" s="160" t="s">
        <v>642</v>
      </c>
      <c r="K172" s="161">
        <f t="shared" si="95"/>
        <v>56</v>
      </c>
      <c r="L172" s="162">
        <f t="shared" si="96"/>
        <v>0.60215053763440862</v>
      </c>
      <c r="M172" s="157" t="s">
        <v>540</v>
      </c>
      <c r="N172" s="163">
        <v>42740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53</v>
      </c>
      <c r="B173" s="155">
        <v>42472</v>
      </c>
      <c r="C173" s="155"/>
      <c r="D173" s="156" t="s">
        <v>643</v>
      </c>
      <c r="E173" s="157" t="s">
        <v>570</v>
      </c>
      <c r="F173" s="158">
        <v>130</v>
      </c>
      <c r="G173" s="157"/>
      <c r="H173" s="157">
        <v>150</v>
      </c>
      <c r="I173" s="159" t="s">
        <v>644</v>
      </c>
      <c r="J173" s="160" t="s">
        <v>628</v>
      </c>
      <c r="K173" s="161">
        <f t="shared" si="95"/>
        <v>20</v>
      </c>
      <c r="L173" s="162">
        <f t="shared" si="96"/>
        <v>0.15384615384615385</v>
      </c>
      <c r="M173" s="157" t="s">
        <v>540</v>
      </c>
      <c r="N173" s="163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54</v>
      </c>
      <c r="B174" s="155">
        <v>42473</v>
      </c>
      <c r="C174" s="155"/>
      <c r="D174" s="156" t="s">
        <v>645</v>
      </c>
      <c r="E174" s="157" t="s">
        <v>570</v>
      </c>
      <c r="F174" s="158">
        <v>196</v>
      </c>
      <c r="G174" s="157"/>
      <c r="H174" s="157">
        <v>299</v>
      </c>
      <c r="I174" s="159">
        <v>299</v>
      </c>
      <c r="J174" s="160" t="s">
        <v>628</v>
      </c>
      <c r="K174" s="161">
        <v>103</v>
      </c>
      <c r="L174" s="162">
        <v>0.52551020408163296</v>
      </c>
      <c r="M174" s="157" t="s">
        <v>540</v>
      </c>
      <c r="N174" s="163">
        <v>42620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4">
        <v>55</v>
      </c>
      <c r="B175" s="155">
        <v>42473</v>
      </c>
      <c r="C175" s="155"/>
      <c r="D175" s="156" t="s">
        <v>646</v>
      </c>
      <c r="E175" s="157" t="s">
        <v>570</v>
      </c>
      <c r="F175" s="158">
        <v>88</v>
      </c>
      <c r="G175" s="157"/>
      <c r="H175" s="157">
        <v>103</v>
      </c>
      <c r="I175" s="159">
        <v>103</v>
      </c>
      <c r="J175" s="160" t="s">
        <v>628</v>
      </c>
      <c r="K175" s="161">
        <v>15</v>
      </c>
      <c r="L175" s="162">
        <v>0.170454545454545</v>
      </c>
      <c r="M175" s="157" t="s">
        <v>540</v>
      </c>
      <c r="N175" s="163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56</v>
      </c>
      <c r="B176" s="155">
        <v>42492</v>
      </c>
      <c r="C176" s="155"/>
      <c r="D176" s="156" t="s">
        <v>647</v>
      </c>
      <c r="E176" s="157" t="s">
        <v>570</v>
      </c>
      <c r="F176" s="158">
        <v>127.5</v>
      </c>
      <c r="G176" s="157"/>
      <c r="H176" s="157">
        <v>148</v>
      </c>
      <c r="I176" s="159" t="s">
        <v>648</v>
      </c>
      <c r="J176" s="160" t="s">
        <v>628</v>
      </c>
      <c r="K176" s="161">
        <f>H176-F176</f>
        <v>20.5</v>
      </c>
      <c r="L176" s="162">
        <f>K176/F176</f>
        <v>0.16078431372549021</v>
      </c>
      <c r="M176" s="157" t="s">
        <v>540</v>
      </c>
      <c r="N176" s="163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57</v>
      </c>
      <c r="B177" s="155">
        <v>42493</v>
      </c>
      <c r="C177" s="155"/>
      <c r="D177" s="156" t="s">
        <v>649</v>
      </c>
      <c r="E177" s="157" t="s">
        <v>570</v>
      </c>
      <c r="F177" s="158">
        <v>675</v>
      </c>
      <c r="G177" s="157"/>
      <c r="H177" s="157">
        <v>815</v>
      </c>
      <c r="I177" s="159" t="s">
        <v>650</v>
      </c>
      <c r="J177" s="160" t="s">
        <v>628</v>
      </c>
      <c r="K177" s="161">
        <f>H177-F177</f>
        <v>140</v>
      </c>
      <c r="L177" s="162">
        <f>K177/F177</f>
        <v>0.2074074074074074</v>
      </c>
      <c r="M177" s="157" t="s">
        <v>540</v>
      </c>
      <c r="N177" s="163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4">
        <v>58</v>
      </c>
      <c r="B178" s="165">
        <v>42522</v>
      </c>
      <c r="C178" s="165"/>
      <c r="D178" s="166" t="s">
        <v>651</v>
      </c>
      <c r="E178" s="167" t="s">
        <v>570</v>
      </c>
      <c r="F178" s="168">
        <v>500</v>
      </c>
      <c r="G178" s="168"/>
      <c r="H178" s="169">
        <v>232.5</v>
      </c>
      <c r="I178" s="169" t="s">
        <v>652</v>
      </c>
      <c r="J178" s="170" t="s">
        <v>653</v>
      </c>
      <c r="K178" s="171">
        <f>H178-F178</f>
        <v>-267.5</v>
      </c>
      <c r="L178" s="172">
        <f>K178/F178</f>
        <v>-0.53500000000000003</v>
      </c>
      <c r="M178" s="168" t="s">
        <v>552</v>
      </c>
      <c r="N178" s="165">
        <v>43735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59</v>
      </c>
      <c r="B179" s="155">
        <v>42527</v>
      </c>
      <c r="C179" s="155"/>
      <c r="D179" s="156" t="s">
        <v>498</v>
      </c>
      <c r="E179" s="157" t="s">
        <v>570</v>
      </c>
      <c r="F179" s="158">
        <v>110</v>
      </c>
      <c r="G179" s="157"/>
      <c r="H179" s="157">
        <v>126.5</v>
      </c>
      <c r="I179" s="159">
        <v>125</v>
      </c>
      <c r="J179" s="160" t="s">
        <v>579</v>
      </c>
      <c r="K179" s="161">
        <f>H179-F179</f>
        <v>16.5</v>
      </c>
      <c r="L179" s="162">
        <f>K179/F179</f>
        <v>0.15</v>
      </c>
      <c r="M179" s="157" t="s">
        <v>540</v>
      </c>
      <c r="N179" s="163">
        <v>42552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60</v>
      </c>
      <c r="B180" s="155">
        <v>42538</v>
      </c>
      <c r="C180" s="155"/>
      <c r="D180" s="156" t="s">
        <v>654</v>
      </c>
      <c r="E180" s="157" t="s">
        <v>570</v>
      </c>
      <c r="F180" s="158">
        <v>44</v>
      </c>
      <c r="G180" s="157"/>
      <c r="H180" s="157">
        <v>69.5</v>
      </c>
      <c r="I180" s="159">
        <v>69.5</v>
      </c>
      <c r="J180" s="160" t="s">
        <v>655</v>
      </c>
      <c r="K180" s="161">
        <f>H180-F180</f>
        <v>25.5</v>
      </c>
      <c r="L180" s="162">
        <f>K180/F180</f>
        <v>0.57954545454545459</v>
      </c>
      <c r="M180" s="157" t="s">
        <v>540</v>
      </c>
      <c r="N180" s="163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61</v>
      </c>
      <c r="B181" s="155">
        <v>42549</v>
      </c>
      <c r="C181" s="155"/>
      <c r="D181" s="156" t="s">
        <v>656</v>
      </c>
      <c r="E181" s="157" t="s">
        <v>570</v>
      </c>
      <c r="F181" s="158">
        <v>262.5</v>
      </c>
      <c r="G181" s="157"/>
      <c r="H181" s="157">
        <v>340</v>
      </c>
      <c r="I181" s="159">
        <v>333</v>
      </c>
      <c r="J181" s="160" t="s">
        <v>657</v>
      </c>
      <c r="K181" s="161">
        <v>77.5</v>
      </c>
      <c r="L181" s="162">
        <v>0.29523809523809502</v>
      </c>
      <c r="M181" s="157" t="s">
        <v>540</v>
      </c>
      <c r="N181" s="163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62</v>
      </c>
      <c r="B182" s="155">
        <v>42549</v>
      </c>
      <c r="C182" s="155"/>
      <c r="D182" s="156" t="s">
        <v>658</v>
      </c>
      <c r="E182" s="157" t="s">
        <v>570</v>
      </c>
      <c r="F182" s="158">
        <v>840</v>
      </c>
      <c r="G182" s="157"/>
      <c r="H182" s="157">
        <v>1230</v>
      </c>
      <c r="I182" s="159">
        <v>1230</v>
      </c>
      <c r="J182" s="160" t="s">
        <v>628</v>
      </c>
      <c r="K182" s="161">
        <v>390</v>
      </c>
      <c r="L182" s="162">
        <v>0.46428571428571402</v>
      </c>
      <c r="M182" s="157" t="s">
        <v>540</v>
      </c>
      <c r="N182" s="163">
        <v>42649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7">
        <v>63</v>
      </c>
      <c r="B183" s="178">
        <v>42556</v>
      </c>
      <c r="C183" s="178"/>
      <c r="D183" s="179" t="s">
        <v>659</v>
      </c>
      <c r="E183" s="180" t="s">
        <v>570</v>
      </c>
      <c r="F183" s="180">
        <v>395</v>
      </c>
      <c r="G183" s="181"/>
      <c r="H183" s="181">
        <f>(468.5+342.5)/2</f>
        <v>405.5</v>
      </c>
      <c r="I183" s="181">
        <v>510</v>
      </c>
      <c r="J183" s="182" t="s">
        <v>660</v>
      </c>
      <c r="K183" s="183">
        <f t="shared" ref="K183:K189" si="97">H183-F183</f>
        <v>10.5</v>
      </c>
      <c r="L183" s="184">
        <f t="shared" ref="L183:L189" si="98">K183/F183</f>
        <v>2.6582278481012658E-2</v>
      </c>
      <c r="M183" s="180" t="s">
        <v>661</v>
      </c>
      <c r="N183" s="178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4">
        <v>64</v>
      </c>
      <c r="B184" s="165">
        <v>42584</v>
      </c>
      <c r="C184" s="165"/>
      <c r="D184" s="166" t="s">
        <v>662</v>
      </c>
      <c r="E184" s="167" t="s">
        <v>542</v>
      </c>
      <c r="F184" s="168">
        <f>169.5-12.8</f>
        <v>156.69999999999999</v>
      </c>
      <c r="G184" s="168"/>
      <c r="H184" s="169">
        <v>77</v>
      </c>
      <c r="I184" s="169" t="s">
        <v>663</v>
      </c>
      <c r="J184" s="170" t="s">
        <v>664</v>
      </c>
      <c r="K184" s="171">
        <f t="shared" si="97"/>
        <v>-79.699999999999989</v>
      </c>
      <c r="L184" s="172">
        <f t="shared" si="98"/>
        <v>-0.50861518825781749</v>
      </c>
      <c r="M184" s="168" t="s">
        <v>552</v>
      </c>
      <c r="N184" s="165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4">
        <v>65</v>
      </c>
      <c r="B185" s="165">
        <v>42586</v>
      </c>
      <c r="C185" s="165"/>
      <c r="D185" s="166" t="s">
        <v>665</v>
      </c>
      <c r="E185" s="167" t="s">
        <v>570</v>
      </c>
      <c r="F185" s="168">
        <v>400</v>
      </c>
      <c r="G185" s="168"/>
      <c r="H185" s="169">
        <v>305</v>
      </c>
      <c r="I185" s="169">
        <v>475</v>
      </c>
      <c r="J185" s="170" t="s">
        <v>666</v>
      </c>
      <c r="K185" s="171">
        <f t="shared" si="97"/>
        <v>-95</v>
      </c>
      <c r="L185" s="172">
        <f t="shared" si="98"/>
        <v>-0.23749999999999999</v>
      </c>
      <c r="M185" s="168" t="s">
        <v>552</v>
      </c>
      <c r="N185" s="165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66</v>
      </c>
      <c r="B186" s="155">
        <v>42593</v>
      </c>
      <c r="C186" s="155"/>
      <c r="D186" s="156" t="s">
        <v>667</v>
      </c>
      <c r="E186" s="157" t="s">
        <v>570</v>
      </c>
      <c r="F186" s="158">
        <v>86.5</v>
      </c>
      <c r="G186" s="157"/>
      <c r="H186" s="157">
        <v>130</v>
      </c>
      <c r="I186" s="159">
        <v>130</v>
      </c>
      <c r="J186" s="160" t="s">
        <v>668</v>
      </c>
      <c r="K186" s="161">
        <f t="shared" si="97"/>
        <v>43.5</v>
      </c>
      <c r="L186" s="162">
        <f t="shared" si="98"/>
        <v>0.50289017341040465</v>
      </c>
      <c r="M186" s="157" t="s">
        <v>540</v>
      </c>
      <c r="N186" s="163">
        <v>43091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4">
        <v>67</v>
      </c>
      <c r="B187" s="165">
        <v>42600</v>
      </c>
      <c r="C187" s="165"/>
      <c r="D187" s="166" t="s">
        <v>109</v>
      </c>
      <c r="E187" s="167" t="s">
        <v>570</v>
      </c>
      <c r="F187" s="168">
        <v>133.5</v>
      </c>
      <c r="G187" s="168"/>
      <c r="H187" s="169">
        <v>126.5</v>
      </c>
      <c r="I187" s="169">
        <v>178</v>
      </c>
      <c r="J187" s="170" t="s">
        <v>669</v>
      </c>
      <c r="K187" s="171">
        <f t="shared" si="97"/>
        <v>-7</v>
      </c>
      <c r="L187" s="172">
        <f t="shared" si="98"/>
        <v>-5.2434456928838954E-2</v>
      </c>
      <c r="M187" s="168" t="s">
        <v>552</v>
      </c>
      <c r="N187" s="165">
        <v>42615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68</v>
      </c>
      <c r="B188" s="155">
        <v>42613</v>
      </c>
      <c r="C188" s="155"/>
      <c r="D188" s="156" t="s">
        <v>670</v>
      </c>
      <c r="E188" s="157" t="s">
        <v>570</v>
      </c>
      <c r="F188" s="158">
        <v>560</v>
      </c>
      <c r="G188" s="157"/>
      <c r="H188" s="157">
        <v>725</v>
      </c>
      <c r="I188" s="159">
        <v>725</v>
      </c>
      <c r="J188" s="160" t="s">
        <v>572</v>
      </c>
      <c r="K188" s="161">
        <f t="shared" si="97"/>
        <v>165</v>
      </c>
      <c r="L188" s="162">
        <f t="shared" si="98"/>
        <v>0.29464285714285715</v>
      </c>
      <c r="M188" s="157" t="s">
        <v>540</v>
      </c>
      <c r="N188" s="163">
        <v>42456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69</v>
      </c>
      <c r="B189" s="155">
        <v>42614</v>
      </c>
      <c r="C189" s="155"/>
      <c r="D189" s="156" t="s">
        <v>671</v>
      </c>
      <c r="E189" s="157" t="s">
        <v>570</v>
      </c>
      <c r="F189" s="158">
        <v>160.5</v>
      </c>
      <c r="G189" s="157"/>
      <c r="H189" s="157">
        <v>210</v>
      </c>
      <c r="I189" s="159">
        <v>210</v>
      </c>
      <c r="J189" s="160" t="s">
        <v>572</v>
      </c>
      <c r="K189" s="161">
        <f t="shared" si="97"/>
        <v>49.5</v>
      </c>
      <c r="L189" s="162">
        <f t="shared" si="98"/>
        <v>0.30841121495327101</v>
      </c>
      <c r="M189" s="157" t="s">
        <v>540</v>
      </c>
      <c r="N189" s="163">
        <v>42871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70</v>
      </c>
      <c r="B190" s="155">
        <v>42646</v>
      </c>
      <c r="C190" s="155"/>
      <c r="D190" s="156" t="s">
        <v>380</v>
      </c>
      <c r="E190" s="157" t="s">
        <v>570</v>
      </c>
      <c r="F190" s="158">
        <v>430</v>
      </c>
      <c r="G190" s="157"/>
      <c r="H190" s="157">
        <v>596</v>
      </c>
      <c r="I190" s="159">
        <v>575</v>
      </c>
      <c r="J190" s="160" t="s">
        <v>672</v>
      </c>
      <c r="K190" s="161">
        <v>166</v>
      </c>
      <c r="L190" s="162">
        <v>0.38604651162790699</v>
      </c>
      <c r="M190" s="157" t="s">
        <v>540</v>
      </c>
      <c r="N190" s="163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71</v>
      </c>
      <c r="B191" s="155">
        <v>42657</v>
      </c>
      <c r="C191" s="155"/>
      <c r="D191" s="156" t="s">
        <v>673</v>
      </c>
      <c r="E191" s="157" t="s">
        <v>570</v>
      </c>
      <c r="F191" s="158">
        <v>280</v>
      </c>
      <c r="G191" s="157"/>
      <c r="H191" s="157">
        <v>345</v>
      </c>
      <c r="I191" s="159">
        <v>345</v>
      </c>
      <c r="J191" s="160" t="s">
        <v>572</v>
      </c>
      <c r="K191" s="161">
        <f t="shared" ref="K191:K196" si="99">H191-F191</f>
        <v>65</v>
      </c>
      <c r="L191" s="162">
        <f>K191/F191</f>
        <v>0.23214285714285715</v>
      </c>
      <c r="M191" s="157" t="s">
        <v>540</v>
      </c>
      <c r="N191" s="163">
        <v>42814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72</v>
      </c>
      <c r="B192" s="155">
        <v>42657</v>
      </c>
      <c r="C192" s="155"/>
      <c r="D192" s="156" t="s">
        <v>674</v>
      </c>
      <c r="E192" s="157" t="s">
        <v>570</v>
      </c>
      <c r="F192" s="158">
        <v>245</v>
      </c>
      <c r="G192" s="157"/>
      <c r="H192" s="157">
        <v>325.5</v>
      </c>
      <c r="I192" s="159">
        <v>330</v>
      </c>
      <c r="J192" s="160" t="s">
        <v>675</v>
      </c>
      <c r="K192" s="161">
        <f t="shared" si="99"/>
        <v>80.5</v>
      </c>
      <c r="L192" s="162">
        <f>K192/F192</f>
        <v>0.32857142857142857</v>
      </c>
      <c r="M192" s="157" t="s">
        <v>540</v>
      </c>
      <c r="N192" s="163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73</v>
      </c>
      <c r="B193" s="155">
        <v>42660</v>
      </c>
      <c r="C193" s="155"/>
      <c r="D193" s="156" t="s">
        <v>336</v>
      </c>
      <c r="E193" s="157" t="s">
        <v>570</v>
      </c>
      <c r="F193" s="158">
        <v>125</v>
      </c>
      <c r="G193" s="157"/>
      <c r="H193" s="157">
        <v>160</v>
      </c>
      <c r="I193" s="159">
        <v>160</v>
      </c>
      <c r="J193" s="160" t="s">
        <v>628</v>
      </c>
      <c r="K193" s="161">
        <f t="shared" si="99"/>
        <v>35</v>
      </c>
      <c r="L193" s="162">
        <v>0.28000000000000003</v>
      </c>
      <c r="M193" s="157" t="s">
        <v>540</v>
      </c>
      <c r="N193" s="163">
        <v>42803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74</v>
      </c>
      <c r="B194" s="155">
        <v>42660</v>
      </c>
      <c r="C194" s="155"/>
      <c r="D194" s="156" t="s">
        <v>437</v>
      </c>
      <c r="E194" s="157" t="s">
        <v>570</v>
      </c>
      <c r="F194" s="158">
        <v>114</v>
      </c>
      <c r="G194" s="157"/>
      <c r="H194" s="157">
        <v>145</v>
      </c>
      <c r="I194" s="159">
        <v>145</v>
      </c>
      <c r="J194" s="160" t="s">
        <v>628</v>
      </c>
      <c r="K194" s="161">
        <f t="shared" si="99"/>
        <v>31</v>
      </c>
      <c r="L194" s="162">
        <f>K194/F194</f>
        <v>0.27192982456140352</v>
      </c>
      <c r="M194" s="157" t="s">
        <v>540</v>
      </c>
      <c r="N194" s="163">
        <v>42859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75</v>
      </c>
      <c r="B195" s="155">
        <v>42660</v>
      </c>
      <c r="C195" s="155"/>
      <c r="D195" s="156" t="s">
        <v>676</v>
      </c>
      <c r="E195" s="157" t="s">
        <v>570</v>
      </c>
      <c r="F195" s="158">
        <v>212</v>
      </c>
      <c r="G195" s="157"/>
      <c r="H195" s="157">
        <v>280</v>
      </c>
      <c r="I195" s="159">
        <v>276</v>
      </c>
      <c r="J195" s="160" t="s">
        <v>677</v>
      </c>
      <c r="K195" s="161">
        <f t="shared" si="99"/>
        <v>68</v>
      </c>
      <c r="L195" s="162">
        <f>K195/F195</f>
        <v>0.32075471698113206</v>
      </c>
      <c r="M195" s="157" t="s">
        <v>540</v>
      </c>
      <c r="N195" s="163">
        <v>42858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76</v>
      </c>
      <c r="B196" s="155">
        <v>42678</v>
      </c>
      <c r="C196" s="155"/>
      <c r="D196" s="156" t="s">
        <v>428</v>
      </c>
      <c r="E196" s="157" t="s">
        <v>570</v>
      </c>
      <c r="F196" s="158">
        <v>155</v>
      </c>
      <c r="G196" s="157"/>
      <c r="H196" s="157">
        <v>210</v>
      </c>
      <c r="I196" s="159">
        <v>210</v>
      </c>
      <c r="J196" s="160" t="s">
        <v>678</v>
      </c>
      <c r="K196" s="161">
        <f t="shared" si="99"/>
        <v>55</v>
      </c>
      <c r="L196" s="162">
        <f>K196/F196</f>
        <v>0.35483870967741937</v>
      </c>
      <c r="M196" s="157" t="s">
        <v>540</v>
      </c>
      <c r="N196" s="163">
        <v>42944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4">
        <v>77</v>
      </c>
      <c r="B197" s="165">
        <v>42710</v>
      </c>
      <c r="C197" s="165"/>
      <c r="D197" s="166" t="s">
        <v>679</v>
      </c>
      <c r="E197" s="167" t="s">
        <v>570</v>
      </c>
      <c r="F197" s="168">
        <v>150.5</v>
      </c>
      <c r="G197" s="168"/>
      <c r="H197" s="169">
        <v>72.5</v>
      </c>
      <c r="I197" s="169">
        <v>174</v>
      </c>
      <c r="J197" s="170" t="s">
        <v>680</v>
      </c>
      <c r="K197" s="171">
        <v>-78</v>
      </c>
      <c r="L197" s="172">
        <v>-0.51827242524916906</v>
      </c>
      <c r="M197" s="168" t="s">
        <v>552</v>
      </c>
      <c r="N197" s="165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78</v>
      </c>
      <c r="B198" s="155">
        <v>42712</v>
      </c>
      <c r="C198" s="155"/>
      <c r="D198" s="156" t="s">
        <v>681</v>
      </c>
      <c r="E198" s="157" t="s">
        <v>570</v>
      </c>
      <c r="F198" s="158">
        <v>380</v>
      </c>
      <c r="G198" s="157"/>
      <c r="H198" s="157">
        <v>478</v>
      </c>
      <c r="I198" s="159">
        <v>468</v>
      </c>
      <c r="J198" s="160" t="s">
        <v>628</v>
      </c>
      <c r="K198" s="161">
        <f>H198-F198</f>
        <v>98</v>
      </c>
      <c r="L198" s="162">
        <f>K198/F198</f>
        <v>0.25789473684210529</v>
      </c>
      <c r="M198" s="157" t="s">
        <v>540</v>
      </c>
      <c r="N198" s="163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4">
        <v>79</v>
      </c>
      <c r="B199" s="155">
        <v>42734</v>
      </c>
      <c r="C199" s="155"/>
      <c r="D199" s="156" t="s">
        <v>108</v>
      </c>
      <c r="E199" s="157" t="s">
        <v>570</v>
      </c>
      <c r="F199" s="158">
        <v>305</v>
      </c>
      <c r="G199" s="157"/>
      <c r="H199" s="157">
        <v>375</v>
      </c>
      <c r="I199" s="159">
        <v>375</v>
      </c>
      <c r="J199" s="160" t="s">
        <v>628</v>
      </c>
      <c r="K199" s="161">
        <f>H199-F199</f>
        <v>70</v>
      </c>
      <c r="L199" s="162">
        <f>K199/F199</f>
        <v>0.22950819672131148</v>
      </c>
      <c r="M199" s="157" t="s">
        <v>540</v>
      </c>
      <c r="N199" s="163">
        <v>42768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80</v>
      </c>
      <c r="B200" s="155">
        <v>42739</v>
      </c>
      <c r="C200" s="155"/>
      <c r="D200" s="156" t="s">
        <v>94</v>
      </c>
      <c r="E200" s="157" t="s">
        <v>570</v>
      </c>
      <c r="F200" s="158">
        <v>99.5</v>
      </c>
      <c r="G200" s="157"/>
      <c r="H200" s="157">
        <v>158</v>
      </c>
      <c r="I200" s="159">
        <v>158</v>
      </c>
      <c r="J200" s="160" t="s">
        <v>628</v>
      </c>
      <c r="K200" s="161">
        <f>H200-F200</f>
        <v>58.5</v>
      </c>
      <c r="L200" s="162">
        <f>K200/F200</f>
        <v>0.5879396984924623</v>
      </c>
      <c r="M200" s="157" t="s">
        <v>540</v>
      </c>
      <c r="N200" s="163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81</v>
      </c>
      <c r="B201" s="155">
        <v>42739</v>
      </c>
      <c r="C201" s="155"/>
      <c r="D201" s="156" t="s">
        <v>94</v>
      </c>
      <c r="E201" s="157" t="s">
        <v>570</v>
      </c>
      <c r="F201" s="158">
        <v>99.5</v>
      </c>
      <c r="G201" s="157"/>
      <c r="H201" s="157">
        <v>158</v>
      </c>
      <c r="I201" s="159">
        <v>158</v>
      </c>
      <c r="J201" s="160" t="s">
        <v>628</v>
      </c>
      <c r="K201" s="161">
        <v>58.5</v>
      </c>
      <c r="L201" s="162">
        <v>0.58793969849246197</v>
      </c>
      <c r="M201" s="157" t="s">
        <v>540</v>
      </c>
      <c r="N201" s="163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82</v>
      </c>
      <c r="B202" s="155">
        <v>42786</v>
      </c>
      <c r="C202" s="155"/>
      <c r="D202" s="156" t="s">
        <v>183</v>
      </c>
      <c r="E202" s="157" t="s">
        <v>570</v>
      </c>
      <c r="F202" s="158">
        <v>140.5</v>
      </c>
      <c r="G202" s="157"/>
      <c r="H202" s="157">
        <v>220</v>
      </c>
      <c r="I202" s="159">
        <v>220</v>
      </c>
      <c r="J202" s="160" t="s">
        <v>628</v>
      </c>
      <c r="K202" s="161">
        <f>H202-F202</f>
        <v>79.5</v>
      </c>
      <c r="L202" s="162">
        <f>K202/F202</f>
        <v>0.5658362989323843</v>
      </c>
      <c r="M202" s="157" t="s">
        <v>540</v>
      </c>
      <c r="N202" s="163">
        <v>42864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83</v>
      </c>
      <c r="B203" s="155">
        <v>42786</v>
      </c>
      <c r="C203" s="155"/>
      <c r="D203" s="156" t="s">
        <v>682</v>
      </c>
      <c r="E203" s="157" t="s">
        <v>570</v>
      </c>
      <c r="F203" s="158">
        <v>202.5</v>
      </c>
      <c r="G203" s="157"/>
      <c r="H203" s="157">
        <v>234</v>
      </c>
      <c r="I203" s="159">
        <v>234</v>
      </c>
      <c r="J203" s="160" t="s">
        <v>628</v>
      </c>
      <c r="K203" s="161">
        <v>31.5</v>
      </c>
      <c r="L203" s="162">
        <v>0.155555555555556</v>
      </c>
      <c r="M203" s="157" t="s">
        <v>540</v>
      </c>
      <c r="N203" s="163">
        <v>42836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4">
        <v>84</v>
      </c>
      <c r="B204" s="155">
        <v>42818</v>
      </c>
      <c r="C204" s="155"/>
      <c r="D204" s="156" t="s">
        <v>683</v>
      </c>
      <c r="E204" s="157" t="s">
        <v>570</v>
      </c>
      <c r="F204" s="158">
        <v>300.5</v>
      </c>
      <c r="G204" s="157"/>
      <c r="H204" s="157">
        <v>417.5</v>
      </c>
      <c r="I204" s="159">
        <v>420</v>
      </c>
      <c r="J204" s="160" t="s">
        <v>684</v>
      </c>
      <c r="K204" s="161">
        <f>H204-F204</f>
        <v>117</v>
      </c>
      <c r="L204" s="162">
        <f>K204/F204</f>
        <v>0.38935108153078202</v>
      </c>
      <c r="M204" s="157" t="s">
        <v>540</v>
      </c>
      <c r="N204" s="163">
        <v>43070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4">
        <v>85</v>
      </c>
      <c r="B205" s="155">
        <v>42818</v>
      </c>
      <c r="C205" s="155"/>
      <c r="D205" s="156" t="s">
        <v>658</v>
      </c>
      <c r="E205" s="157" t="s">
        <v>570</v>
      </c>
      <c r="F205" s="158">
        <v>850</v>
      </c>
      <c r="G205" s="157"/>
      <c r="H205" s="157">
        <v>1042.5</v>
      </c>
      <c r="I205" s="159">
        <v>1023</v>
      </c>
      <c r="J205" s="160" t="s">
        <v>685</v>
      </c>
      <c r="K205" s="161">
        <v>192.5</v>
      </c>
      <c r="L205" s="162">
        <v>0.22647058823529401</v>
      </c>
      <c r="M205" s="157" t="s">
        <v>540</v>
      </c>
      <c r="N205" s="163">
        <v>42830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86</v>
      </c>
      <c r="B206" s="155">
        <v>42830</v>
      </c>
      <c r="C206" s="155"/>
      <c r="D206" s="156" t="s">
        <v>456</v>
      </c>
      <c r="E206" s="157" t="s">
        <v>570</v>
      </c>
      <c r="F206" s="158">
        <v>785</v>
      </c>
      <c r="G206" s="157"/>
      <c r="H206" s="157">
        <v>930</v>
      </c>
      <c r="I206" s="159">
        <v>920</v>
      </c>
      <c r="J206" s="160" t="s">
        <v>686</v>
      </c>
      <c r="K206" s="161">
        <f>H206-F206</f>
        <v>145</v>
      </c>
      <c r="L206" s="162">
        <f>K206/F206</f>
        <v>0.18471337579617833</v>
      </c>
      <c r="M206" s="157" t="s">
        <v>540</v>
      </c>
      <c r="N206" s="163">
        <v>42976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4">
        <v>87</v>
      </c>
      <c r="B207" s="165">
        <v>42831</v>
      </c>
      <c r="C207" s="165"/>
      <c r="D207" s="166" t="s">
        <v>687</v>
      </c>
      <c r="E207" s="167" t="s">
        <v>570</v>
      </c>
      <c r="F207" s="168">
        <v>40</v>
      </c>
      <c r="G207" s="168"/>
      <c r="H207" s="169">
        <v>13.1</v>
      </c>
      <c r="I207" s="169">
        <v>60</v>
      </c>
      <c r="J207" s="170" t="s">
        <v>688</v>
      </c>
      <c r="K207" s="171">
        <v>-26.9</v>
      </c>
      <c r="L207" s="172">
        <v>-0.67249999999999999</v>
      </c>
      <c r="M207" s="168" t="s">
        <v>552</v>
      </c>
      <c r="N207" s="165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88</v>
      </c>
      <c r="B208" s="155">
        <v>42837</v>
      </c>
      <c r="C208" s="155"/>
      <c r="D208" s="156" t="s">
        <v>93</v>
      </c>
      <c r="E208" s="157" t="s">
        <v>570</v>
      </c>
      <c r="F208" s="158">
        <v>289.5</v>
      </c>
      <c r="G208" s="157"/>
      <c r="H208" s="157">
        <v>354</v>
      </c>
      <c r="I208" s="159">
        <v>360</v>
      </c>
      <c r="J208" s="160" t="s">
        <v>689</v>
      </c>
      <c r="K208" s="161">
        <f t="shared" ref="K208:K216" si="100">H208-F208</f>
        <v>64.5</v>
      </c>
      <c r="L208" s="162">
        <f t="shared" ref="L208:L216" si="101">K208/F208</f>
        <v>0.22279792746113988</v>
      </c>
      <c r="M208" s="157" t="s">
        <v>540</v>
      </c>
      <c r="N208" s="163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89</v>
      </c>
      <c r="B209" s="155">
        <v>42845</v>
      </c>
      <c r="C209" s="155"/>
      <c r="D209" s="156" t="s">
        <v>404</v>
      </c>
      <c r="E209" s="157" t="s">
        <v>570</v>
      </c>
      <c r="F209" s="158">
        <v>700</v>
      </c>
      <c r="G209" s="157"/>
      <c r="H209" s="157">
        <v>840</v>
      </c>
      <c r="I209" s="159">
        <v>840</v>
      </c>
      <c r="J209" s="160" t="s">
        <v>690</v>
      </c>
      <c r="K209" s="161">
        <f t="shared" si="100"/>
        <v>140</v>
      </c>
      <c r="L209" s="162">
        <f t="shared" si="101"/>
        <v>0.2</v>
      </c>
      <c r="M209" s="157" t="s">
        <v>540</v>
      </c>
      <c r="N209" s="163">
        <v>42893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90</v>
      </c>
      <c r="B210" s="155">
        <v>42887</v>
      </c>
      <c r="C210" s="155"/>
      <c r="D210" s="156" t="s">
        <v>691</v>
      </c>
      <c r="E210" s="157" t="s">
        <v>570</v>
      </c>
      <c r="F210" s="158">
        <v>130</v>
      </c>
      <c r="G210" s="157"/>
      <c r="H210" s="157">
        <v>144.25</v>
      </c>
      <c r="I210" s="159">
        <v>170</v>
      </c>
      <c r="J210" s="160" t="s">
        <v>692</v>
      </c>
      <c r="K210" s="161">
        <f t="shared" si="100"/>
        <v>14.25</v>
      </c>
      <c r="L210" s="162">
        <f t="shared" si="101"/>
        <v>0.10961538461538461</v>
      </c>
      <c r="M210" s="157" t="s">
        <v>540</v>
      </c>
      <c r="N210" s="163">
        <v>43675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4">
        <v>91</v>
      </c>
      <c r="B211" s="155">
        <v>42901</v>
      </c>
      <c r="C211" s="155"/>
      <c r="D211" s="156" t="s">
        <v>693</v>
      </c>
      <c r="E211" s="157" t="s">
        <v>570</v>
      </c>
      <c r="F211" s="158">
        <v>214.5</v>
      </c>
      <c r="G211" s="157"/>
      <c r="H211" s="157">
        <v>262</v>
      </c>
      <c r="I211" s="159">
        <v>262</v>
      </c>
      <c r="J211" s="160" t="s">
        <v>694</v>
      </c>
      <c r="K211" s="161">
        <f t="shared" si="100"/>
        <v>47.5</v>
      </c>
      <c r="L211" s="162">
        <f t="shared" si="101"/>
        <v>0.22144522144522144</v>
      </c>
      <c r="M211" s="157" t="s">
        <v>540</v>
      </c>
      <c r="N211" s="163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92</v>
      </c>
      <c r="B212" s="186">
        <v>42933</v>
      </c>
      <c r="C212" s="186"/>
      <c r="D212" s="187" t="s">
        <v>695</v>
      </c>
      <c r="E212" s="188" t="s">
        <v>570</v>
      </c>
      <c r="F212" s="189">
        <v>370</v>
      </c>
      <c r="G212" s="188"/>
      <c r="H212" s="188">
        <v>447.5</v>
      </c>
      <c r="I212" s="190">
        <v>450</v>
      </c>
      <c r="J212" s="191" t="s">
        <v>628</v>
      </c>
      <c r="K212" s="161">
        <f t="shared" si="100"/>
        <v>77.5</v>
      </c>
      <c r="L212" s="192">
        <f t="shared" si="101"/>
        <v>0.20945945945945946</v>
      </c>
      <c r="M212" s="188" t="s">
        <v>540</v>
      </c>
      <c r="N212" s="193">
        <v>43035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93</v>
      </c>
      <c r="B213" s="186">
        <v>42943</v>
      </c>
      <c r="C213" s="186"/>
      <c r="D213" s="187" t="s">
        <v>181</v>
      </c>
      <c r="E213" s="188" t="s">
        <v>570</v>
      </c>
      <c r="F213" s="189">
        <v>657.5</v>
      </c>
      <c r="G213" s="188"/>
      <c r="H213" s="188">
        <v>825</v>
      </c>
      <c r="I213" s="190">
        <v>820</v>
      </c>
      <c r="J213" s="191" t="s">
        <v>628</v>
      </c>
      <c r="K213" s="161">
        <f t="shared" si="100"/>
        <v>167.5</v>
      </c>
      <c r="L213" s="192">
        <f t="shared" si="101"/>
        <v>0.25475285171102663</v>
      </c>
      <c r="M213" s="188" t="s">
        <v>540</v>
      </c>
      <c r="N213" s="193">
        <v>43090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94</v>
      </c>
      <c r="B214" s="155">
        <v>42964</v>
      </c>
      <c r="C214" s="155"/>
      <c r="D214" s="156" t="s">
        <v>349</v>
      </c>
      <c r="E214" s="157" t="s">
        <v>570</v>
      </c>
      <c r="F214" s="158">
        <v>605</v>
      </c>
      <c r="G214" s="157"/>
      <c r="H214" s="157">
        <v>750</v>
      </c>
      <c r="I214" s="159">
        <v>750</v>
      </c>
      <c r="J214" s="160" t="s">
        <v>686</v>
      </c>
      <c r="K214" s="161">
        <f t="shared" si="100"/>
        <v>145</v>
      </c>
      <c r="L214" s="162">
        <f t="shared" si="101"/>
        <v>0.23966942148760331</v>
      </c>
      <c r="M214" s="157" t="s">
        <v>540</v>
      </c>
      <c r="N214" s="163">
        <v>43027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4">
        <v>95</v>
      </c>
      <c r="B215" s="165">
        <v>42979</v>
      </c>
      <c r="C215" s="165"/>
      <c r="D215" s="173" t="s">
        <v>696</v>
      </c>
      <c r="E215" s="168" t="s">
        <v>570</v>
      </c>
      <c r="F215" s="168">
        <v>255</v>
      </c>
      <c r="G215" s="169"/>
      <c r="H215" s="169">
        <v>217.25</v>
      </c>
      <c r="I215" s="169">
        <v>320</v>
      </c>
      <c r="J215" s="170" t="s">
        <v>697</v>
      </c>
      <c r="K215" s="171">
        <f t="shared" si="100"/>
        <v>-37.75</v>
      </c>
      <c r="L215" s="174">
        <f t="shared" si="101"/>
        <v>-0.14803921568627451</v>
      </c>
      <c r="M215" s="168" t="s">
        <v>552</v>
      </c>
      <c r="N215" s="165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4">
        <v>96</v>
      </c>
      <c r="B216" s="155">
        <v>42997</v>
      </c>
      <c r="C216" s="155"/>
      <c r="D216" s="156" t="s">
        <v>698</v>
      </c>
      <c r="E216" s="157" t="s">
        <v>570</v>
      </c>
      <c r="F216" s="158">
        <v>215</v>
      </c>
      <c r="G216" s="157"/>
      <c r="H216" s="157">
        <v>258</v>
      </c>
      <c r="I216" s="159">
        <v>258</v>
      </c>
      <c r="J216" s="160" t="s">
        <v>628</v>
      </c>
      <c r="K216" s="161">
        <f t="shared" si="100"/>
        <v>43</v>
      </c>
      <c r="L216" s="162">
        <f t="shared" si="101"/>
        <v>0.2</v>
      </c>
      <c r="M216" s="157" t="s">
        <v>540</v>
      </c>
      <c r="N216" s="163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4">
        <v>97</v>
      </c>
      <c r="B217" s="155">
        <v>42997</v>
      </c>
      <c r="C217" s="155"/>
      <c r="D217" s="156" t="s">
        <v>698</v>
      </c>
      <c r="E217" s="157" t="s">
        <v>570</v>
      </c>
      <c r="F217" s="158">
        <v>215</v>
      </c>
      <c r="G217" s="157"/>
      <c r="H217" s="157">
        <v>258</v>
      </c>
      <c r="I217" s="159">
        <v>258</v>
      </c>
      <c r="J217" s="191" t="s">
        <v>628</v>
      </c>
      <c r="K217" s="161">
        <v>43</v>
      </c>
      <c r="L217" s="162">
        <v>0.2</v>
      </c>
      <c r="M217" s="157" t="s">
        <v>540</v>
      </c>
      <c r="N217" s="163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98</v>
      </c>
      <c r="B218" s="186">
        <v>42998</v>
      </c>
      <c r="C218" s="186"/>
      <c r="D218" s="187" t="s">
        <v>699</v>
      </c>
      <c r="E218" s="188" t="s">
        <v>570</v>
      </c>
      <c r="F218" s="158">
        <v>75</v>
      </c>
      <c r="G218" s="188"/>
      <c r="H218" s="188">
        <v>90</v>
      </c>
      <c r="I218" s="190">
        <v>90</v>
      </c>
      <c r="J218" s="160" t="s">
        <v>700</v>
      </c>
      <c r="K218" s="161">
        <f t="shared" ref="K218:K223" si="102">H218-F218</f>
        <v>15</v>
      </c>
      <c r="L218" s="162">
        <f t="shared" ref="L218:L223" si="103">K218/F218</f>
        <v>0.2</v>
      </c>
      <c r="M218" s="157" t="s">
        <v>540</v>
      </c>
      <c r="N218" s="163">
        <v>43019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99</v>
      </c>
      <c r="B219" s="186">
        <v>43011</v>
      </c>
      <c r="C219" s="186"/>
      <c r="D219" s="187" t="s">
        <v>554</v>
      </c>
      <c r="E219" s="188" t="s">
        <v>570</v>
      </c>
      <c r="F219" s="189">
        <v>315</v>
      </c>
      <c r="G219" s="188"/>
      <c r="H219" s="188">
        <v>392</v>
      </c>
      <c r="I219" s="190">
        <v>384</v>
      </c>
      <c r="J219" s="191" t="s">
        <v>701</v>
      </c>
      <c r="K219" s="161">
        <f t="shared" si="102"/>
        <v>77</v>
      </c>
      <c r="L219" s="192">
        <f t="shared" si="103"/>
        <v>0.24444444444444444</v>
      </c>
      <c r="M219" s="188" t="s">
        <v>540</v>
      </c>
      <c r="N219" s="193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100</v>
      </c>
      <c r="B220" s="186">
        <v>43013</v>
      </c>
      <c r="C220" s="186"/>
      <c r="D220" s="187" t="s">
        <v>432</v>
      </c>
      <c r="E220" s="188" t="s">
        <v>570</v>
      </c>
      <c r="F220" s="189">
        <v>145</v>
      </c>
      <c r="G220" s="188"/>
      <c r="H220" s="188">
        <v>179</v>
      </c>
      <c r="I220" s="190">
        <v>180</v>
      </c>
      <c r="J220" s="191" t="s">
        <v>702</v>
      </c>
      <c r="K220" s="161">
        <f t="shared" si="102"/>
        <v>34</v>
      </c>
      <c r="L220" s="192">
        <f t="shared" si="103"/>
        <v>0.23448275862068965</v>
      </c>
      <c r="M220" s="188" t="s">
        <v>540</v>
      </c>
      <c r="N220" s="193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101</v>
      </c>
      <c r="B221" s="186">
        <v>43014</v>
      </c>
      <c r="C221" s="186"/>
      <c r="D221" s="187" t="s">
        <v>326</v>
      </c>
      <c r="E221" s="188" t="s">
        <v>570</v>
      </c>
      <c r="F221" s="189">
        <v>256</v>
      </c>
      <c r="G221" s="188"/>
      <c r="H221" s="188">
        <v>323</v>
      </c>
      <c r="I221" s="190">
        <v>320</v>
      </c>
      <c r="J221" s="191" t="s">
        <v>628</v>
      </c>
      <c r="K221" s="161">
        <f t="shared" si="102"/>
        <v>67</v>
      </c>
      <c r="L221" s="192">
        <f t="shared" si="103"/>
        <v>0.26171875</v>
      </c>
      <c r="M221" s="188" t="s">
        <v>540</v>
      </c>
      <c r="N221" s="193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102</v>
      </c>
      <c r="B222" s="186">
        <v>43017</v>
      </c>
      <c r="C222" s="186"/>
      <c r="D222" s="187" t="s">
        <v>341</v>
      </c>
      <c r="E222" s="188" t="s">
        <v>570</v>
      </c>
      <c r="F222" s="189">
        <v>137.5</v>
      </c>
      <c r="G222" s="188"/>
      <c r="H222" s="188">
        <v>184</v>
      </c>
      <c r="I222" s="190">
        <v>183</v>
      </c>
      <c r="J222" s="191" t="s">
        <v>703</v>
      </c>
      <c r="K222" s="161">
        <f t="shared" si="102"/>
        <v>46.5</v>
      </c>
      <c r="L222" s="192">
        <f t="shared" si="103"/>
        <v>0.33818181818181819</v>
      </c>
      <c r="M222" s="188" t="s">
        <v>540</v>
      </c>
      <c r="N222" s="193">
        <v>43108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103</v>
      </c>
      <c r="B223" s="186">
        <v>43018</v>
      </c>
      <c r="C223" s="186"/>
      <c r="D223" s="187" t="s">
        <v>704</v>
      </c>
      <c r="E223" s="188" t="s">
        <v>570</v>
      </c>
      <c r="F223" s="189">
        <v>125.5</v>
      </c>
      <c r="G223" s="188"/>
      <c r="H223" s="188">
        <v>158</v>
      </c>
      <c r="I223" s="190">
        <v>155</v>
      </c>
      <c r="J223" s="191" t="s">
        <v>705</v>
      </c>
      <c r="K223" s="161">
        <f t="shared" si="102"/>
        <v>32.5</v>
      </c>
      <c r="L223" s="192">
        <f t="shared" si="103"/>
        <v>0.25896414342629481</v>
      </c>
      <c r="M223" s="188" t="s">
        <v>540</v>
      </c>
      <c r="N223" s="193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104</v>
      </c>
      <c r="B224" s="186">
        <v>43018</v>
      </c>
      <c r="C224" s="186"/>
      <c r="D224" s="187" t="s">
        <v>706</v>
      </c>
      <c r="E224" s="188" t="s">
        <v>570</v>
      </c>
      <c r="F224" s="189">
        <v>895</v>
      </c>
      <c r="G224" s="188"/>
      <c r="H224" s="188">
        <v>1122.5</v>
      </c>
      <c r="I224" s="190">
        <v>1078</v>
      </c>
      <c r="J224" s="191" t="s">
        <v>707</v>
      </c>
      <c r="K224" s="161">
        <v>227.5</v>
      </c>
      <c r="L224" s="192">
        <v>0.25418994413407803</v>
      </c>
      <c r="M224" s="188" t="s">
        <v>540</v>
      </c>
      <c r="N224" s="193">
        <v>43117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105</v>
      </c>
      <c r="B225" s="186">
        <v>43020</v>
      </c>
      <c r="C225" s="186"/>
      <c r="D225" s="187" t="s">
        <v>335</v>
      </c>
      <c r="E225" s="188" t="s">
        <v>570</v>
      </c>
      <c r="F225" s="189">
        <v>525</v>
      </c>
      <c r="G225" s="188"/>
      <c r="H225" s="188">
        <v>629</v>
      </c>
      <c r="I225" s="190">
        <v>629</v>
      </c>
      <c r="J225" s="191" t="s">
        <v>628</v>
      </c>
      <c r="K225" s="161">
        <v>104</v>
      </c>
      <c r="L225" s="192">
        <v>0.19809523809523799</v>
      </c>
      <c r="M225" s="188" t="s">
        <v>540</v>
      </c>
      <c r="N225" s="193">
        <v>43119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106</v>
      </c>
      <c r="B226" s="186">
        <v>43046</v>
      </c>
      <c r="C226" s="186"/>
      <c r="D226" s="187" t="s">
        <v>372</v>
      </c>
      <c r="E226" s="188" t="s">
        <v>570</v>
      </c>
      <c r="F226" s="189">
        <v>740</v>
      </c>
      <c r="G226" s="188"/>
      <c r="H226" s="188">
        <v>892.5</v>
      </c>
      <c r="I226" s="190">
        <v>900</v>
      </c>
      <c r="J226" s="191" t="s">
        <v>708</v>
      </c>
      <c r="K226" s="161">
        <f>H226-F226</f>
        <v>152.5</v>
      </c>
      <c r="L226" s="192">
        <f>K226/F226</f>
        <v>0.20608108108108109</v>
      </c>
      <c r="M226" s="188" t="s">
        <v>540</v>
      </c>
      <c r="N226" s="193">
        <v>43052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4">
        <v>107</v>
      </c>
      <c r="B227" s="155">
        <v>43073</v>
      </c>
      <c r="C227" s="155"/>
      <c r="D227" s="156" t="s">
        <v>709</v>
      </c>
      <c r="E227" s="157" t="s">
        <v>570</v>
      </c>
      <c r="F227" s="158">
        <v>118.5</v>
      </c>
      <c r="G227" s="157"/>
      <c r="H227" s="157">
        <v>143.5</v>
      </c>
      <c r="I227" s="159">
        <v>145</v>
      </c>
      <c r="J227" s="160" t="s">
        <v>561</v>
      </c>
      <c r="K227" s="161">
        <f>H227-F227</f>
        <v>25</v>
      </c>
      <c r="L227" s="162">
        <f>K227/F227</f>
        <v>0.2109704641350211</v>
      </c>
      <c r="M227" s="157" t="s">
        <v>540</v>
      </c>
      <c r="N227" s="163">
        <v>43097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4">
        <v>108</v>
      </c>
      <c r="B228" s="165">
        <v>43090</v>
      </c>
      <c r="C228" s="165"/>
      <c r="D228" s="166" t="s">
        <v>409</v>
      </c>
      <c r="E228" s="167" t="s">
        <v>570</v>
      </c>
      <c r="F228" s="168">
        <v>715</v>
      </c>
      <c r="G228" s="168"/>
      <c r="H228" s="169">
        <v>500</v>
      </c>
      <c r="I228" s="169">
        <v>872</v>
      </c>
      <c r="J228" s="170" t="s">
        <v>710</v>
      </c>
      <c r="K228" s="171">
        <f>H228-F228</f>
        <v>-215</v>
      </c>
      <c r="L228" s="172">
        <f>K228/F228</f>
        <v>-0.30069930069930068</v>
      </c>
      <c r="M228" s="168" t="s">
        <v>552</v>
      </c>
      <c r="N228" s="165">
        <v>43670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4">
        <v>109</v>
      </c>
      <c r="B229" s="155">
        <v>43098</v>
      </c>
      <c r="C229" s="155"/>
      <c r="D229" s="156" t="s">
        <v>554</v>
      </c>
      <c r="E229" s="157" t="s">
        <v>570</v>
      </c>
      <c r="F229" s="158">
        <v>435</v>
      </c>
      <c r="G229" s="157"/>
      <c r="H229" s="157">
        <v>542.5</v>
      </c>
      <c r="I229" s="159">
        <v>539</v>
      </c>
      <c r="J229" s="160" t="s">
        <v>628</v>
      </c>
      <c r="K229" s="161">
        <v>107.5</v>
      </c>
      <c r="L229" s="162">
        <v>0.247126436781609</v>
      </c>
      <c r="M229" s="157" t="s">
        <v>540</v>
      </c>
      <c r="N229" s="163">
        <v>43206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4">
        <v>110</v>
      </c>
      <c r="B230" s="155">
        <v>43098</v>
      </c>
      <c r="C230" s="155"/>
      <c r="D230" s="156" t="s">
        <v>512</v>
      </c>
      <c r="E230" s="157" t="s">
        <v>570</v>
      </c>
      <c r="F230" s="158">
        <v>885</v>
      </c>
      <c r="G230" s="157"/>
      <c r="H230" s="157">
        <v>1090</v>
      </c>
      <c r="I230" s="159">
        <v>1084</v>
      </c>
      <c r="J230" s="160" t="s">
        <v>628</v>
      </c>
      <c r="K230" s="161">
        <v>205</v>
      </c>
      <c r="L230" s="162">
        <v>0.23163841807909599</v>
      </c>
      <c r="M230" s="157" t="s">
        <v>540</v>
      </c>
      <c r="N230" s="163">
        <v>43213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4">
        <v>111</v>
      </c>
      <c r="B231" s="195">
        <v>43192</v>
      </c>
      <c r="C231" s="195"/>
      <c r="D231" s="173" t="s">
        <v>711</v>
      </c>
      <c r="E231" s="168" t="s">
        <v>570</v>
      </c>
      <c r="F231" s="196">
        <v>478.5</v>
      </c>
      <c r="G231" s="168"/>
      <c r="H231" s="168">
        <v>442</v>
      </c>
      <c r="I231" s="169">
        <v>613</v>
      </c>
      <c r="J231" s="170" t="s">
        <v>712</v>
      </c>
      <c r="K231" s="171">
        <f>H231-F231</f>
        <v>-36.5</v>
      </c>
      <c r="L231" s="172">
        <f>K231/F231</f>
        <v>-7.6280041797283177E-2</v>
      </c>
      <c r="M231" s="168" t="s">
        <v>552</v>
      </c>
      <c r="N231" s="165">
        <v>43762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4">
        <v>112</v>
      </c>
      <c r="B232" s="165">
        <v>43194</v>
      </c>
      <c r="C232" s="165"/>
      <c r="D232" s="166" t="s">
        <v>713</v>
      </c>
      <c r="E232" s="167" t="s">
        <v>570</v>
      </c>
      <c r="F232" s="168">
        <f>141.5-7.3</f>
        <v>134.19999999999999</v>
      </c>
      <c r="G232" s="168"/>
      <c r="H232" s="169">
        <v>77</v>
      </c>
      <c r="I232" s="169">
        <v>180</v>
      </c>
      <c r="J232" s="170" t="s">
        <v>714</v>
      </c>
      <c r="K232" s="171">
        <f>H232-F232</f>
        <v>-57.199999999999989</v>
      </c>
      <c r="L232" s="172">
        <f>K232/F232</f>
        <v>-0.42622950819672129</v>
      </c>
      <c r="M232" s="168" t="s">
        <v>552</v>
      </c>
      <c r="N232" s="165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4">
        <v>113</v>
      </c>
      <c r="B233" s="165">
        <v>43209</v>
      </c>
      <c r="C233" s="165"/>
      <c r="D233" s="166" t="s">
        <v>715</v>
      </c>
      <c r="E233" s="167" t="s">
        <v>570</v>
      </c>
      <c r="F233" s="168">
        <v>430</v>
      </c>
      <c r="G233" s="168"/>
      <c r="H233" s="169">
        <v>220</v>
      </c>
      <c r="I233" s="169">
        <v>537</v>
      </c>
      <c r="J233" s="170" t="s">
        <v>716</v>
      </c>
      <c r="K233" s="171">
        <f>H233-F233</f>
        <v>-210</v>
      </c>
      <c r="L233" s="172">
        <f>K233/F233</f>
        <v>-0.48837209302325579</v>
      </c>
      <c r="M233" s="168" t="s">
        <v>552</v>
      </c>
      <c r="N233" s="165">
        <v>43252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114</v>
      </c>
      <c r="B234" s="186">
        <v>43220</v>
      </c>
      <c r="C234" s="186"/>
      <c r="D234" s="187" t="s">
        <v>373</v>
      </c>
      <c r="E234" s="188" t="s">
        <v>570</v>
      </c>
      <c r="F234" s="188">
        <v>153.5</v>
      </c>
      <c r="G234" s="188"/>
      <c r="H234" s="188">
        <v>196</v>
      </c>
      <c r="I234" s="190">
        <v>196</v>
      </c>
      <c r="J234" s="160" t="s">
        <v>717</v>
      </c>
      <c r="K234" s="161">
        <f>H234-F234</f>
        <v>42.5</v>
      </c>
      <c r="L234" s="162">
        <f>K234/F234</f>
        <v>0.27687296416938112</v>
      </c>
      <c r="M234" s="157" t="s">
        <v>540</v>
      </c>
      <c r="N234" s="163">
        <v>43605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4">
        <v>115</v>
      </c>
      <c r="B235" s="165">
        <v>43306</v>
      </c>
      <c r="C235" s="165"/>
      <c r="D235" s="166" t="s">
        <v>687</v>
      </c>
      <c r="E235" s="167" t="s">
        <v>570</v>
      </c>
      <c r="F235" s="168">
        <v>27.5</v>
      </c>
      <c r="G235" s="168"/>
      <c r="H235" s="169">
        <v>13.1</v>
      </c>
      <c r="I235" s="169">
        <v>60</v>
      </c>
      <c r="J235" s="170" t="s">
        <v>718</v>
      </c>
      <c r="K235" s="171">
        <v>-14.4</v>
      </c>
      <c r="L235" s="172">
        <v>-0.52363636363636401</v>
      </c>
      <c r="M235" s="168" t="s">
        <v>552</v>
      </c>
      <c r="N235" s="165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4">
        <v>116</v>
      </c>
      <c r="B236" s="195">
        <v>43318</v>
      </c>
      <c r="C236" s="195"/>
      <c r="D236" s="173" t="s">
        <v>719</v>
      </c>
      <c r="E236" s="168" t="s">
        <v>570</v>
      </c>
      <c r="F236" s="168">
        <v>148.5</v>
      </c>
      <c r="G236" s="168"/>
      <c r="H236" s="168">
        <v>102</v>
      </c>
      <c r="I236" s="169">
        <v>182</v>
      </c>
      <c r="J236" s="170" t="s">
        <v>720</v>
      </c>
      <c r="K236" s="171">
        <f>H236-F236</f>
        <v>-46.5</v>
      </c>
      <c r="L236" s="172">
        <f>K236/F236</f>
        <v>-0.31313131313131315</v>
      </c>
      <c r="M236" s="168" t="s">
        <v>552</v>
      </c>
      <c r="N236" s="165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4">
        <v>117</v>
      </c>
      <c r="B237" s="155">
        <v>43335</v>
      </c>
      <c r="C237" s="155"/>
      <c r="D237" s="156" t="s">
        <v>721</v>
      </c>
      <c r="E237" s="157" t="s">
        <v>570</v>
      </c>
      <c r="F237" s="188">
        <v>285</v>
      </c>
      <c r="G237" s="157"/>
      <c r="H237" s="157">
        <v>355</v>
      </c>
      <c r="I237" s="159">
        <v>364</v>
      </c>
      <c r="J237" s="160" t="s">
        <v>722</v>
      </c>
      <c r="K237" s="161">
        <v>70</v>
      </c>
      <c r="L237" s="162">
        <v>0.24561403508771901</v>
      </c>
      <c r="M237" s="157" t="s">
        <v>540</v>
      </c>
      <c r="N237" s="163">
        <v>43455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4">
        <v>118</v>
      </c>
      <c r="B238" s="155">
        <v>43341</v>
      </c>
      <c r="C238" s="155"/>
      <c r="D238" s="156" t="s">
        <v>361</v>
      </c>
      <c r="E238" s="157" t="s">
        <v>570</v>
      </c>
      <c r="F238" s="188">
        <v>525</v>
      </c>
      <c r="G238" s="157"/>
      <c r="H238" s="157">
        <v>585</v>
      </c>
      <c r="I238" s="159">
        <v>635</v>
      </c>
      <c r="J238" s="160" t="s">
        <v>723</v>
      </c>
      <c r="K238" s="161">
        <f t="shared" ref="K238:K255" si="104">H238-F238</f>
        <v>60</v>
      </c>
      <c r="L238" s="162">
        <f t="shared" ref="L238:L255" si="105">K238/F238</f>
        <v>0.11428571428571428</v>
      </c>
      <c r="M238" s="157" t="s">
        <v>540</v>
      </c>
      <c r="N238" s="163">
        <v>43662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4">
        <v>119</v>
      </c>
      <c r="B239" s="155">
        <v>43395</v>
      </c>
      <c r="C239" s="155"/>
      <c r="D239" s="156" t="s">
        <v>349</v>
      </c>
      <c r="E239" s="157" t="s">
        <v>570</v>
      </c>
      <c r="F239" s="188">
        <v>475</v>
      </c>
      <c r="G239" s="157"/>
      <c r="H239" s="157">
        <v>574</v>
      </c>
      <c r="I239" s="159">
        <v>570</v>
      </c>
      <c r="J239" s="160" t="s">
        <v>628</v>
      </c>
      <c r="K239" s="161">
        <f t="shared" si="104"/>
        <v>99</v>
      </c>
      <c r="L239" s="162">
        <f t="shared" si="105"/>
        <v>0.20842105263157895</v>
      </c>
      <c r="M239" s="157" t="s">
        <v>540</v>
      </c>
      <c r="N239" s="163">
        <v>43403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120</v>
      </c>
      <c r="B240" s="186">
        <v>43397</v>
      </c>
      <c r="C240" s="186"/>
      <c r="D240" s="187" t="s">
        <v>368</v>
      </c>
      <c r="E240" s="188" t="s">
        <v>570</v>
      </c>
      <c r="F240" s="188">
        <v>707.5</v>
      </c>
      <c r="G240" s="188"/>
      <c r="H240" s="188">
        <v>872</v>
      </c>
      <c r="I240" s="190">
        <v>872</v>
      </c>
      <c r="J240" s="191" t="s">
        <v>628</v>
      </c>
      <c r="K240" s="161">
        <f t="shared" si="104"/>
        <v>164.5</v>
      </c>
      <c r="L240" s="192">
        <f t="shared" si="105"/>
        <v>0.23250883392226149</v>
      </c>
      <c r="M240" s="188" t="s">
        <v>540</v>
      </c>
      <c r="N240" s="193">
        <v>43482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121</v>
      </c>
      <c r="B241" s="186">
        <v>43398</v>
      </c>
      <c r="C241" s="186"/>
      <c r="D241" s="187" t="s">
        <v>724</v>
      </c>
      <c r="E241" s="188" t="s">
        <v>570</v>
      </c>
      <c r="F241" s="188">
        <v>162</v>
      </c>
      <c r="G241" s="188"/>
      <c r="H241" s="188">
        <v>204</v>
      </c>
      <c r="I241" s="190">
        <v>209</v>
      </c>
      <c r="J241" s="191" t="s">
        <v>725</v>
      </c>
      <c r="K241" s="161">
        <f t="shared" si="104"/>
        <v>42</v>
      </c>
      <c r="L241" s="192">
        <f t="shared" si="105"/>
        <v>0.25925925925925924</v>
      </c>
      <c r="M241" s="188" t="s">
        <v>540</v>
      </c>
      <c r="N241" s="193">
        <v>43539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122</v>
      </c>
      <c r="B242" s="186">
        <v>43399</v>
      </c>
      <c r="C242" s="186"/>
      <c r="D242" s="187" t="s">
        <v>449</v>
      </c>
      <c r="E242" s="188" t="s">
        <v>570</v>
      </c>
      <c r="F242" s="188">
        <v>240</v>
      </c>
      <c r="G242" s="188"/>
      <c r="H242" s="188">
        <v>297</v>
      </c>
      <c r="I242" s="190">
        <v>297</v>
      </c>
      <c r="J242" s="191" t="s">
        <v>628</v>
      </c>
      <c r="K242" s="197">
        <f t="shared" si="104"/>
        <v>57</v>
      </c>
      <c r="L242" s="192">
        <f t="shared" si="105"/>
        <v>0.23749999999999999</v>
      </c>
      <c r="M242" s="188" t="s">
        <v>540</v>
      </c>
      <c r="N242" s="193">
        <v>43417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4">
        <v>123</v>
      </c>
      <c r="B243" s="155">
        <v>43439</v>
      </c>
      <c r="C243" s="155"/>
      <c r="D243" s="156" t="s">
        <v>726</v>
      </c>
      <c r="E243" s="157" t="s">
        <v>570</v>
      </c>
      <c r="F243" s="157">
        <v>202.5</v>
      </c>
      <c r="G243" s="157"/>
      <c r="H243" s="157">
        <v>255</v>
      </c>
      <c r="I243" s="159">
        <v>252</v>
      </c>
      <c r="J243" s="160" t="s">
        <v>628</v>
      </c>
      <c r="K243" s="161">
        <f t="shared" si="104"/>
        <v>52.5</v>
      </c>
      <c r="L243" s="162">
        <f t="shared" si="105"/>
        <v>0.25925925925925924</v>
      </c>
      <c r="M243" s="157" t="s">
        <v>540</v>
      </c>
      <c r="N243" s="163">
        <v>43542</v>
      </c>
      <c r="O243" s="1"/>
      <c r="P243" s="1"/>
      <c r="Q243" s="1"/>
      <c r="R243" s="6" t="s">
        <v>727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124</v>
      </c>
      <c r="B244" s="186">
        <v>43465</v>
      </c>
      <c r="C244" s="155"/>
      <c r="D244" s="187" t="s">
        <v>396</v>
      </c>
      <c r="E244" s="188" t="s">
        <v>570</v>
      </c>
      <c r="F244" s="188">
        <v>710</v>
      </c>
      <c r="G244" s="188"/>
      <c r="H244" s="188">
        <v>866</v>
      </c>
      <c r="I244" s="190">
        <v>866</v>
      </c>
      <c r="J244" s="191" t="s">
        <v>628</v>
      </c>
      <c r="K244" s="161">
        <f t="shared" si="104"/>
        <v>156</v>
      </c>
      <c r="L244" s="162">
        <f t="shared" si="105"/>
        <v>0.21971830985915494</v>
      </c>
      <c r="M244" s="157" t="s">
        <v>540</v>
      </c>
      <c r="N244" s="163">
        <v>43553</v>
      </c>
      <c r="O244" s="1"/>
      <c r="P244" s="1"/>
      <c r="Q244" s="1"/>
      <c r="R244" s="6" t="s">
        <v>727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125</v>
      </c>
      <c r="B245" s="186">
        <v>43522</v>
      </c>
      <c r="C245" s="186"/>
      <c r="D245" s="187" t="s">
        <v>152</v>
      </c>
      <c r="E245" s="188" t="s">
        <v>570</v>
      </c>
      <c r="F245" s="188">
        <v>337.25</v>
      </c>
      <c r="G245" s="188"/>
      <c r="H245" s="188">
        <v>398.5</v>
      </c>
      <c r="I245" s="190">
        <v>411</v>
      </c>
      <c r="J245" s="160" t="s">
        <v>728</v>
      </c>
      <c r="K245" s="161">
        <f t="shared" si="104"/>
        <v>61.25</v>
      </c>
      <c r="L245" s="162">
        <f t="shared" si="105"/>
        <v>0.1816160118606375</v>
      </c>
      <c r="M245" s="157" t="s">
        <v>540</v>
      </c>
      <c r="N245" s="163">
        <v>43760</v>
      </c>
      <c r="O245" s="1"/>
      <c r="P245" s="1"/>
      <c r="Q245" s="1"/>
      <c r="R245" s="6" t="s">
        <v>727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126</v>
      </c>
      <c r="B246" s="199">
        <v>43559</v>
      </c>
      <c r="C246" s="199"/>
      <c r="D246" s="200" t="s">
        <v>729</v>
      </c>
      <c r="E246" s="201" t="s">
        <v>570</v>
      </c>
      <c r="F246" s="201">
        <v>130</v>
      </c>
      <c r="G246" s="201"/>
      <c r="H246" s="201">
        <v>65</v>
      </c>
      <c r="I246" s="202">
        <v>158</v>
      </c>
      <c r="J246" s="170" t="s">
        <v>730</v>
      </c>
      <c r="K246" s="171">
        <f t="shared" si="104"/>
        <v>-65</v>
      </c>
      <c r="L246" s="172">
        <f t="shared" si="105"/>
        <v>-0.5</v>
      </c>
      <c r="M246" s="168" t="s">
        <v>552</v>
      </c>
      <c r="N246" s="165">
        <v>43726</v>
      </c>
      <c r="O246" s="1"/>
      <c r="P246" s="1"/>
      <c r="Q246" s="1"/>
      <c r="R246" s="6" t="s">
        <v>731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127</v>
      </c>
      <c r="B247" s="186">
        <v>43017</v>
      </c>
      <c r="C247" s="186"/>
      <c r="D247" s="187" t="s">
        <v>183</v>
      </c>
      <c r="E247" s="188" t="s">
        <v>570</v>
      </c>
      <c r="F247" s="188">
        <v>141.5</v>
      </c>
      <c r="G247" s="188"/>
      <c r="H247" s="188">
        <v>183.5</v>
      </c>
      <c r="I247" s="190">
        <v>210</v>
      </c>
      <c r="J247" s="160" t="s">
        <v>725</v>
      </c>
      <c r="K247" s="161">
        <f t="shared" si="104"/>
        <v>42</v>
      </c>
      <c r="L247" s="162">
        <f t="shared" si="105"/>
        <v>0.29681978798586572</v>
      </c>
      <c r="M247" s="157" t="s">
        <v>540</v>
      </c>
      <c r="N247" s="163">
        <v>43042</v>
      </c>
      <c r="O247" s="1"/>
      <c r="P247" s="1"/>
      <c r="Q247" s="1"/>
      <c r="R247" s="6" t="s">
        <v>731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128</v>
      </c>
      <c r="B248" s="199">
        <v>43074</v>
      </c>
      <c r="C248" s="199"/>
      <c r="D248" s="200" t="s">
        <v>732</v>
      </c>
      <c r="E248" s="201" t="s">
        <v>570</v>
      </c>
      <c r="F248" s="196">
        <v>172</v>
      </c>
      <c r="G248" s="201"/>
      <c r="H248" s="201">
        <v>155.25</v>
      </c>
      <c r="I248" s="202">
        <v>230</v>
      </c>
      <c r="J248" s="170" t="s">
        <v>733</v>
      </c>
      <c r="K248" s="171">
        <f t="shared" si="104"/>
        <v>-16.75</v>
      </c>
      <c r="L248" s="172">
        <f t="shared" si="105"/>
        <v>-9.7383720930232565E-2</v>
      </c>
      <c r="M248" s="168" t="s">
        <v>552</v>
      </c>
      <c r="N248" s="165">
        <v>43787</v>
      </c>
      <c r="O248" s="1"/>
      <c r="P248" s="1"/>
      <c r="Q248" s="1"/>
      <c r="R248" s="6" t="s">
        <v>731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129</v>
      </c>
      <c r="B249" s="186">
        <v>43398</v>
      </c>
      <c r="C249" s="186"/>
      <c r="D249" s="187" t="s">
        <v>107</v>
      </c>
      <c r="E249" s="188" t="s">
        <v>570</v>
      </c>
      <c r="F249" s="188">
        <v>698.5</v>
      </c>
      <c r="G249" s="188"/>
      <c r="H249" s="188">
        <v>890</v>
      </c>
      <c r="I249" s="190">
        <v>890</v>
      </c>
      <c r="J249" s="160" t="s">
        <v>794</v>
      </c>
      <c r="K249" s="161">
        <f t="shared" si="104"/>
        <v>191.5</v>
      </c>
      <c r="L249" s="162">
        <f t="shared" si="105"/>
        <v>0.27415891195418757</v>
      </c>
      <c r="M249" s="157" t="s">
        <v>540</v>
      </c>
      <c r="N249" s="163">
        <v>44328</v>
      </c>
      <c r="O249" s="1"/>
      <c r="P249" s="1"/>
      <c r="Q249" s="1"/>
      <c r="R249" s="6" t="s">
        <v>727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130</v>
      </c>
      <c r="B250" s="186">
        <v>42877</v>
      </c>
      <c r="C250" s="186"/>
      <c r="D250" s="187" t="s">
        <v>360</v>
      </c>
      <c r="E250" s="188" t="s">
        <v>570</v>
      </c>
      <c r="F250" s="188">
        <v>127.6</v>
      </c>
      <c r="G250" s="188"/>
      <c r="H250" s="188">
        <v>138</v>
      </c>
      <c r="I250" s="190">
        <v>190</v>
      </c>
      <c r="J250" s="160" t="s">
        <v>734</v>
      </c>
      <c r="K250" s="161">
        <f t="shared" si="104"/>
        <v>10.400000000000006</v>
      </c>
      <c r="L250" s="162">
        <f t="shared" si="105"/>
        <v>8.1504702194357417E-2</v>
      </c>
      <c r="M250" s="157" t="s">
        <v>540</v>
      </c>
      <c r="N250" s="163">
        <v>43774</v>
      </c>
      <c r="O250" s="1"/>
      <c r="P250" s="1"/>
      <c r="Q250" s="1"/>
      <c r="R250" s="6" t="s">
        <v>731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131</v>
      </c>
      <c r="B251" s="186">
        <v>43158</v>
      </c>
      <c r="C251" s="186"/>
      <c r="D251" s="187" t="s">
        <v>735</v>
      </c>
      <c r="E251" s="188" t="s">
        <v>570</v>
      </c>
      <c r="F251" s="188">
        <v>317</v>
      </c>
      <c r="G251" s="188"/>
      <c r="H251" s="188">
        <v>382.5</v>
      </c>
      <c r="I251" s="190">
        <v>398</v>
      </c>
      <c r="J251" s="160" t="s">
        <v>736</v>
      </c>
      <c r="K251" s="161">
        <f t="shared" si="104"/>
        <v>65.5</v>
      </c>
      <c r="L251" s="162">
        <f t="shared" si="105"/>
        <v>0.20662460567823343</v>
      </c>
      <c r="M251" s="157" t="s">
        <v>540</v>
      </c>
      <c r="N251" s="163">
        <v>44238</v>
      </c>
      <c r="O251" s="1"/>
      <c r="P251" s="1"/>
      <c r="Q251" s="1"/>
      <c r="R251" s="6" t="s">
        <v>731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132</v>
      </c>
      <c r="B252" s="199">
        <v>43164</v>
      </c>
      <c r="C252" s="199"/>
      <c r="D252" s="200" t="s">
        <v>144</v>
      </c>
      <c r="E252" s="201" t="s">
        <v>570</v>
      </c>
      <c r="F252" s="196">
        <f>510-14.4</f>
        <v>495.6</v>
      </c>
      <c r="G252" s="201"/>
      <c r="H252" s="201">
        <v>350</v>
      </c>
      <c r="I252" s="202">
        <v>672</v>
      </c>
      <c r="J252" s="170" t="s">
        <v>737</v>
      </c>
      <c r="K252" s="171">
        <f t="shared" si="104"/>
        <v>-145.60000000000002</v>
      </c>
      <c r="L252" s="172">
        <f t="shared" si="105"/>
        <v>-0.29378531073446329</v>
      </c>
      <c r="M252" s="168" t="s">
        <v>552</v>
      </c>
      <c r="N252" s="165">
        <v>43887</v>
      </c>
      <c r="O252" s="1"/>
      <c r="P252" s="1"/>
      <c r="Q252" s="1"/>
      <c r="R252" s="6" t="s">
        <v>727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133</v>
      </c>
      <c r="B253" s="199">
        <v>43237</v>
      </c>
      <c r="C253" s="199"/>
      <c r="D253" s="200" t="s">
        <v>441</v>
      </c>
      <c r="E253" s="201" t="s">
        <v>570</v>
      </c>
      <c r="F253" s="196">
        <v>230.3</v>
      </c>
      <c r="G253" s="201"/>
      <c r="H253" s="201">
        <v>102.5</v>
      </c>
      <c r="I253" s="202">
        <v>348</v>
      </c>
      <c r="J253" s="170" t="s">
        <v>738</v>
      </c>
      <c r="K253" s="171">
        <f t="shared" si="104"/>
        <v>-127.80000000000001</v>
      </c>
      <c r="L253" s="172">
        <f t="shared" si="105"/>
        <v>-0.55492835432045162</v>
      </c>
      <c r="M253" s="168" t="s">
        <v>552</v>
      </c>
      <c r="N253" s="165">
        <v>43896</v>
      </c>
      <c r="O253" s="1"/>
      <c r="P253" s="1"/>
      <c r="Q253" s="1"/>
      <c r="R253" s="6" t="s">
        <v>727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134</v>
      </c>
      <c r="B254" s="186">
        <v>43258</v>
      </c>
      <c r="C254" s="186"/>
      <c r="D254" s="187" t="s">
        <v>413</v>
      </c>
      <c r="E254" s="188" t="s">
        <v>570</v>
      </c>
      <c r="F254" s="188">
        <f>342.5-5.1</f>
        <v>337.4</v>
      </c>
      <c r="G254" s="188"/>
      <c r="H254" s="188">
        <v>412.5</v>
      </c>
      <c r="I254" s="190">
        <v>439</v>
      </c>
      <c r="J254" s="160" t="s">
        <v>739</v>
      </c>
      <c r="K254" s="161">
        <f t="shared" si="104"/>
        <v>75.100000000000023</v>
      </c>
      <c r="L254" s="162">
        <f t="shared" si="105"/>
        <v>0.22258446947243635</v>
      </c>
      <c r="M254" s="157" t="s">
        <v>540</v>
      </c>
      <c r="N254" s="163">
        <v>44230</v>
      </c>
      <c r="O254" s="1"/>
      <c r="P254" s="1"/>
      <c r="Q254" s="1"/>
      <c r="R254" s="6" t="s">
        <v>731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9">
        <v>135</v>
      </c>
      <c r="B255" s="178">
        <v>43285</v>
      </c>
      <c r="C255" s="178"/>
      <c r="D255" s="179" t="s">
        <v>55</v>
      </c>
      <c r="E255" s="180" t="s">
        <v>570</v>
      </c>
      <c r="F255" s="180">
        <f>127.5-5.53</f>
        <v>121.97</v>
      </c>
      <c r="G255" s="181"/>
      <c r="H255" s="181">
        <v>122.5</v>
      </c>
      <c r="I255" s="181">
        <v>170</v>
      </c>
      <c r="J255" s="182" t="s">
        <v>766</v>
      </c>
      <c r="K255" s="183">
        <f t="shared" si="104"/>
        <v>0.53000000000000114</v>
      </c>
      <c r="L255" s="184">
        <f t="shared" si="105"/>
        <v>4.3453308190538747E-3</v>
      </c>
      <c r="M255" s="180" t="s">
        <v>661</v>
      </c>
      <c r="N255" s="178">
        <v>44431</v>
      </c>
      <c r="O255" s="1"/>
      <c r="P255" s="1"/>
      <c r="Q255" s="1"/>
      <c r="R255" s="6" t="s">
        <v>727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136</v>
      </c>
      <c r="B256" s="199">
        <v>43294</v>
      </c>
      <c r="C256" s="199"/>
      <c r="D256" s="200" t="s">
        <v>351</v>
      </c>
      <c r="E256" s="201" t="s">
        <v>570</v>
      </c>
      <c r="F256" s="196">
        <v>46.5</v>
      </c>
      <c r="G256" s="201"/>
      <c r="H256" s="201">
        <v>17</v>
      </c>
      <c r="I256" s="202">
        <v>59</v>
      </c>
      <c r="J256" s="170" t="s">
        <v>740</v>
      </c>
      <c r="K256" s="171">
        <f t="shared" ref="K256:K264" si="106">H256-F256</f>
        <v>-29.5</v>
      </c>
      <c r="L256" s="172">
        <f t="shared" ref="L256:L264" si="107">K256/F256</f>
        <v>-0.63440860215053763</v>
      </c>
      <c r="M256" s="168" t="s">
        <v>552</v>
      </c>
      <c r="N256" s="165">
        <v>43887</v>
      </c>
      <c r="O256" s="1"/>
      <c r="P256" s="1"/>
      <c r="Q256" s="1"/>
      <c r="R256" s="6" t="s">
        <v>727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137</v>
      </c>
      <c r="B257" s="186">
        <v>43396</v>
      </c>
      <c r="C257" s="186"/>
      <c r="D257" s="187" t="s">
        <v>398</v>
      </c>
      <c r="E257" s="188" t="s">
        <v>570</v>
      </c>
      <c r="F257" s="188">
        <v>156.5</v>
      </c>
      <c r="G257" s="188"/>
      <c r="H257" s="188">
        <v>207.5</v>
      </c>
      <c r="I257" s="190">
        <v>191</v>
      </c>
      <c r="J257" s="160" t="s">
        <v>628</v>
      </c>
      <c r="K257" s="161">
        <f t="shared" si="106"/>
        <v>51</v>
      </c>
      <c r="L257" s="162">
        <f t="shared" si="107"/>
        <v>0.32587859424920129</v>
      </c>
      <c r="M257" s="157" t="s">
        <v>540</v>
      </c>
      <c r="N257" s="163">
        <v>44369</v>
      </c>
      <c r="O257" s="1"/>
      <c r="P257" s="1"/>
      <c r="Q257" s="1"/>
      <c r="R257" s="6" t="s">
        <v>727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138</v>
      </c>
      <c r="B258" s="186">
        <v>43439</v>
      </c>
      <c r="C258" s="186"/>
      <c r="D258" s="187" t="s">
        <v>316</v>
      </c>
      <c r="E258" s="188" t="s">
        <v>570</v>
      </c>
      <c r="F258" s="188">
        <v>259.5</v>
      </c>
      <c r="G258" s="188"/>
      <c r="H258" s="188">
        <v>320</v>
      </c>
      <c r="I258" s="190">
        <v>320</v>
      </c>
      <c r="J258" s="160" t="s">
        <v>628</v>
      </c>
      <c r="K258" s="161">
        <f t="shared" si="106"/>
        <v>60.5</v>
      </c>
      <c r="L258" s="162">
        <f t="shared" si="107"/>
        <v>0.23314065510597304</v>
      </c>
      <c r="M258" s="157" t="s">
        <v>540</v>
      </c>
      <c r="N258" s="163">
        <v>44323</v>
      </c>
      <c r="O258" s="1"/>
      <c r="P258" s="1"/>
      <c r="Q258" s="1"/>
      <c r="R258" s="6" t="s">
        <v>727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139</v>
      </c>
      <c r="B259" s="199">
        <v>43439</v>
      </c>
      <c r="C259" s="199"/>
      <c r="D259" s="200" t="s">
        <v>741</v>
      </c>
      <c r="E259" s="201" t="s">
        <v>570</v>
      </c>
      <c r="F259" s="201">
        <v>715</v>
      </c>
      <c r="G259" s="201"/>
      <c r="H259" s="201">
        <v>445</v>
      </c>
      <c r="I259" s="202">
        <v>840</v>
      </c>
      <c r="J259" s="170" t="s">
        <v>742</v>
      </c>
      <c r="K259" s="171">
        <f t="shared" si="106"/>
        <v>-270</v>
      </c>
      <c r="L259" s="172">
        <f t="shared" si="107"/>
        <v>-0.3776223776223776</v>
      </c>
      <c r="M259" s="168" t="s">
        <v>552</v>
      </c>
      <c r="N259" s="165">
        <v>43800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140</v>
      </c>
      <c r="B260" s="186">
        <v>43469</v>
      </c>
      <c r="C260" s="186"/>
      <c r="D260" s="187" t="s">
        <v>157</v>
      </c>
      <c r="E260" s="188" t="s">
        <v>570</v>
      </c>
      <c r="F260" s="188">
        <v>875</v>
      </c>
      <c r="G260" s="188"/>
      <c r="H260" s="188">
        <v>1165</v>
      </c>
      <c r="I260" s="190">
        <v>1185</v>
      </c>
      <c r="J260" s="160" t="s">
        <v>743</v>
      </c>
      <c r="K260" s="161">
        <f t="shared" si="106"/>
        <v>290</v>
      </c>
      <c r="L260" s="162">
        <f t="shared" si="107"/>
        <v>0.33142857142857141</v>
      </c>
      <c r="M260" s="157" t="s">
        <v>540</v>
      </c>
      <c r="N260" s="163">
        <v>43847</v>
      </c>
      <c r="O260" s="1"/>
      <c r="P260" s="1"/>
      <c r="Q260" s="1"/>
      <c r="R260" s="6" t="s">
        <v>727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141</v>
      </c>
      <c r="B261" s="186">
        <v>43559</v>
      </c>
      <c r="C261" s="186"/>
      <c r="D261" s="187" t="s">
        <v>332</v>
      </c>
      <c r="E261" s="188" t="s">
        <v>570</v>
      </c>
      <c r="F261" s="188">
        <f>387-14.63</f>
        <v>372.37</v>
      </c>
      <c r="G261" s="188"/>
      <c r="H261" s="188">
        <v>490</v>
      </c>
      <c r="I261" s="190">
        <v>490</v>
      </c>
      <c r="J261" s="160" t="s">
        <v>628</v>
      </c>
      <c r="K261" s="161">
        <f t="shared" si="106"/>
        <v>117.63</v>
      </c>
      <c r="L261" s="162">
        <f t="shared" si="107"/>
        <v>0.31589548030185027</v>
      </c>
      <c r="M261" s="157" t="s">
        <v>540</v>
      </c>
      <c r="N261" s="163">
        <v>43850</v>
      </c>
      <c r="O261" s="1"/>
      <c r="P261" s="1"/>
      <c r="Q261" s="1"/>
      <c r="R261" s="6" t="s">
        <v>727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142</v>
      </c>
      <c r="B262" s="199">
        <v>43578</v>
      </c>
      <c r="C262" s="199"/>
      <c r="D262" s="200" t="s">
        <v>744</v>
      </c>
      <c r="E262" s="201" t="s">
        <v>542</v>
      </c>
      <c r="F262" s="201">
        <v>220</v>
      </c>
      <c r="G262" s="201"/>
      <c r="H262" s="201">
        <v>127.5</v>
      </c>
      <c r="I262" s="202">
        <v>284</v>
      </c>
      <c r="J262" s="170" t="s">
        <v>745</v>
      </c>
      <c r="K262" s="171">
        <f t="shared" si="106"/>
        <v>-92.5</v>
      </c>
      <c r="L262" s="172">
        <f t="shared" si="107"/>
        <v>-0.42045454545454547</v>
      </c>
      <c r="M262" s="168" t="s">
        <v>552</v>
      </c>
      <c r="N262" s="165">
        <v>43896</v>
      </c>
      <c r="O262" s="1"/>
      <c r="P262" s="1"/>
      <c r="Q262" s="1"/>
      <c r="R262" s="6" t="s">
        <v>727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143</v>
      </c>
      <c r="B263" s="186">
        <v>43622</v>
      </c>
      <c r="C263" s="186"/>
      <c r="D263" s="187" t="s">
        <v>450</v>
      </c>
      <c r="E263" s="188" t="s">
        <v>542</v>
      </c>
      <c r="F263" s="188">
        <v>332.8</v>
      </c>
      <c r="G263" s="188"/>
      <c r="H263" s="188">
        <v>405</v>
      </c>
      <c r="I263" s="190">
        <v>419</v>
      </c>
      <c r="J263" s="160" t="s">
        <v>746</v>
      </c>
      <c r="K263" s="161">
        <f t="shared" si="106"/>
        <v>72.199999999999989</v>
      </c>
      <c r="L263" s="162">
        <f t="shared" si="107"/>
        <v>0.21694711538461534</v>
      </c>
      <c r="M263" s="157" t="s">
        <v>540</v>
      </c>
      <c r="N263" s="163">
        <v>43860</v>
      </c>
      <c r="O263" s="1"/>
      <c r="P263" s="1"/>
      <c r="Q263" s="1"/>
      <c r="R263" s="6" t="s">
        <v>731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9">
        <v>144</v>
      </c>
      <c r="B264" s="178">
        <v>43641</v>
      </c>
      <c r="C264" s="178"/>
      <c r="D264" s="179" t="s">
        <v>150</v>
      </c>
      <c r="E264" s="180" t="s">
        <v>570</v>
      </c>
      <c r="F264" s="180">
        <v>386</v>
      </c>
      <c r="G264" s="181"/>
      <c r="H264" s="181">
        <v>395</v>
      </c>
      <c r="I264" s="181">
        <v>452</v>
      </c>
      <c r="J264" s="182" t="s">
        <v>747</v>
      </c>
      <c r="K264" s="183">
        <f t="shared" si="106"/>
        <v>9</v>
      </c>
      <c r="L264" s="184">
        <f t="shared" si="107"/>
        <v>2.3316062176165803E-2</v>
      </c>
      <c r="M264" s="180" t="s">
        <v>661</v>
      </c>
      <c r="N264" s="178">
        <v>43868</v>
      </c>
      <c r="O264" s="1"/>
      <c r="P264" s="1"/>
      <c r="Q264" s="1"/>
      <c r="R264" s="6" t="s">
        <v>731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9">
        <v>145</v>
      </c>
      <c r="B265" s="178">
        <v>43707</v>
      </c>
      <c r="C265" s="178"/>
      <c r="D265" s="179" t="s">
        <v>130</v>
      </c>
      <c r="E265" s="180" t="s">
        <v>570</v>
      </c>
      <c r="F265" s="180">
        <v>137.5</v>
      </c>
      <c r="G265" s="181"/>
      <c r="H265" s="181">
        <v>138.5</v>
      </c>
      <c r="I265" s="181">
        <v>190</v>
      </c>
      <c r="J265" s="182" t="s">
        <v>765</v>
      </c>
      <c r="K265" s="183">
        <f>H265-F265</f>
        <v>1</v>
      </c>
      <c r="L265" s="184">
        <f>K265/F265</f>
        <v>7.2727272727272727E-3</v>
      </c>
      <c r="M265" s="180" t="s">
        <v>661</v>
      </c>
      <c r="N265" s="178">
        <v>44432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146</v>
      </c>
      <c r="B266" s="186">
        <v>43731</v>
      </c>
      <c r="C266" s="186"/>
      <c r="D266" s="187" t="s">
        <v>406</v>
      </c>
      <c r="E266" s="188" t="s">
        <v>570</v>
      </c>
      <c r="F266" s="188">
        <v>235</v>
      </c>
      <c r="G266" s="188"/>
      <c r="H266" s="188">
        <v>295</v>
      </c>
      <c r="I266" s="190">
        <v>296</v>
      </c>
      <c r="J266" s="160" t="s">
        <v>748</v>
      </c>
      <c r="K266" s="161">
        <f t="shared" ref="K266:K272" si="108">H266-F266</f>
        <v>60</v>
      </c>
      <c r="L266" s="162">
        <f t="shared" ref="L266:L272" si="109">K266/F266</f>
        <v>0.25531914893617019</v>
      </c>
      <c r="M266" s="157" t="s">
        <v>540</v>
      </c>
      <c r="N266" s="163">
        <v>43844</v>
      </c>
      <c r="O266" s="1"/>
      <c r="P266" s="1"/>
      <c r="Q266" s="1"/>
      <c r="R266" s="6" t="s">
        <v>731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147</v>
      </c>
      <c r="B267" s="186">
        <v>43752</v>
      </c>
      <c r="C267" s="186"/>
      <c r="D267" s="187" t="s">
        <v>749</v>
      </c>
      <c r="E267" s="188" t="s">
        <v>570</v>
      </c>
      <c r="F267" s="188">
        <v>277.5</v>
      </c>
      <c r="G267" s="188"/>
      <c r="H267" s="188">
        <v>333</v>
      </c>
      <c r="I267" s="190">
        <v>333</v>
      </c>
      <c r="J267" s="160" t="s">
        <v>750</v>
      </c>
      <c r="K267" s="161">
        <f t="shared" si="108"/>
        <v>55.5</v>
      </c>
      <c r="L267" s="162">
        <f t="shared" si="109"/>
        <v>0.2</v>
      </c>
      <c r="M267" s="157" t="s">
        <v>540</v>
      </c>
      <c r="N267" s="163">
        <v>43846</v>
      </c>
      <c r="O267" s="1"/>
      <c r="P267" s="1"/>
      <c r="Q267" s="1"/>
      <c r="R267" s="6" t="s">
        <v>727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148</v>
      </c>
      <c r="B268" s="186">
        <v>43752</v>
      </c>
      <c r="C268" s="186"/>
      <c r="D268" s="187" t="s">
        <v>751</v>
      </c>
      <c r="E268" s="188" t="s">
        <v>570</v>
      </c>
      <c r="F268" s="188">
        <v>930</v>
      </c>
      <c r="G268" s="188"/>
      <c r="H268" s="188">
        <v>1165</v>
      </c>
      <c r="I268" s="190">
        <v>1200</v>
      </c>
      <c r="J268" s="160" t="s">
        <v>752</v>
      </c>
      <c r="K268" s="161">
        <f t="shared" si="108"/>
        <v>235</v>
      </c>
      <c r="L268" s="162">
        <f t="shared" si="109"/>
        <v>0.25268817204301075</v>
      </c>
      <c r="M268" s="157" t="s">
        <v>540</v>
      </c>
      <c r="N268" s="163">
        <v>43847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149</v>
      </c>
      <c r="B269" s="186">
        <v>43753</v>
      </c>
      <c r="C269" s="186"/>
      <c r="D269" s="187" t="s">
        <v>753</v>
      </c>
      <c r="E269" s="188" t="s">
        <v>570</v>
      </c>
      <c r="F269" s="158">
        <v>111</v>
      </c>
      <c r="G269" s="188"/>
      <c r="H269" s="188">
        <v>141</v>
      </c>
      <c r="I269" s="190">
        <v>141</v>
      </c>
      <c r="J269" s="160" t="s">
        <v>555</v>
      </c>
      <c r="K269" s="161">
        <f t="shared" si="108"/>
        <v>30</v>
      </c>
      <c r="L269" s="162">
        <f t="shared" si="109"/>
        <v>0.27027027027027029</v>
      </c>
      <c r="M269" s="157" t="s">
        <v>540</v>
      </c>
      <c r="N269" s="163">
        <v>44328</v>
      </c>
      <c r="O269" s="1"/>
      <c r="P269" s="1"/>
      <c r="Q269" s="1"/>
      <c r="R269" s="6" t="s">
        <v>731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150</v>
      </c>
      <c r="B270" s="186">
        <v>43753</v>
      </c>
      <c r="C270" s="186"/>
      <c r="D270" s="187" t="s">
        <v>754</v>
      </c>
      <c r="E270" s="188" t="s">
        <v>570</v>
      </c>
      <c r="F270" s="158">
        <v>296</v>
      </c>
      <c r="G270" s="188"/>
      <c r="H270" s="188">
        <v>370</v>
      </c>
      <c r="I270" s="190">
        <v>370</v>
      </c>
      <c r="J270" s="160" t="s">
        <v>628</v>
      </c>
      <c r="K270" s="161">
        <f t="shared" si="108"/>
        <v>74</v>
      </c>
      <c r="L270" s="162">
        <f t="shared" si="109"/>
        <v>0.25</v>
      </c>
      <c r="M270" s="157" t="s">
        <v>540</v>
      </c>
      <c r="N270" s="163">
        <v>43853</v>
      </c>
      <c r="O270" s="1"/>
      <c r="P270" s="1"/>
      <c r="Q270" s="1"/>
      <c r="R270" s="6" t="s">
        <v>731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151</v>
      </c>
      <c r="B271" s="186">
        <v>43754</v>
      </c>
      <c r="C271" s="186"/>
      <c r="D271" s="187" t="s">
        <v>755</v>
      </c>
      <c r="E271" s="188" t="s">
        <v>570</v>
      </c>
      <c r="F271" s="158">
        <v>300</v>
      </c>
      <c r="G271" s="188"/>
      <c r="H271" s="188">
        <v>382.5</v>
      </c>
      <c r="I271" s="190">
        <v>344</v>
      </c>
      <c r="J271" s="160" t="s">
        <v>798</v>
      </c>
      <c r="K271" s="161">
        <f t="shared" si="108"/>
        <v>82.5</v>
      </c>
      <c r="L271" s="162">
        <f t="shared" si="109"/>
        <v>0.27500000000000002</v>
      </c>
      <c r="M271" s="157" t="s">
        <v>540</v>
      </c>
      <c r="N271" s="163">
        <v>44238</v>
      </c>
      <c r="O271" s="1"/>
      <c r="P271" s="1"/>
      <c r="Q271" s="1"/>
      <c r="R271" s="6" t="s">
        <v>731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152</v>
      </c>
      <c r="B272" s="186">
        <v>43832</v>
      </c>
      <c r="C272" s="186"/>
      <c r="D272" s="187" t="s">
        <v>756</v>
      </c>
      <c r="E272" s="188" t="s">
        <v>570</v>
      </c>
      <c r="F272" s="158">
        <v>495</v>
      </c>
      <c r="G272" s="188"/>
      <c r="H272" s="188">
        <v>595</v>
      </c>
      <c r="I272" s="190">
        <v>590</v>
      </c>
      <c r="J272" s="160" t="s">
        <v>797</v>
      </c>
      <c r="K272" s="161">
        <f t="shared" si="108"/>
        <v>100</v>
      </c>
      <c r="L272" s="162">
        <f t="shared" si="109"/>
        <v>0.20202020202020202</v>
      </c>
      <c r="M272" s="157" t="s">
        <v>540</v>
      </c>
      <c r="N272" s="163">
        <v>44589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153</v>
      </c>
      <c r="B273" s="186">
        <v>43966</v>
      </c>
      <c r="C273" s="186"/>
      <c r="D273" s="187" t="s">
        <v>71</v>
      </c>
      <c r="E273" s="188" t="s">
        <v>570</v>
      </c>
      <c r="F273" s="158">
        <v>67.5</v>
      </c>
      <c r="G273" s="188"/>
      <c r="H273" s="188">
        <v>86</v>
      </c>
      <c r="I273" s="190">
        <v>86</v>
      </c>
      <c r="J273" s="160" t="s">
        <v>757</v>
      </c>
      <c r="K273" s="161">
        <f t="shared" ref="K273:K281" si="110">H273-F273</f>
        <v>18.5</v>
      </c>
      <c r="L273" s="162">
        <f t="shared" ref="L273:L281" si="111">K273/F273</f>
        <v>0.27407407407407408</v>
      </c>
      <c r="M273" s="157" t="s">
        <v>540</v>
      </c>
      <c r="N273" s="163">
        <v>44008</v>
      </c>
      <c r="O273" s="1"/>
      <c r="P273" s="1"/>
      <c r="Q273" s="1"/>
      <c r="R273" s="6" t="s">
        <v>731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154</v>
      </c>
      <c r="B274" s="186">
        <v>44035</v>
      </c>
      <c r="C274" s="186"/>
      <c r="D274" s="187" t="s">
        <v>449</v>
      </c>
      <c r="E274" s="188" t="s">
        <v>570</v>
      </c>
      <c r="F274" s="158">
        <v>231</v>
      </c>
      <c r="G274" s="188"/>
      <c r="H274" s="188">
        <v>281</v>
      </c>
      <c r="I274" s="190">
        <v>281</v>
      </c>
      <c r="J274" s="160" t="s">
        <v>628</v>
      </c>
      <c r="K274" s="161">
        <f t="shared" si="110"/>
        <v>50</v>
      </c>
      <c r="L274" s="162">
        <f t="shared" si="111"/>
        <v>0.21645021645021645</v>
      </c>
      <c r="M274" s="157" t="s">
        <v>540</v>
      </c>
      <c r="N274" s="163">
        <v>44358</v>
      </c>
      <c r="O274" s="1"/>
      <c r="P274" s="1"/>
      <c r="Q274" s="1"/>
      <c r="R274" s="6" t="s">
        <v>731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155</v>
      </c>
      <c r="B275" s="186">
        <v>44092</v>
      </c>
      <c r="C275" s="186"/>
      <c r="D275" s="187" t="s">
        <v>389</v>
      </c>
      <c r="E275" s="188" t="s">
        <v>570</v>
      </c>
      <c r="F275" s="188">
        <v>206</v>
      </c>
      <c r="G275" s="188"/>
      <c r="H275" s="188">
        <v>248</v>
      </c>
      <c r="I275" s="190">
        <v>248</v>
      </c>
      <c r="J275" s="160" t="s">
        <v>628</v>
      </c>
      <c r="K275" s="161">
        <f t="shared" si="110"/>
        <v>42</v>
      </c>
      <c r="L275" s="162">
        <f t="shared" si="111"/>
        <v>0.20388349514563106</v>
      </c>
      <c r="M275" s="157" t="s">
        <v>540</v>
      </c>
      <c r="N275" s="163">
        <v>44214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156</v>
      </c>
      <c r="B276" s="186">
        <v>44140</v>
      </c>
      <c r="C276" s="186"/>
      <c r="D276" s="187" t="s">
        <v>389</v>
      </c>
      <c r="E276" s="188" t="s">
        <v>570</v>
      </c>
      <c r="F276" s="188">
        <v>182.5</v>
      </c>
      <c r="G276" s="188"/>
      <c r="H276" s="188">
        <v>248</v>
      </c>
      <c r="I276" s="190">
        <v>248</v>
      </c>
      <c r="J276" s="160" t="s">
        <v>628</v>
      </c>
      <c r="K276" s="161">
        <f t="shared" si="110"/>
        <v>65.5</v>
      </c>
      <c r="L276" s="162">
        <f t="shared" si="111"/>
        <v>0.35890410958904112</v>
      </c>
      <c r="M276" s="157" t="s">
        <v>540</v>
      </c>
      <c r="N276" s="163">
        <v>44214</v>
      </c>
      <c r="O276" s="1"/>
      <c r="P276" s="1"/>
      <c r="Q276" s="1"/>
      <c r="R276" s="6" t="s">
        <v>731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157</v>
      </c>
      <c r="B277" s="186">
        <v>44140</v>
      </c>
      <c r="C277" s="186"/>
      <c r="D277" s="187" t="s">
        <v>316</v>
      </c>
      <c r="E277" s="188" t="s">
        <v>570</v>
      </c>
      <c r="F277" s="188">
        <v>247.5</v>
      </c>
      <c r="G277" s="188"/>
      <c r="H277" s="188">
        <v>320</v>
      </c>
      <c r="I277" s="190">
        <v>320</v>
      </c>
      <c r="J277" s="160" t="s">
        <v>628</v>
      </c>
      <c r="K277" s="161">
        <f t="shared" si="110"/>
        <v>72.5</v>
      </c>
      <c r="L277" s="162">
        <f t="shared" si="111"/>
        <v>0.29292929292929293</v>
      </c>
      <c r="M277" s="157" t="s">
        <v>540</v>
      </c>
      <c r="N277" s="163">
        <v>44323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158</v>
      </c>
      <c r="B278" s="186">
        <v>44140</v>
      </c>
      <c r="C278" s="186"/>
      <c r="D278" s="187" t="s">
        <v>269</v>
      </c>
      <c r="E278" s="188" t="s">
        <v>570</v>
      </c>
      <c r="F278" s="158">
        <v>925</v>
      </c>
      <c r="G278" s="188"/>
      <c r="H278" s="188">
        <v>1095</v>
      </c>
      <c r="I278" s="190">
        <v>1093</v>
      </c>
      <c r="J278" s="160" t="s">
        <v>758</v>
      </c>
      <c r="K278" s="161">
        <f t="shared" si="110"/>
        <v>170</v>
      </c>
      <c r="L278" s="162">
        <f t="shared" si="111"/>
        <v>0.18378378378378379</v>
      </c>
      <c r="M278" s="157" t="s">
        <v>540</v>
      </c>
      <c r="N278" s="163">
        <v>44201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159</v>
      </c>
      <c r="B279" s="186">
        <v>44140</v>
      </c>
      <c r="C279" s="186"/>
      <c r="D279" s="187" t="s">
        <v>332</v>
      </c>
      <c r="E279" s="188" t="s">
        <v>570</v>
      </c>
      <c r="F279" s="158">
        <v>332.5</v>
      </c>
      <c r="G279" s="188"/>
      <c r="H279" s="188">
        <v>393</v>
      </c>
      <c r="I279" s="190">
        <v>406</v>
      </c>
      <c r="J279" s="160" t="s">
        <v>759</v>
      </c>
      <c r="K279" s="161">
        <f t="shared" si="110"/>
        <v>60.5</v>
      </c>
      <c r="L279" s="162">
        <f t="shared" si="111"/>
        <v>0.18195488721804512</v>
      </c>
      <c r="M279" s="157" t="s">
        <v>540</v>
      </c>
      <c r="N279" s="163">
        <v>44256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160</v>
      </c>
      <c r="B280" s="186">
        <v>44141</v>
      </c>
      <c r="C280" s="186"/>
      <c r="D280" s="187" t="s">
        <v>449</v>
      </c>
      <c r="E280" s="188" t="s">
        <v>570</v>
      </c>
      <c r="F280" s="158">
        <v>231</v>
      </c>
      <c r="G280" s="188"/>
      <c r="H280" s="188">
        <v>281</v>
      </c>
      <c r="I280" s="190">
        <v>281</v>
      </c>
      <c r="J280" s="160" t="s">
        <v>628</v>
      </c>
      <c r="K280" s="161">
        <f t="shared" si="110"/>
        <v>50</v>
      </c>
      <c r="L280" s="162">
        <f t="shared" si="111"/>
        <v>0.21645021645021645</v>
      </c>
      <c r="M280" s="157" t="s">
        <v>540</v>
      </c>
      <c r="N280" s="163">
        <v>44358</v>
      </c>
      <c r="O280" s="1"/>
      <c r="P280" s="1"/>
      <c r="Q280" s="1"/>
      <c r="R280" s="6" t="s">
        <v>731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161</v>
      </c>
      <c r="B281" s="186">
        <v>44187</v>
      </c>
      <c r="C281" s="186"/>
      <c r="D281" s="187" t="s">
        <v>425</v>
      </c>
      <c r="E281" s="188" t="s">
        <v>570</v>
      </c>
      <c r="F281" s="158">
        <v>190</v>
      </c>
      <c r="G281" s="188"/>
      <c r="H281" s="188">
        <v>239</v>
      </c>
      <c r="I281" s="190">
        <v>239</v>
      </c>
      <c r="J281" s="160" t="s">
        <v>851</v>
      </c>
      <c r="K281" s="161">
        <f t="shared" si="110"/>
        <v>49</v>
      </c>
      <c r="L281" s="162">
        <f t="shared" si="111"/>
        <v>0.25789473684210529</v>
      </c>
      <c r="M281" s="157" t="s">
        <v>540</v>
      </c>
      <c r="N281" s="163">
        <v>44844</v>
      </c>
      <c r="O281" s="1"/>
      <c r="P281" s="1"/>
      <c r="Q281" s="1"/>
      <c r="R281" s="6" t="s">
        <v>731</v>
      </c>
    </row>
    <row r="282" spans="1:26" ht="12.75" customHeight="1">
      <c r="A282" s="185">
        <v>162</v>
      </c>
      <c r="B282" s="186">
        <v>44258</v>
      </c>
      <c r="C282" s="186"/>
      <c r="D282" s="187" t="s">
        <v>756</v>
      </c>
      <c r="E282" s="188" t="s">
        <v>570</v>
      </c>
      <c r="F282" s="158">
        <v>495</v>
      </c>
      <c r="G282" s="188"/>
      <c r="H282" s="188">
        <v>595</v>
      </c>
      <c r="I282" s="190">
        <v>590</v>
      </c>
      <c r="J282" s="160" t="s">
        <v>797</v>
      </c>
      <c r="K282" s="161">
        <f t="shared" ref="K282:K289" si="112">H282-F282</f>
        <v>100</v>
      </c>
      <c r="L282" s="162">
        <f t="shared" ref="L282:L289" si="113">K282/F282</f>
        <v>0.20202020202020202</v>
      </c>
      <c r="M282" s="157" t="s">
        <v>540</v>
      </c>
      <c r="N282" s="163">
        <v>44589</v>
      </c>
      <c r="O282" s="1"/>
      <c r="P282" s="1"/>
      <c r="R282" s="6" t="s">
        <v>731</v>
      </c>
    </row>
    <row r="283" spans="1:26" ht="12.75" customHeight="1">
      <c r="A283" s="185">
        <v>163</v>
      </c>
      <c r="B283" s="186">
        <v>44274</v>
      </c>
      <c r="C283" s="186"/>
      <c r="D283" s="187" t="s">
        <v>332</v>
      </c>
      <c r="E283" s="188" t="s">
        <v>570</v>
      </c>
      <c r="F283" s="158">
        <v>355</v>
      </c>
      <c r="G283" s="188"/>
      <c r="H283" s="188">
        <v>422.5</v>
      </c>
      <c r="I283" s="190">
        <v>420</v>
      </c>
      <c r="J283" s="160" t="s">
        <v>760</v>
      </c>
      <c r="K283" s="161">
        <f t="shared" si="112"/>
        <v>67.5</v>
      </c>
      <c r="L283" s="162">
        <f t="shared" si="113"/>
        <v>0.19014084507042253</v>
      </c>
      <c r="M283" s="157" t="s">
        <v>540</v>
      </c>
      <c r="N283" s="163">
        <v>44361</v>
      </c>
      <c r="O283" s="1"/>
      <c r="R283" s="203" t="s">
        <v>731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164</v>
      </c>
      <c r="B284" s="186">
        <v>44295</v>
      </c>
      <c r="C284" s="186"/>
      <c r="D284" s="187" t="s">
        <v>761</v>
      </c>
      <c r="E284" s="188" t="s">
        <v>570</v>
      </c>
      <c r="F284" s="158">
        <v>555</v>
      </c>
      <c r="G284" s="188"/>
      <c r="H284" s="188">
        <v>663</v>
      </c>
      <c r="I284" s="190">
        <v>663</v>
      </c>
      <c r="J284" s="160" t="s">
        <v>762</v>
      </c>
      <c r="K284" s="161">
        <f t="shared" si="112"/>
        <v>108</v>
      </c>
      <c r="L284" s="162">
        <f t="shared" si="113"/>
        <v>0.19459459459459461</v>
      </c>
      <c r="M284" s="157" t="s">
        <v>540</v>
      </c>
      <c r="N284" s="163">
        <v>44321</v>
      </c>
      <c r="O284" s="1"/>
      <c r="P284" s="1"/>
      <c r="Q284" s="1"/>
      <c r="R284" s="203" t="s">
        <v>731</v>
      </c>
    </row>
    <row r="285" spans="1:26" ht="12.75" customHeight="1">
      <c r="A285" s="185">
        <v>165</v>
      </c>
      <c r="B285" s="186">
        <v>44308</v>
      </c>
      <c r="C285" s="186"/>
      <c r="D285" s="187" t="s">
        <v>360</v>
      </c>
      <c r="E285" s="188" t="s">
        <v>570</v>
      </c>
      <c r="F285" s="158">
        <v>126.5</v>
      </c>
      <c r="G285" s="188"/>
      <c r="H285" s="188">
        <v>155</v>
      </c>
      <c r="I285" s="190">
        <v>155</v>
      </c>
      <c r="J285" s="160" t="s">
        <v>628</v>
      </c>
      <c r="K285" s="161">
        <f t="shared" si="112"/>
        <v>28.5</v>
      </c>
      <c r="L285" s="162">
        <f t="shared" si="113"/>
        <v>0.22529644268774704</v>
      </c>
      <c r="M285" s="157" t="s">
        <v>540</v>
      </c>
      <c r="N285" s="163">
        <v>44362</v>
      </c>
      <c r="O285" s="1"/>
      <c r="R285" s="203" t="s">
        <v>731</v>
      </c>
    </row>
    <row r="286" spans="1:26" ht="12.75" customHeight="1">
      <c r="A286" s="230">
        <v>166</v>
      </c>
      <c r="B286" s="231">
        <v>44368</v>
      </c>
      <c r="C286" s="231"/>
      <c r="D286" s="232" t="s">
        <v>377</v>
      </c>
      <c r="E286" s="233" t="s">
        <v>570</v>
      </c>
      <c r="F286" s="234">
        <v>287.5</v>
      </c>
      <c r="G286" s="233"/>
      <c r="H286" s="233">
        <v>245</v>
      </c>
      <c r="I286" s="235">
        <v>344</v>
      </c>
      <c r="J286" s="170" t="s">
        <v>792</v>
      </c>
      <c r="K286" s="171">
        <f t="shared" si="112"/>
        <v>-42.5</v>
      </c>
      <c r="L286" s="172">
        <f t="shared" si="113"/>
        <v>-0.14782608695652175</v>
      </c>
      <c r="M286" s="168" t="s">
        <v>552</v>
      </c>
      <c r="N286" s="165">
        <v>44508</v>
      </c>
      <c r="O286" s="1"/>
      <c r="R286" s="203" t="s">
        <v>731</v>
      </c>
    </row>
    <row r="287" spans="1:26" ht="12.75" customHeight="1">
      <c r="A287" s="185">
        <v>167</v>
      </c>
      <c r="B287" s="186">
        <v>44368</v>
      </c>
      <c r="C287" s="186"/>
      <c r="D287" s="187" t="s">
        <v>449</v>
      </c>
      <c r="E287" s="188" t="s">
        <v>570</v>
      </c>
      <c r="F287" s="158">
        <v>241</v>
      </c>
      <c r="G287" s="188"/>
      <c r="H287" s="188">
        <v>298</v>
      </c>
      <c r="I287" s="190">
        <v>320</v>
      </c>
      <c r="J287" s="160" t="s">
        <v>628</v>
      </c>
      <c r="K287" s="161">
        <f t="shared" si="112"/>
        <v>57</v>
      </c>
      <c r="L287" s="162">
        <f t="shared" si="113"/>
        <v>0.23651452282157676</v>
      </c>
      <c r="M287" s="157" t="s">
        <v>540</v>
      </c>
      <c r="N287" s="163">
        <v>44802</v>
      </c>
      <c r="O287" s="41"/>
      <c r="R287" s="203" t="s">
        <v>731</v>
      </c>
    </row>
    <row r="288" spans="1:26" ht="12.75" customHeight="1">
      <c r="A288" s="185">
        <v>168</v>
      </c>
      <c r="B288" s="186">
        <v>44406</v>
      </c>
      <c r="C288" s="186"/>
      <c r="D288" s="187" t="s">
        <v>360</v>
      </c>
      <c r="E288" s="188" t="s">
        <v>570</v>
      </c>
      <c r="F288" s="158">
        <v>162.5</v>
      </c>
      <c r="G288" s="188"/>
      <c r="H288" s="188">
        <v>200</v>
      </c>
      <c r="I288" s="190">
        <v>200</v>
      </c>
      <c r="J288" s="160" t="s">
        <v>628</v>
      </c>
      <c r="K288" s="161">
        <f t="shared" si="112"/>
        <v>37.5</v>
      </c>
      <c r="L288" s="162">
        <f t="shared" si="113"/>
        <v>0.23076923076923078</v>
      </c>
      <c r="M288" s="157" t="s">
        <v>540</v>
      </c>
      <c r="N288" s="163">
        <v>44802</v>
      </c>
      <c r="O288" s="1"/>
      <c r="R288" s="203" t="s">
        <v>731</v>
      </c>
    </row>
    <row r="289" spans="1:18" ht="12.75" customHeight="1">
      <c r="A289" s="185">
        <v>169</v>
      </c>
      <c r="B289" s="186">
        <v>44462</v>
      </c>
      <c r="C289" s="186"/>
      <c r="D289" s="187" t="s">
        <v>767</v>
      </c>
      <c r="E289" s="188" t="s">
        <v>570</v>
      </c>
      <c r="F289" s="158">
        <v>1235</v>
      </c>
      <c r="G289" s="188"/>
      <c r="H289" s="188">
        <v>1505</v>
      </c>
      <c r="I289" s="190">
        <v>1500</v>
      </c>
      <c r="J289" s="160" t="s">
        <v>628</v>
      </c>
      <c r="K289" s="161">
        <f t="shared" si="112"/>
        <v>270</v>
      </c>
      <c r="L289" s="162">
        <f t="shared" si="113"/>
        <v>0.21862348178137653</v>
      </c>
      <c r="M289" s="157" t="s">
        <v>540</v>
      </c>
      <c r="N289" s="163">
        <v>44564</v>
      </c>
      <c r="O289" s="1"/>
      <c r="R289" s="203" t="s">
        <v>731</v>
      </c>
    </row>
    <row r="290" spans="1:18" ht="12.75" customHeight="1">
      <c r="A290" s="215">
        <v>170</v>
      </c>
      <c r="B290" s="216">
        <v>44480</v>
      </c>
      <c r="C290" s="216"/>
      <c r="D290" s="217" t="s">
        <v>769</v>
      </c>
      <c r="E290" s="218" t="s">
        <v>570</v>
      </c>
      <c r="F290" s="219" t="s">
        <v>772</v>
      </c>
      <c r="G290" s="218"/>
      <c r="H290" s="218"/>
      <c r="I290" s="218">
        <v>145</v>
      </c>
      <c r="J290" s="220" t="s">
        <v>543</v>
      </c>
      <c r="K290" s="215"/>
      <c r="L290" s="216"/>
      <c r="M290" s="216"/>
      <c r="N290" s="217"/>
      <c r="O290" s="41"/>
      <c r="R290" s="203" t="s">
        <v>731</v>
      </c>
    </row>
    <row r="291" spans="1:18" ht="12.75" customHeight="1">
      <c r="A291" s="221">
        <v>171</v>
      </c>
      <c r="B291" s="222">
        <v>44481</v>
      </c>
      <c r="C291" s="222"/>
      <c r="D291" s="223" t="s">
        <v>258</v>
      </c>
      <c r="E291" s="224" t="s">
        <v>570</v>
      </c>
      <c r="F291" s="225" t="s">
        <v>771</v>
      </c>
      <c r="G291" s="224"/>
      <c r="H291" s="224"/>
      <c r="I291" s="224">
        <v>380</v>
      </c>
      <c r="J291" s="226" t="s">
        <v>543</v>
      </c>
      <c r="K291" s="221"/>
      <c r="L291" s="222"/>
      <c r="M291" s="222"/>
      <c r="N291" s="223"/>
      <c r="O291" s="41"/>
      <c r="R291" s="203" t="s">
        <v>731</v>
      </c>
    </row>
    <row r="292" spans="1:18" ht="12.75" customHeight="1">
      <c r="A292" s="185">
        <v>172</v>
      </c>
      <c r="B292" s="186">
        <v>44481</v>
      </c>
      <c r="C292" s="186"/>
      <c r="D292" s="187" t="s">
        <v>384</v>
      </c>
      <c r="E292" s="188" t="s">
        <v>570</v>
      </c>
      <c r="F292" s="158">
        <v>45.5</v>
      </c>
      <c r="G292" s="188"/>
      <c r="H292" s="188">
        <v>56.5</v>
      </c>
      <c r="I292" s="190">
        <v>56</v>
      </c>
      <c r="J292" s="160" t="s">
        <v>888</v>
      </c>
      <c r="K292" s="161">
        <f>H292-F292</f>
        <v>11</v>
      </c>
      <c r="L292" s="162">
        <f>K292/F292</f>
        <v>0.24175824175824176</v>
      </c>
      <c r="M292" s="157" t="s">
        <v>540</v>
      </c>
      <c r="N292" s="163">
        <v>44881</v>
      </c>
      <c r="O292" s="41"/>
      <c r="R292" s="203"/>
    </row>
    <row r="293" spans="1:18" ht="12.75" customHeight="1">
      <c r="A293" s="185">
        <v>173</v>
      </c>
      <c r="B293" s="186">
        <v>44551</v>
      </c>
      <c r="C293" s="186"/>
      <c r="D293" s="187" t="s">
        <v>118</v>
      </c>
      <c r="E293" s="188" t="s">
        <v>570</v>
      </c>
      <c r="F293" s="158">
        <v>2300</v>
      </c>
      <c r="G293" s="188"/>
      <c r="H293" s="188">
        <f>(2820+2200)/2</f>
        <v>2510</v>
      </c>
      <c r="I293" s="190">
        <v>3000</v>
      </c>
      <c r="J293" s="160" t="s">
        <v>805</v>
      </c>
      <c r="K293" s="161">
        <f>H293-F293</f>
        <v>210</v>
      </c>
      <c r="L293" s="162">
        <f>K293/F293</f>
        <v>9.1304347826086957E-2</v>
      </c>
      <c r="M293" s="157" t="s">
        <v>540</v>
      </c>
      <c r="N293" s="163">
        <v>44649</v>
      </c>
      <c r="O293" s="1"/>
      <c r="R293" s="203"/>
    </row>
    <row r="294" spans="1:18" ht="12.75" customHeight="1">
      <c r="A294" s="227">
        <v>174</v>
      </c>
      <c r="B294" s="222">
        <v>44606</v>
      </c>
      <c r="C294" s="227"/>
      <c r="D294" s="227" t="s">
        <v>404</v>
      </c>
      <c r="E294" s="224" t="s">
        <v>570</v>
      </c>
      <c r="F294" s="224" t="s">
        <v>800</v>
      </c>
      <c r="G294" s="224"/>
      <c r="H294" s="224"/>
      <c r="I294" s="224">
        <v>764</v>
      </c>
      <c r="J294" s="224" t="s">
        <v>543</v>
      </c>
      <c r="K294" s="224"/>
      <c r="L294" s="224"/>
      <c r="M294" s="224"/>
      <c r="N294" s="227"/>
      <c r="O294" s="41"/>
      <c r="R294" s="203"/>
    </row>
    <row r="295" spans="1:18" ht="12.75" customHeight="1">
      <c r="A295" s="185">
        <v>175</v>
      </c>
      <c r="B295" s="186">
        <v>44613</v>
      </c>
      <c r="C295" s="186"/>
      <c r="D295" s="187" t="s">
        <v>767</v>
      </c>
      <c r="E295" s="188" t="s">
        <v>570</v>
      </c>
      <c r="F295" s="158">
        <v>1255</v>
      </c>
      <c r="G295" s="188"/>
      <c r="H295" s="188">
        <v>1515</v>
      </c>
      <c r="I295" s="190">
        <v>1510</v>
      </c>
      <c r="J295" s="160" t="s">
        <v>628</v>
      </c>
      <c r="K295" s="161">
        <f>H295-F295</f>
        <v>260</v>
      </c>
      <c r="L295" s="162">
        <f>K295/F295</f>
        <v>0.20717131474103587</v>
      </c>
      <c r="M295" s="157" t="s">
        <v>540</v>
      </c>
      <c r="N295" s="163">
        <v>44834</v>
      </c>
      <c r="O295" s="41"/>
      <c r="R295" s="203"/>
    </row>
    <row r="296" spans="1:18" ht="12.75" customHeight="1">
      <c r="A296">
        <v>176</v>
      </c>
      <c r="B296" s="222">
        <v>44670</v>
      </c>
      <c r="C296" s="222"/>
      <c r="D296" s="227" t="s">
        <v>505</v>
      </c>
      <c r="E296" s="260" t="s">
        <v>570</v>
      </c>
      <c r="F296" s="224" t="s">
        <v>807</v>
      </c>
      <c r="G296" s="224"/>
      <c r="H296" s="224"/>
      <c r="I296" s="224">
        <v>553</v>
      </c>
      <c r="J296" s="224" t="s">
        <v>543</v>
      </c>
      <c r="K296" s="224"/>
      <c r="L296" s="224"/>
      <c r="M296" s="224"/>
      <c r="N296" s="224"/>
      <c r="O296" s="41"/>
      <c r="R296" s="203"/>
    </row>
    <row r="297" spans="1:18" ht="12.75" customHeight="1">
      <c r="A297" s="185">
        <v>177</v>
      </c>
      <c r="B297" s="186">
        <v>44746</v>
      </c>
      <c r="C297" s="186"/>
      <c r="D297" s="187" t="s">
        <v>841</v>
      </c>
      <c r="E297" s="188" t="s">
        <v>570</v>
      </c>
      <c r="F297" s="158">
        <v>207.5</v>
      </c>
      <c r="G297" s="188"/>
      <c r="H297" s="188">
        <v>254</v>
      </c>
      <c r="I297" s="190">
        <v>254</v>
      </c>
      <c r="J297" s="160" t="s">
        <v>628</v>
      </c>
      <c r="K297" s="161">
        <f>H297-F297</f>
        <v>46.5</v>
      </c>
      <c r="L297" s="162">
        <f>K297/F297</f>
        <v>0.22409638554216868</v>
      </c>
      <c r="M297" s="157" t="s">
        <v>540</v>
      </c>
      <c r="N297" s="163">
        <v>44792</v>
      </c>
      <c r="O297" s="1"/>
      <c r="R297" s="203"/>
    </row>
    <row r="298" spans="1:18" ht="12.75" customHeight="1">
      <c r="A298" s="185">
        <v>178</v>
      </c>
      <c r="B298" s="186">
        <v>44775</v>
      </c>
      <c r="C298" s="186"/>
      <c r="D298" s="187" t="s">
        <v>451</v>
      </c>
      <c r="E298" s="188" t="s">
        <v>570</v>
      </c>
      <c r="F298" s="158">
        <v>31.25</v>
      </c>
      <c r="G298" s="188"/>
      <c r="H298" s="188">
        <v>38.75</v>
      </c>
      <c r="I298" s="190">
        <v>38</v>
      </c>
      <c r="J298" s="160" t="s">
        <v>628</v>
      </c>
      <c r="K298" s="161">
        <f t="shared" ref="K298" si="114">H298-F298</f>
        <v>7.5</v>
      </c>
      <c r="L298" s="162">
        <f t="shared" ref="L298" si="115">K298/F298</f>
        <v>0.24</v>
      </c>
      <c r="M298" s="157" t="s">
        <v>540</v>
      </c>
      <c r="N298" s="163">
        <v>44844</v>
      </c>
      <c r="O298" s="41"/>
      <c r="R298" s="54"/>
    </row>
    <row r="299" spans="1:18" ht="12.75" customHeight="1">
      <c r="A299" s="221">
        <v>179</v>
      </c>
      <c r="B299" s="222">
        <v>44841</v>
      </c>
      <c r="C299" s="227"/>
      <c r="D299" s="227" t="s">
        <v>849</v>
      </c>
      <c r="E299" s="260" t="s">
        <v>570</v>
      </c>
      <c r="F299" s="224" t="s">
        <v>850</v>
      </c>
      <c r="G299" s="224"/>
      <c r="H299" s="224"/>
      <c r="I299" s="224">
        <v>840</v>
      </c>
      <c r="J299" s="224" t="s">
        <v>543</v>
      </c>
      <c r="K299" s="224"/>
      <c r="L299" s="224"/>
      <c r="M299" s="224"/>
      <c r="N299" s="224"/>
      <c r="O299" s="41"/>
      <c r="Q299" s="206"/>
      <c r="R299" s="54"/>
    </row>
    <row r="300" spans="1:18" ht="12.75" customHeight="1">
      <c r="A300" s="221">
        <v>180</v>
      </c>
      <c r="B300" s="222">
        <v>44844</v>
      </c>
      <c r="C300" s="227"/>
      <c r="D300" s="227" t="s">
        <v>406</v>
      </c>
      <c r="E300" s="260" t="s">
        <v>570</v>
      </c>
      <c r="F300" s="224" t="s">
        <v>852</v>
      </c>
      <c r="G300" s="224"/>
      <c r="H300" s="224"/>
      <c r="I300" s="224">
        <v>291</v>
      </c>
      <c r="J300" s="224" t="s">
        <v>543</v>
      </c>
      <c r="K300" s="224"/>
      <c r="L300" s="224"/>
      <c r="M300" s="224"/>
      <c r="N300" s="224"/>
      <c r="O300" s="41"/>
      <c r="Q300" s="206"/>
      <c r="R300" s="54"/>
    </row>
    <row r="301" spans="1:18" ht="12.75" customHeight="1">
      <c r="A301" s="221">
        <v>181</v>
      </c>
      <c r="B301" s="222">
        <v>44845</v>
      </c>
      <c r="C301" s="227"/>
      <c r="D301" s="227" t="s">
        <v>404</v>
      </c>
      <c r="E301" s="260" t="s">
        <v>570</v>
      </c>
      <c r="F301" s="224" t="s">
        <v>884</v>
      </c>
      <c r="G301" s="224"/>
      <c r="H301" s="224"/>
      <c r="I301" s="224">
        <v>765</v>
      </c>
      <c r="J301" s="224" t="s">
        <v>543</v>
      </c>
      <c r="K301" s="224"/>
      <c r="L301" s="224"/>
      <c r="M301" s="224"/>
      <c r="N301" s="224"/>
      <c r="O301" s="41"/>
      <c r="Q301" s="206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B304" s="204" t="s">
        <v>763</v>
      </c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205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A309" s="205"/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A310" s="53"/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</sheetData>
  <autoFilter ref="R1:R30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2022-12-14T02:37:45Z</dcterms:modified>
</cp:coreProperties>
</file>