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E29F29FB-ECF8-4DD1-A599-B668465317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F&amp;O)'!$S$1:$S$299</definedName>
  </definedNames>
  <calcPr calcId="191029"/>
</workbook>
</file>

<file path=xl/calcChain.xml><?xml version="1.0" encoding="utf-8"?>
<calcChain xmlns="http://schemas.openxmlformats.org/spreadsheetml/2006/main">
  <c r="L48" i="6" l="1"/>
  <c r="K48" i="6"/>
  <c r="K51" i="6"/>
  <c r="M51" i="6" s="1"/>
  <c r="K49" i="6"/>
  <c r="L49" i="6"/>
  <c r="K50" i="6"/>
  <c r="L50" i="6"/>
  <c r="K75" i="6"/>
  <c r="M75" i="6" s="1"/>
  <c r="K77" i="6"/>
  <c r="M77" i="6" s="1"/>
  <c r="L47" i="6"/>
  <c r="K47" i="6"/>
  <c r="L44" i="6"/>
  <c r="K44" i="6"/>
  <c r="M48" i="6" l="1"/>
  <c r="M49" i="6"/>
  <c r="M50" i="6"/>
  <c r="M47" i="6"/>
  <c r="M44" i="6"/>
  <c r="P23" i="6" l="1"/>
  <c r="L16" i="6"/>
  <c r="K16" i="6"/>
  <c r="K74" i="6"/>
  <c r="K73" i="6"/>
  <c r="L21" i="6"/>
  <c r="K21" i="6"/>
  <c r="M21" i="6" l="1"/>
  <c r="M16" i="6"/>
  <c r="K72" i="6"/>
  <c r="M72" i="6" s="1"/>
  <c r="L46" i="6"/>
  <c r="K46" i="6"/>
  <c r="L19" i="6"/>
  <c r="K19" i="6"/>
  <c r="K71" i="6"/>
  <c r="K70" i="6"/>
  <c r="M19" i="6" l="1"/>
  <c r="M46" i="6"/>
  <c r="P20" i="6" l="1"/>
  <c r="K67" i="6"/>
  <c r="K66" i="6"/>
  <c r="K64" i="6"/>
  <c r="K63" i="6"/>
  <c r="L42" i="6"/>
  <c r="K42" i="6"/>
  <c r="L43" i="6"/>
  <c r="K43" i="6"/>
  <c r="L40" i="6"/>
  <c r="K40" i="6"/>
  <c r="M42" i="6" l="1"/>
  <c r="M40" i="6"/>
  <c r="M43" i="6"/>
  <c r="K39" i="6" l="1"/>
  <c r="L39" i="6"/>
  <c r="L38" i="6"/>
  <c r="K38" i="6"/>
  <c r="L41" i="6" l="1"/>
  <c r="K41" i="6"/>
  <c r="M41" i="6" l="1"/>
  <c r="K65" i="6"/>
  <c r="M65" i="6" s="1"/>
  <c r="L13" i="6"/>
  <c r="K13" i="6"/>
  <c r="M13" i="6" l="1"/>
  <c r="K58" i="6"/>
  <c r="K62" i="6"/>
  <c r="M62" i="6" s="1"/>
  <c r="L37" i="6"/>
  <c r="K37" i="6"/>
  <c r="P18" i="6"/>
  <c r="M37" i="6" l="1"/>
  <c r="P17" i="6" l="1"/>
  <c r="P15" i="6" l="1"/>
  <c r="P14" i="6" l="1"/>
  <c r="P12" i="6" l="1"/>
  <c r="P11" i="6" l="1"/>
  <c r="P10" i="6" l="1"/>
  <c r="K288" i="6" l="1"/>
  <c r="L288" i="6" s="1"/>
  <c r="K282" i="6"/>
  <c r="L282" i="6" s="1"/>
  <c r="K290" i="6" l="1"/>
  <c r="L290" i="6" s="1"/>
  <c r="K278" i="6" l="1"/>
  <c r="L278" i="6" s="1"/>
  <c r="K279" i="6" l="1"/>
  <c r="L279" i="6" s="1"/>
  <c r="K272" i="6"/>
  <c r="L272" i="6" s="1"/>
  <c r="K289" i="6" l="1"/>
  <c r="L289" i="6" s="1"/>
  <c r="K283" i="6"/>
  <c r="L283" i="6" s="1"/>
  <c r="K285" i="6" l="1"/>
  <c r="L285" i="6" s="1"/>
  <c r="L6" i="2" l="1"/>
  <c r="K6" i="3"/>
  <c r="D7" i="5" l="1"/>
  <c r="M7" i="6"/>
  <c r="K280" i="6" l="1"/>
  <c r="L280" i="6" s="1"/>
  <c r="K277" i="6" l="1"/>
  <c r="L277" i="6" s="1"/>
  <c r="K281" i="6" l="1"/>
  <c r="L281" i="6" s="1"/>
  <c r="K276" i="6"/>
  <c r="L276" i="6" s="1"/>
  <c r="K275" i="6"/>
  <c r="L275" i="6" s="1"/>
  <c r="K273" i="6"/>
  <c r="L273" i="6" s="1"/>
  <c r="H271" i="6"/>
  <c r="K271" i="6" s="1"/>
  <c r="L271" i="6" s="1"/>
  <c r="K270" i="6"/>
  <c r="L270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F239" i="6"/>
  <c r="K239" i="6" s="1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F233" i="6"/>
  <c r="K233" i="6" s="1"/>
  <c r="L233" i="6" s="1"/>
  <c r="F232" i="6"/>
  <c r="K232" i="6" s="1"/>
  <c r="L232" i="6" s="1"/>
  <c r="K231" i="6"/>
  <c r="L231" i="6" s="1"/>
  <c r="F230" i="6"/>
  <c r="K230" i="6" s="1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2" i="6"/>
  <c r="L212" i="6" s="1"/>
  <c r="K211" i="6"/>
  <c r="L211" i="6" s="1"/>
  <c r="F210" i="6"/>
  <c r="K210" i="6" s="1"/>
  <c r="L210" i="6" s="1"/>
  <c r="K209" i="6"/>
  <c r="L209" i="6" s="1"/>
  <c r="K206" i="6"/>
  <c r="L206" i="6" s="1"/>
  <c r="K205" i="6"/>
  <c r="L205" i="6" s="1"/>
  <c r="K204" i="6"/>
  <c r="L204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2" i="6"/>
  <c r="L182" i="6" s="1"/>
  <c r="K180" i="6"/>
  <c r="L180" i="6" s="1"/>
  <c r="K178" i="6"/>
  <c r="L178" i="6" s="1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L164" i="6" s="1"/>
  <c r="K163" i="6"/>
  <c r="L163" i="6" s="1"/>
  <c r="F162" i="6"/>
  <c r="K162" i="6" s="1"/>
  <c r="L162" i="6" s="1"/>
  <c r="H161" i="6"/>
  <c r="K161" i="6" s="1"/>
  <c r="L161" i="6" s="1"/>
  <c r="K158" i="6"/>
  <c r="L158" i="6" s="1"/>
  <c r="K157" i="6"/>
  <c r="L157" i="6" s="1"/>
  <c r="K156" i="6"/>
  <c r="L156" i="6" s="1"/>
  <c r="K155" i="6"/>
  <c r="L155" i="6" s="1"/>
  <c r="K154" i="6"/>
  <c r="L154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H127" i="6"/>
  <c r="K127" i="6" s="1"/>
  <c r="L127" i="6" s="1"/>
  <c r="F126" i="6"/>
  <c r="K126" i="6" s="1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6" i="4"/>
</calcChain>
</file>

<file path=xl/sharedStrings.xml><?xml version="1.0" encoding="utf-8"?>
<sst xmlns="http://schemas.openxmlformats.org/spreadsheetml/2006/main" count="2631" uniqueCount="1049">
  <si>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</si>
  <si>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</si>
  <si>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</si>
  <si>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</si>
  <si>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</si>
  <si>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</si>
  <si>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</si>
  <si>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</si>
  <si>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</si>
  <si>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</si>
  <si>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</si>
  <si>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</si>
  <si>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</si>
  <si>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</si>
  <si>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</si>
  <si>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</si>
  <si>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</si>
  <si>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</si>
  <si>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</si>
  <si>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</si>
  <si>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</si>
  <si>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</si>
  <si>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</si>
  <si>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</si>
  <si>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</si>
  <si>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</si>
  <si>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</si>
  <si>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</si>
  <si>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</si>
  <si>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</si>
  <si>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</si>
  <si>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</si>
  <si>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</si>
  <si>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</si>
  <si>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</si>
  <si>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</si>
  <si>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</si>
  <si>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</si>
  <si>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</si>
  <si>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</si>
  <si>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</si>
  <si>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</si>
  <si>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</si>
  <si>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</si>
  <si>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</si>
  <si>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</si>
  <si>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</si>
  <si>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</si>
  <si>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</si>
  <si>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</si>
  <si>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</si>
  <si>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</si>
  <si>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</si>
  <si>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</si>
  <si>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</si>
  <si>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</si>
  <si>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</si>
  <si>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</si>
  <si>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</si>
  <si>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</si>
  <si>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</si>
  <si>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</si>
  <si>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</si>
  <si>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</si>
  <si>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</si>
  <si>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</si>
  <si>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</si>
  <si>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</si>
  <si>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</si>
  <si>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</si>
  <si>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</si>
  <si>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</si>
  <si>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</si>
  <si>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</si>
  <si>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</si>
  <si>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</si>
  <si>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</si>
  <si>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</si>
  <si>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</si>
  <si>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</si>
  <si>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</si>
  <si>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</si>
  <si>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</si>
  <si>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</si>
  <si>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</si>
  <si>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</si>
  <si>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</si>
  <si>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</si>
  <si>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</si>
  <si>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</si>
  <si>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</si>
  <si>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</si>
  <si>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</si>
  <si>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</si>
  <si>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</si>
  <si>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</si>
  <si>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</si>
  <si>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</si>
  <si>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</si>
  <si>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</si>
  <si>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</si>
  <si>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</si>
  <si>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</si>
  <si>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</si>
  <si>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</si>
  <si>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</si>
  <si>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</si>
  <si>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</si>
  <si>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</si>
  <si>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</si>
  <si>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</si>
  <si>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</si>
  <si>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</si>
  <si>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</si>
  <si>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</si>
  <si>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</si>
  <si>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</si>
  <si>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</si>
  <si>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</si>
  <si>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</si>
  <si>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</si>
  <si>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</si>
  <si>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</si>
  <si>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</si>
  <si>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</si>
  <si>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</si>
  <si>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</si>
  <si>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</si>
  <si>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</si>
  <si>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</si>
  <si>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</si>
  <si>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</si>
  <si>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</si>
  <si>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</si>
  <si>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</si>
  <si>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</si>
  <si>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</si>
  <si>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</si>
  <si>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</si>
  <si>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</si>
  <si>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</si>
  <si>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</si>
  <si>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</si>
  <si>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</si>
  <si>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</si>
  <si>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</si>
  <si>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</si>
  <si>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</si>
  <si>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</si>
  <si>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</si>
  <si>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</si>
  <si>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</si>
  <si>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</si>
  <si>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</si>
  <si>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</si>
  <si>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</si>
  <si>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</si>
  <si>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</si>
  <si>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</si>
  <si>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</si>
  <si>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</si>
  <si>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</si>
  <si>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</si>
  <si>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</si>
  <si>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</si>
  <si>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</si>
  <si>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</si>
  <si>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</si>
  <si>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</si>
  <si>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</si>
  <si>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</si>
  <si>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</si>
  <si>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</si>
  <si>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</si>
  <si>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</si>
  <si>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</si>
  <si>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</si>
  <si>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</si>
  <si>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</si>
  <si>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</si>
  <si>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</si>
  <si>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</si>
  <si>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</si>
  <si>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</si>
  <si>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</si>
  <si>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</si>
  <si>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</si>
  <si>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</si>
  <si>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</si>
  <si>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</si>
  <si>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</si>
  <si>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</si>
  <si>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</si>
  <si>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</si>
  <si>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</si>
  <si>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</si>
  <si>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</si>
  <si>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</si>
  <si>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</si>
  <si>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</si>
  <si>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</si>
  <si>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</si>
  <si>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</si>
  <si>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</si>
  <si>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</si>
  <si>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</si>
  <si>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</si>
  <si>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</si>
  <si>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</si>
  <si>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</si>
  <si>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</si>
  <si>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</si>
  <si>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</si>
  <si>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</si>
  <si>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</si>
  <si>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</si>
  <si>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</si>
  <si>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</si>
  <si>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</si>
  <si>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</si>
  <si>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</si>
  <si>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</si>
  <si>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</si>
  <si>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</si>
  <si>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</si>
  <si>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</si>
  <si>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</si>
  <si>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</si>
  <si>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</si>
  <si>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</si>
  <si>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</si>
  <si>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</si>
  <si>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</si>
  <si>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</si>
  <si>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</si>
  <si>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</si>
  <si>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</si>
  <si>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</si>
  <si>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</si>
  <si>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</si>
  <si>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</si>
  <si>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</si>
  <si>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</si>
  <si>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</si>
  <si>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</si>
  <si>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</si>
  <si>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</si>
  <si>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</si>
  <si>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</si>
  <si>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</si>
  <si>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</si>
  <si>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</si>
  <si>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</si>
  <si>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</si>
  <si>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</si>
  <si>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</si>
  <si>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</si>
  <si>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</si>
  <si>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</si>
  <si>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</si>
  <si>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</si>
  <si>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</si>
  <si>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</si>
  <si>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</si>
  <si>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</si>
  <si>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</si>
  <si>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</si>
  <si>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</si>
  <si>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</si>
  <si>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</si>
  <si>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</si>
  <si>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</si>
  <si>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</si>
  <si>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</si>
  <si>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</si>
  <si>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</si>
  <si>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</si>
  <si>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</si>
  <si>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</si>
  <si>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</si>
  <si>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</si>
  <si>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</si>
  <si>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</si>
  <si>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</si>
  <si>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</si>
  <si>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</si>
  <si>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</si>
  <si>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</si>
  <si>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</si>
  <si>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</si>
  <si>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</si>
  <si>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</si>
  <si>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</si>
  <si>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</si>
  <si>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</si>
  <si>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</si>
  <si>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</si>
  <si>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</si>
  <si>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</si>
  <si>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</si>
  <si>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</si>
  <si>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</si>
  <si>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</si>
  <si>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</si>
  <si>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</si>
  <si>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</si>
  <si>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</si>
  <si>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</si>
  <si>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</si>
  <si>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</si>
  <si>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</si>
  <si>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</si>
  <si>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</si>
  <si>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</si>
  <si>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</si>
  <si>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</si>
  <si>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</si>
  <si>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</si>
  <si>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</si>
  <si>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</si>
  <si>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</si>
  <si>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</si>
  <si>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</si>
  <si>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</si>
  <si>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</si>
  <si>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</si>
  <si>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</si>
  <si>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</si>
  <si>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</si>
  <si>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</si>
  <si>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</si>
  <si>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</si>
  <si>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</si>
  <si>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</si>
  <si>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</si>
  <si>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</si>
  <si>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</si>
  <si>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</si>
  <si>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</si>
  <si>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</si>
  <si>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</si>
  <si>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</si>
  <si>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</si>
  <si>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</si>
  <si>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</si>
  <si>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</si>
  <si>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</si>
  <si>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</si>
  <si>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</si>
  <si>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</si>
  <si>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</si>
  <si>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</si>
  <si>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</si>
  <si>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</si>
  <si>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</si>
  <si>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</si>
  <si>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</si>
  <si>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</si>
  <si>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</si>
  <si>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</si>
  <si>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</si>
  <si>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</si>
  <si>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</si>
  <si>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</si>
  <si>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</si>
  <si>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</si>
  <si>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</si>
  <si>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</si>
  <si>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</si>
  <si>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</si>
  <si>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</si>
  <si>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</si>
  <si>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</si>
  <si>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</si>
  <si>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</si>
  <si>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</si>
  <si>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</si>
  <si>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</si>
  <si>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</si>
  <si>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</si>
  <si>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</si>
  <si>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</si>
  <si>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</si>
  <si>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</si>
  <si>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</si>
  <si>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</si>
  <si>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</si>
  <si>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</si>
  <si>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</si>
  <si>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</si>
  <si>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</si>
  <si>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</si>
  <si>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</si>
  <si>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</si>
  <si>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</si>
  <si>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</si>
  <si>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</si>
  <si>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</si>
  <si>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</si>
  <si>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</si>
  <si>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</si>
  <si>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</si>
  <si>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</si>
  <si>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</si>
  <si>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</si>
  <si>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</si>
  <si>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</si>
  <si>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</si>
  <si>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</si>
  <si>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</si>
  <si>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</si>
  <si>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</si>
  <si>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</si>
  <si>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</si>
  <si>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</si>
  <si>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</si>
  <si>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</si>
  <si>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</si>
  <si>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</si>
  <si>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</si>
  <si>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</si>
  <si>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</si>
  <si>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</si>
  <si>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</si>
  <si>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</si>
  <si>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</si>
  <si>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</si>
  <si>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</si>
  <si>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</si>
  <si>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</si>
  <si>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</si>
  <si>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</si>
  <si>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</si>
  <si>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</si>
  <si>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</si>
  <si>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</si>
  <si>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</si>
  <si>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</si>
  <si>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</si>
  <si>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</si>
  <si>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</si>
  <si>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</si>
  <si>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</si>
  <si>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</si>
  <si>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</si>
  <si>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</si>
  <si>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</si>
  <si>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</si>
  <si>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</si>
  <si>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</si>
  <si>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</si>
  <si>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</si>
  <si>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</si>
  <si>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</si>
  <si>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</si>
  <si>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</si>
  <si>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</si>
  <si>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</si>
  <si>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</si>
  <si>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</si>
  <si>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</si>
  <si>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</si>
  <si>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</si>
  <si>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</si>
  <si>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</si>
  <si>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</si>
  <si>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</si>
  <si>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</si>
  <si>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</si>
  <si>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</si>
  <si>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</si>
  <si>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</si>
  <si>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</si>
  <si>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</si>
  <si>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</si>
  <si>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</si>
  <si>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</si>
  <si>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</si>
  <si>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</si>
  <si>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</si>
  <si>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</si>
  <si>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</si>
  <si>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</si>
  <si>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</si>
  <si>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</si>
  <si>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</si>
  <si>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</si>
  <si>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</si>
  <si>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</si>
  <si>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</si>
  <si>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</si>
  <si>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</si>
  <si>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</si>
  <si>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</si>
  <si>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</si>
  <si>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</si>
  <si>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</si>
  <si>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</si>
  <si>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</si>
  <si>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</si>
  <si>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</si>
  <si>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</si>
  <si>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</si>
  <si>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</si>
  <si>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</si>
  <si>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</si>
  <si>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</si>
  <si>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</si>
  <si>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</si>
  <si>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</si>
  <si>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</si>
  <si>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</si>
  <si>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</si>
  <si>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</si>
  <si>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</si>
  <si>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</si>
  <si>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</si>
  <si>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</si>
  <si>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</si>
  <si>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</si>
  <si>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</si>
  <si>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</si>
  <si>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</si>
  <si>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</si>
  <si>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</si>
  <si>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</si>
  <si>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</si>
  <si>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</si>
  <si>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</si>
  <si>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</si>
  <si>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</si>
  <si>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</si>
  <si>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</si>
  <si>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</si>
  <si>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</si>
  <si>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</si>
  <si>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</si>
  <si>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</si>
  <si>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</si>
  <si>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</si>
  <si>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</si>
  <si>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</si>
  <si>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</si>
  <si>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</si>
  <si>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</si>
  <si>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</si>
  <si>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</si>
  <si>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</si>
  <si>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</si>
  <si>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</si>
  <si>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</si>
  <si>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</si>
  <si>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</si>
  <si>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</si>
  <si>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</si>
  <si>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</si>
  <si>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</si>
  <si>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</si>
  <si>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</si>
  <si>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</si>
  <si>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</si>
  <si>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</si>
  <si>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</si>
  <si>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</si>
  <si>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</si>
  <si>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</si>
  <si>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</si>
  <si>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</si>
  <si>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</si>
  <si>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</si>
  <si>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</si>
  <si>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</si>
  <si>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</si>
  <si>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</si>
  <si>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</si>
  <si>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</si>
  <si>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</si>
  <si>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</si>
  <si>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</si>
  <si>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</si>
  <si>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</si>
  <si>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</si>
  <si>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</si>
  <si>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</si>
  <si>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</si>
  <si>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</si>
  <si>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</si>
  <si>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</si>
  <si>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</si>
  <si>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</si>
  <si>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</si>
  <si>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</si>
  <si>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</si>
  <si>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</si>
  <si>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</si>
  <si>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</si>
  <si>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</si>
  <si>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</si>
  <si>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</si>
  <si>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</si>
  <si>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</si>
  <si>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</si>
  <si>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</si>
  <si>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</si>
  <si>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</si>
  <si>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</si>
  <si>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</si>
  <si>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</si>
  <si>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</si>
  <si>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</si>
  <si>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</si>
  <si>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</si>
  <si>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</si>
  <si>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</si>
  <si>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</si>
  <si>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</si>
  <si>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</si>
  <si>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</si>
  <si>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</si>
  <si>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</si>
  <si>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</si>
  <si>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</si>
  <si>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</si>
  <si>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</si>
  <si>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</si>
  <si>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</si>
  <si>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</si>
  <si>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</si>
  <si>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</si>
  <si>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</si>
  <si>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</si>
  <si>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</si>
  <si>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</si>
  <si>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</si>
  <si>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</si>
  <si>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</si>
  <si>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</si>
  <si>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</si>
  <si>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</si>
  <si>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</si>
  <si>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</si>
  <si>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</si>
  <si>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</si>
  <si>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</si>
  <si>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</si>
  <si>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</si>
  <si>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</si>
  <si>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</si>
  <si>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</si>
  <si>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</si>
  <si>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</si>
  <si>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</si>
  <si>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</si>
  <si>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</si>
  <si>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</si>
  <si>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</si>
  <si>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</si>
  <si>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</si>
  <si>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</si>
  <si>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</si>
  <si>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</si>
  <si>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</si>
  <si>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</si>
  <si>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</si>
  <si>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</si>
  <si>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</si>
  <si>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</si>
  <si>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</si>
  <si>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</si>
  <si>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</si>
  <si>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</si>
  <si>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</si>
  <si>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</si>
  <si>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</si>
  <si>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</si>
  <si>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</si>
  <si>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</si>
  <si>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</si>
  <si>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</si>
  <si>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</si>
  <si>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</si>
  <si>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</si>
  <si>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</si>
  <si>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</si>
  <si>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</si>
  <si>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</si>
  <si>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</si>
  <si>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</si>
  <si>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</si>
  <si>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</si>
  <si>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</si>
  <si>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</si>
  <si>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</si>
  <si>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</si>
  <si>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</si>
  <si>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</si>
  <si>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</si>
  <si>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</si>
  <si>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</si>
  <si>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</si>
  <si>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</si>
  <si>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</si>
  <si>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</si>
  <si>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</si>
  <si>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</si>
  <si>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</si>
  <si>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</si>
  <si>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</si>
  <si>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</si>
  <si>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</si>
  <si>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</si>
  <si>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</si>
  <si>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</si>
  <si>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</si>
  <si>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</si>
  <si>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</si>
  <si>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</si>
  <si>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</si>
  <si>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</si>
  <si>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</si>
  <si>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</si>
  <si>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</si>
  <si>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</si>
  <si>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</si>
  <si>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</si>
  <si>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</si>
  <si>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</si>
  <si>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</si>
  <si>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</si>
  <si>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</si>
  <si>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</si>
  <si>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</si>
  <si>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</si>
  <si>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</si>
  <si>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</si>
  <si>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</si>
  <si>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</si>
  <si>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</si>
  <si>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</si>
  <si>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</si>
  <si>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</si>
  <si>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</si>
  <si>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</si>
  <si>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</si>
  <si>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</si>
  <si>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</si>
  <si>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</si>
  <si>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</si>
  <si>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</si>
  <si>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</si>
  <si>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</si>
  <si>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</si>
  <si>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</si>
  <si>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</si>
  <si>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</si>
  <si>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</si>
  <si>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</si>
  <si>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</si>
  <si>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</si>
  <si>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</si>
  <si>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</si>
  <si>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</si>
  <si>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</si>
  <si>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</si>
  <si>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</si>
  <si>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</si>
  <si>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</si>
  <si>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</si>
  <si>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</si>
  <si>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</si>
  <si>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</si>
  <si>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</si>
  <si>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</si>
  <si>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</si>
  <si>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</si>
  <si>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</si>
  <si>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</si>
  <si>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</si>
  <si>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</si>
  <si>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</si>
  <si>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</si>
  <si>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</si>
  <si>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</si>
  <si>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</si>
  <si>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</si>
  <si>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</si>
  <si>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</si>
  <si>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</si>
  <si>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</si>
  <si>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</si>
  <si>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</si>
  <si>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</si>
  <si>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</si>
  <si>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</si>
  <si>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</si>
  <si>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</si>
  <si>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</si>
  <si>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</si>
  <si>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</si>
  <si>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</si>
  <si>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</si>
  <si>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</si>
  <si>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</si>
  <si>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</si>
  <si>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</si>
  <si>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</si>
  <si>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</si>
  <si>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</si>
  <si>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</si>
  <si>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</si>
  <si>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</si>
  <si>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</si>
  <si>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</si>
  <si>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</si>
  <si>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</si>
  <si>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</si>
  <si>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</si>
  <si>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</si>
  <si>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</si>
  <si>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</si>
  <si>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</si>
  <si>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</si>
  <si>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</si>
  <si>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</si>
  <si>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</si>
  <si>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</si>
  <si>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</si>
  <si>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</si>
  <si>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</si>
  <si>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</si>
  <si>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</si>
  <si>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</si>
  <si>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</si>
  <si>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</si>
  <si>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</si>
  <si>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</si>
  <si>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</si>
  <si>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</si>
  <si>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</si>
  <si>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</si>
  <si>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</si>
  <si>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</si>
  <si>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</si>
  <si>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</si>
  <si>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</si>
  <si>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</si>
  <si>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</si>
  <si>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</si>
  <si>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</si>
  <si>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</si>
  <si>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</si>
  <si>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</si>
  <si>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</si>
  <si>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</si>
  <si>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</si>
  <si>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</si>
  <si>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</si>
  <si>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</si>
  <si>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</si>
  <si>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</si>
  <si>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</si>
  <si>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</si>
  <si>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</si>
  <si>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</si>
  <si>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</si>
  <si>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</si>
  <si>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</si>
  <si>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</si>
  <si>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</si>
  <si>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</si>
  <si>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</si>
  <si>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</si>
  <si>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</si>
  <si>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380-425</t>
  </si>
  <si>
    <t>5020-5270</t>
  </si>
  <si>
    <t>5700-6000</t>
  </si>
  <si>
    <t>629-649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</si>
  <si>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</si>
  <si>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</si>
  <si>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</si>
  <si>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</si>
  <si>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</si>
  <si>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</si>
  <si>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</si>
  <si>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</si>
  <si>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</si>
  <si>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132-140</t>
  </si>
  <si>
    <t>3450-3550</t>
  </si>
  <si>
    <t>3800-4000</t>
  </si>
  <si>
    <t>5400-5450</t>
  </si>
  <si>
    <t>CAPLIPOINT</t>
  </si>
  <si>
    <t>1085-1095</t>
  </si>
  <si>
    <t>245-265</t>
  </si>
  <si>
    <t>417-437</t>
  </si>
  <si>
    <t>465-495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</si>
  <si>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</si>
  <si>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</si>
  <si>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</si>
  <si>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</si>
  <si>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</si>
  <si>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</si>
  <si>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</si>
  <si>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</si>
  <si>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</si>
  <si>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</si>
  <si>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</si>
  <si>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</si>
  <si>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</si>
  <si>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</si>
  <si>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</si>
  <si>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1035-1060</t>
  </si>
  <si>
    <t>1120-1180</t>
  </si>
  <si>
    <t>Profit of Rs.41/-</t>
  </si>
  <si>
    <t>TATACONSUM 925 CE 30-NOV</t>
  </si>
  <si>
    <t>TATACONSUM 940 CE 30-NOV</t>
  </si>
  <si>
    <t>Loss of Rs.5/-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</si>
  <si>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</si>
  <si>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</si>
  <si>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</si>
  <si>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</si>
  <si>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</si>
  <si>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</si>
  <si>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</si>
  <si>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</si>
  <si>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</si>
  <si>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</si>
  <si>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</si>
  <si>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</si>
  <si>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</si>
  <si>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</si>
  <si>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</si>
  <si>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</si>
  <si>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</si>
  <si>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</si>
  <si>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16-17</t>
  </si>
  <si>
    <t>06-07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</si>
  <si>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</si>
  <si>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</si>
  <si>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</si>
  <si>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</si>
  <si>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</si>
  <si>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</si>
  <si>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</si>
  <si>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1260-1280</t>
  </si>
  <si>
    <t>COALINDIA NOV FUT</t>
  </si>
  <si>
    <t>320-325</t>
  </si>
  <si>
    <t>COFORGE NOV FUT</t>
  </si>
  <si>
    <t>5190-5260</t>
  </si>
  <si>
    <t>79.5-82.50</t>
  </si>
  <si>
    <t>88-94</t>
  </si>
  <si>
    <t>375-400</t>
  </si>
  <si>
    <t>181.5-189.5</t>
  </si>
  <si>
    <t>204-214</t>
  </si>
  <si>
    <t>FINNIFTY 19500 PE 07-NOV</t>
  </si>
  <si>
    <t>SAHASTRAA ADVISORS PRIVATE LIMITED</t>
  </si>
  <si>
    <t>GODHA</t>
  </si>
  <si>
    <t>Godha Cabcon Insulat Ltd</t>
  </si>
  <si>
    <t>MANSI SHARE AND STOCK ADVISORS PVT LTD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</si>
  <si>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</si>
  <si>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</si>
  <si>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</si>
  <si>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</si>
  <si>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</si>
  <si>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</si>
  <si>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</si>
  <si>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</si>
  <si>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</si>
  <si>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Profit of Rs.38.5/-</t>
  </si>
  <si>
    <t>Profit of Rs.26.5/-</t>
  </si>
  <si>
    <t>FINNIFTY 19550 CE 13-NOV</t>
  </si>
  <si>
    <t>120-150</t>
  </si>
  <si>
    <t>GRANULES NOV FUT</t>
  </si>
  <si>
    <t>366-371</t>
  </si>
  <si>
    <t>107.50-112.50</t>
  </si>
  <si>
    <t>119-125</t>
  </si>
  <si>
    <t>Profit of Rs.65/-</t>
  </si>
  <si>
    <t>NIFTY 19550 CE 16-NOV</t>
  </si>
  <si>
    <t>NIFTY 19550 CE 09-NOV</t>
  </si>
  <si>
    <t>70-74</t>
  </si>
  <si>
    <t>Profit of Rs.6/-</t>
  </si>
  <si>
    <t>CUMMINSIND NOV FUT</t>
  </si>
  <si>
    <t>1790-1825</t>
  </si>
  <si>
    <t>LUPIN NOV FUT</t>
  </si>
  <si>
    <t>1231-1244</t>
  </si>
  <si>
    <t>PETRONET NOV FUT</t>
  </si>
  <si>
    <t>198-194</t>
  </si>
  <si>
    <t>Profit of Rs.16/-</t>
  </si>
  <si>
    <t>GGL</t>
  </si>
  <si>
    <t>NX BLOCK TRADES PRIVATE LIMITED</t>
  </si>
  <si>
    <t>SAROJ GUPTA</t>
  </si>
  <si>
    <t>ALEXANDER</t>
  </si>
  <si>
    <t>SHELTER</t>
  </si>
  <si>
    <t>SELVAMURTHY AKILANDESWARI</t>
  </si>
  <si>
    <t>AWHCL</t>
  </si>
  <si>
    <t>Antony Waste Hdg Cell Ltd</t>
  </si>
  <si>
    <t>CUPID</t>
  </si>
  <si>
    <t>Cupid Limited</t>
  </si>
  <si>
    <t>Loss of Rs.50/-</t>
  </si>
  <si>
    <t>Profit of Rs.7.5/-</t>
  </si>
  <si>
    <t>NIFTY NOV FUT</t>
  </si>
  <si>
    <t>19550-19650</t>
  </si>
  <si>
    <t>Profit of Rs.50/-</t>
  </si>
  <si>
    <t>Loss of Rs.12/-</t>
  </si>
  <si>
    <t>TEJESH HASMUKH SHAH</t>
  </si>
  <si>
    <t>ASITCFIN</t>
  </si>
  <si>
    <t>MEHTA DEENA ASIT</t>
  </si>
  <si>
    <t>PARK CONTINENTAL LIMITED</t>
  </si>
  <si>
    <t>DOLPHINOFF</t>
  </si>
  <si>
    <t>GADHECHA HASMUKH UGARCHAND HUF .</t>
  </si>
  <si>
    <t>PUSHPA HASMUKH GADHECHA</t>
  </si>
  <si>
    <t>ZAVERI RAJAN BHAILALBHAI</t>
  </si>
  <si>
    <t>ELARA INDIA OPPORTUNITIES FUND LIMITED</t>
  </si>
  <si>
    <t>VESPERA FUND LIMITED</t>
  </si>
  <si>
    <t>KAMLESH WASAN</t>
  </si>
  <si>
    <t>HEERAISP</t>
  </si>
  <si>
    <t>JR SEAMLESS PRIVATE LIMITED</t>
  </si>
  <si>
    <t>JAYESHJIVRAJBHAIPRAJAPATI</t>
  </si>
  <si>
    <t>MAYANK RASIKLAL KOTADIA</t>
  </si>
  <si>
    <t>KDL</t>
  </si>
  <si>
    <t>HIMANSHI SHAH</t>
  </si>
  <si>
    <t>RUCHIRA GOYAL</t>
  </si>
  <si>
    <t>PRIVESH DINESHCHANDRA SHETH</t>
  </si>
  <si>
    <t>KALYANIBEN BHADRESHBHAI SHAH</t>
  </si>
  <si>
    <t>BHADRESHKUMAR BHARTKUMAR SHAH</t>
  </si>
  <si>
    <t>DEEPAL PRAVINKUMAR SHAH</t>
  </si>
  <si>
    <t>APURVAJAIN</t>
  </si>
  <si>
    <t>MISHDESIGN</t>
  </si>
  <si>
    <t>SHAREINDIA</t>
  </si>
  <si>
    <t>SG MACHINE INDUSTRIES PRIVATE LIMITED</t>
  </si>
  <si>
    <t>SUMAN GUPTA</t>
  </si>
  <si>
    <t>L7 HITECH PRIVATE LIMITED</t>
  </si>
  <si>
    <t>GLOBALWORTH SECURITIES LIMITED</t>
  </si>
  <si>
    <t>INNOVATIVE</t>
  </si>
  <si>
    <t>Innovative Tyres &amp; Tubes</t>
  </si>
  <si>
    <t>NAIK VIDYA SATISH</t>
  </si>
  <si>
    <t>MAITREYA</t>
  </si>
  <si>
    <t>Maitreya Medicare Limited</t>
  </si>
  <si>
    <t>PALASHSECU</t>
  </si>
  <si>
    <t>Palash Securities  Ltd</t>
  </si>
  <si>
    <t>SURESHKUMAR MAKWANA</t>
  </si>
  <si>
    <t>SARTELE</t>
  </si>
  <si>
    <t>Sar Televenture Limited</t>
  </si>
  <si>
    <t>VINEETLAB</t>
  </si>
  <si>
    <t>Vineet Laboratories Ltd</t>
  </si>
  <si>
    <t>DHEERAJ LOHIA</t>
  </si>
  <si>
    <t>ANNAPURNA</t>
  </si>
  <si>
    <t>Annapurna Swadisht Ltd</t>
  </si>
  <si>
    <t>RAHUL SUREKA</t>
  </si>
  <si>
    <t>SATYA NAND TIWARI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</si>
</sst>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2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5" fontId="36" fillId="0" borderId="47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0" borderId="7" xfId="0" applyFont="1" applyBorder="1"/>
    <xf numFmtId="0" fontId="36" fillId="0" borderId="7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1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/>
    <xf numFmtId="0" fontId="36" fillId="12" borderId="52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1" xfId="0" applyFont="1" applyFill="1" applyBorder="1"/>
    <xf numFmtId="0" fontId="37" fillId="11" borderId="4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166" fontId="36" fillId="6" borderId="49" xfId="0" applyNumberFormat="1" applyFont="1" applyFill="1" applyBorder="1" applyAlignment="1">
      <alignment horizontal="center" vertical="center"/>
    </xf>
    <xf numFmtId="0" fontId="0" fillId="0" borderId="41" xfId="0" applyBorder="1"/>
    <xf numFmtId="0" fontId="36" fillId="0" borderId="7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" fontId="36" fillId="0" borderId="7" xfId="0" applyNumberFormat="1" applyFont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16" fontId="36" fillId="11" borderId="49" xfId="0" applyNumberFormat="1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45243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45243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3" t="s">
        <v>16</v>
      </c>
      <c r="B9" s="385" t="s">
        <v>17</v>
      </c>
      <c r="C9" s="385" t="s">
        <v>18</v>
      </c>
      <c r="D9" s="385" t="s">
        <v>19</v>
      </c>
      <c r="E9" s="26" t="s">
        <v>20</v>
      </c>
      <c r="F9" s="26" t="s">
        <v>21</v>
      </c>
      <c r="G9" s="380" t="s">
        <v>22</v>
      </c>
      <c r="H9" s="381"/>
      <c r="I9" s="382"/>
      <c r="J9" s="380" t="s">
        <v>23</v>
      </c>
      <c r="K9" s="381"/>
      <c r="L9" s="382"/>
      <c r="M9" s="26"/>
      <c r="N9" s="27"/>
      <c r="O9" s="27"/>
      <c r="P9" s="27"/>
    </row>
    <row r="10" spans="1:16" ht="40.200000000000003">
      <c r="A10" s="384"/>
      <c r="B10" s="386"/>
      <c r="C10" s="386"/>
      <c r="D10" s="386"/>
      <c r="E10" s="28" t="s">
        <v>24</v>
      </c>
      <c r="F10" s="28" t="s">
        <v>24</v>
      </c>
      <c r="G10" s="257" t="s">
        <v>25</v>
      </c>
      <c r="H10" s="257" t="s">
        <v>26</v>
      </c>
      <c r="I10" s="257" t="s">
        <v>27</v>
      </c>
      <c r="J10" s="257" t="s">
        <v>28</v>
      </c>
      <c r="K10" s="257" t="s">
        <v>29</v>
      </c>
      <c r="L10" s="257" t="s">
        <v>30</v>
      </c>
      <c r="M10" s="257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4">
        <v>1</v>
      </c>
      <c r="B11" s="277" t="s">
        <v>34</v>
      </c>
      <c r="C11" s="253" t="s">
        <v>35</v>
      </c>
      <c r="D11" s="268">
        <v>45260</v>
      </c>
      <c r="E11" s="253">
        <v>19538.099999999999</v>
      </c>
      <c r="F11" s="253">
        <v>19563.8</v>
      </c>
      <c r="G11" s="252">
        <v>19477.599999999999</v>
      </c>
      <c r="H11" s="252">
        <v>19417.099999999999</v>
      </c>
      <c r="I11" s="252">
        <v>19330.899999999998</v>
      </c>
      <c r="J11" s="252">
        <v>19624.3</v>
      </c>
      <c r="K11" s="252">
        <v>19710.500000000004</v>
      </c>
      <c r="L11" s="252">
        <v>19771</v>
      </c>
      <c r="M11" s="251">
        <v>19650</v>
      </c>
      <c r="N11" s="251">
        <v>19503.3</v>
      </c>
      <c r="O11" s="251">
        <v>12558650</v>
      </c>
      <c r="P11" s="254">
        <v>1.6409164852418681E-2</v>
      </c>
    </row>
    <row r="12" spans="1:16" ht="12.75" customHeight="1">
      <c r="A12" s="264">
        <v>2</v>
      </c>
      <c r="B12" s="277" t="s">
        <v>34</v>
      </c>
      <c r="C12" s="253" t="s">
        <v>36</v>
      </c>
      <c r="D12" s="268">
        <v>45260</v>
      </c>
      <c r="E12" s="253">
        <v>44051.9</v>
      </c>
      <c r="F12" s="253">
        <v>44049.766666666663</v>
      </c>
      <c r="G12" s="252">
        <v>43954.533333333326</v>
      </c>
      <c r="H12" s="252">
        <v>43857.166666666664</v>
      </c>
      <c r="I12" s="252">
        <v>43761.933333333327</v>
      </c>
      <c r="J12" s="252">
        <v>44147.133333333324</v>
      </c>
      <c r="K12" s="252">
        <v>44242.366666666661</v>
      </c>
      <c r="L12" s="252">
        <v>44339.733333333323</v>
      </c>
      <c r="M12" s="251">
        <v>44145</v>
      </c>
      <c r="N12" s="251">
        <v>43952.4</v>
      </c>
      <c r="O12" s="251">
        <v>2909340</v>
      </c>
      <c r="P12" s="254">
        <v>-2.2480233341735556E-3</v>
      </c>
    </row>
    <row r="13" spans="1:16" ht="12.75" customHeight="1">
      <c r="A13" s="264">
        <v>3</v>
      </c>
      <c r="B13" s="277" t="s">
        <v>34</v>
      </c>
      <c r="C13" s="276" t="s">
        <v>37</v>
      </c>
      <c r="D13" s="270">
        <v>45258</v>
      </c>
      <c r="E13" s="269">
        <v>19698.2</v>
      </c>
      <c r="F13" s="269">
        <v>19714.816666666669</v>
      </c>
      <c r="G13" s="271">
        <v>19659.733333333337</v>
      </c>
      <c r="H13" s="271">
        <v>19621.266666666666</v>
      </c>
      <c r="I13" s="271">
        <v>19566.183333333334</v>
      </c>
      <c r="J13" s="271">
        <v>19753.28333333334</v>
      </c>
      <c r="K13" s="271">
        <v>19808.366666666676</v>
      </c>
      <c r="L13" s="271">
        <v>19846.833333333343</v>
      </c>
      <c r="M13" s="272">
        <v>19769.900000000001</v>
      </c>
      <c r="N13" s="272">
        <v>19676.349999999999</v>
      </c>
      <c r="O13" s="272">
        <v>63560</v>
      </c>
      <c r="P13" s="273">
        <v>8.8888888888888889E-3</v>
      </c>
    </row>
    <row r="14" spans="1:16" ht="12.75" customHeight="1">
      <c r="A14" s="264">
        <v>4</v>
      </c>
      <c r="B14" s="277" t="s">
        <v>34</v>
      </c>
      <c r="C14" s="276" t="s">
        <v>38</v>
      </c>
      <c r="D14" s="270">
        <v>45254</v>
      </c>
      <c r="E14" s="269">
        <v>9220.5499999999993</v>
      </c>
      <c r="F14" s="269">
        <v>9258.1833333333325</v>
      </c>
      <c r="G14" s="271">
        <v>9167.366666666665</v>
      </c>
      <c r="H14" s="271">
        <v>9114.1833333333325</v>
      </c>
      <c r="I14" s="271">
        <v>9023.366666666665</v>
      </c>
      <c r="J14" s="271">
        <v>9311.366666666665</v>
      </c>
      <c r="K14" s="271">
        <v>9402.1833333333343</v>
      </c>
      <c r="L14" s="271">
        <v>9455.366666666665</v>
      </c>
      <c r="M14" s="272">
        <v>9349</v>
      </c>
      <c r="N14" s="272">
        <v>9205</v>
      </c>
      <c r="O14" s="272">
        <v>694575</v>
      </c>
      <c r="P14" s="273">
        <v>1.9474196689386564E-3</v>
      </c>
    </row>
    <row r="15" spans="1:16" ht="12.75" customHeight="1">
      <c r="A15" s="264">
        <v>5</v>
      </c>
      <c r="B15" s="277" t="s">
        <v>39</v>
      </c>
      <c r="C15" s="269" t="s">
        <v>40</v>
      </c>
      <c r="D15" s="270">
        <v>45260</v>
      </c>
      <c r="E15" s="269">
        <v>518.54999999999995</v>
      </c>
      <c r="F15" s="269">
        <v>519.83333333333337</v>
      </c>
      <c r="G15" s="271">
        <v>514.81666666666672</v>
      </c>
      <c r="H15" s="271">
        <v>511.08333333333337</v>
      </c>
      <c r="I15" s="271">
        <v>506.06666666666672</v>
      </c>
      <c r="J15" s="271">
        <v>523.56666666666672</v>
      </c>
      <c r="K15" s="271">
        <v>528.58333333333337</v>
      </c>
      <c r="L15" s="271">
        <v>532.31666666666672</v>
      </c>
      <c r="M15" s="272">
        <v>524.85</v>
      </c>
      <c r="N15" s="272">
        <v>516.1</v>
      </c>
      <c r="O15" s="272">
        <v>13604000</v>
      </c>
      <c r="P15" s="273">
        <v>-5.5555555555555558E-3</v>
      </c>
    </row>
    <row r="16" spans="1:16" ht="12.75" customHeight="1">
      <c r="A16" s="264">
        <v>6</v>
      </c>
      <c r="B16" s="277" t="s">
        <v>41</v>
      </c>
      <c r="C16" s="274" t="s">
        <v>42</v>
      </c>
      <c r="D16" s="270">
        <v>45260</v>
      </c>
      <c r="E16" s="269">
        <v>4245.3500000000004</v>
      </c>
      <c r="F16" s="269">
        <v>4250.45</v>
      </c>
      <c r="G16" s="271">
        <v>4211.8999999999996</v>
      </c>
      <c r="H16" s="271">
        <v>4178.45</v>
      </c>
      <c r="I16" s="271">
        <v>4139.8999999999996</v>
      </c>
      <c r="J16" s="271">
        <v>4283.8999999999996</v>
      </c>
      <c r="K16" s="271">
        <v>4322.4500000000007</v>
      </c>
      <c r="L16" s="271">
        <v>4355.8999999999996</v>
      </c>
      <c r="M16" s="272">
        <v>4289</v>
      </c>
      <c r="N16" s="272">
        <v>4217</v>
      </c>
      <c r="O16" s="272">
        <v>1612125</v>
      </c>
      <c r="P16" s="273">
        <v>1.8643672803542299E-3</v>
      </c>
    </row>
    <row r="17" spans="1:16" ht="12.75" customHeight="1">
      <c r="A17" s="264">
        <v>7</v>
      </c>
      <c r="B17" s="277" t="s">
        <v>43</v>
      </c>
      <c r="C17" s="274" t="s">
        <v>44</v>
      </c>
      <c r="D17" s="270">
        <v>45260</v>
      </c>
      <c r="E17" s="269">
        <v>23899.15</v>
      </c>
      <c r="F17" s="269">
        <v>23873.416666666668</v>
      </c>
      <c r="G17" s="271">
        <v>23776.783333333336</v>
      </c>
      <c r="H17" s="271">
        <v>23654.416666666668</v>
      </c>
      <c r="I17" s="271">
        <v>23557.783333333336</v>
      </c>
      <c r="J17" s="271">
        <v>23995.783333333336</v>
      </c>
      <c r="K17" s="271">
        <v>24092.416666666668</v>
      </c>
      <c r="L17" s="271">
        <v>24214.783333333336</v>
      </c>
      <c r="M17" s="272">
        <v>23970.05</v>
      </c>
      <c r="N17" s="272">
        <v>23751.05</v>
      </c>
      <c r="O17" s="272">
        <v>63960</v>
      </c>
      <c r="P17" s="273">
        <v>0</v>
      </c>
    </row>
    <row r="18" spans="1:16" ht="12.75" customHeight="1">
      <c r="A18" s="264">
        <v>8</v>
      </c>
      <c r="B18" s="277" t="s">
        <v>45</v>
      </c>
      <c r="C18" s="275" t="s">
        <v>46</v>
      </c>
      <c r="D18" s="270">
        <v>45260</v>
      </c>
      <c r="E18" s="269">
        <v>176.4</v>
      </c>
      <c r="F18" s="269">
        <v>176.01666666666665</v>
      </c>
      <c r="G18" s="271">
        <v>175.3833333333333</v>
      </c>
      <c r="H18" s="271">
        <v>174.36666666666665</v>
      </c>
      <c r="I18" s="271">
        <v>173.73333333333329</v>
      </c>
      <c r="J18" s="271">
        <v>177.0333333333333</v>
      </c>
      <c r="K18" s="271">
        <v>177.66666666666663</v>
      </c>
      <c r="L18" s="271">
        <v>178.68333333333331</v>
      </c>
      <c r="M18" s="272">
        <v>176.65</v>
      </c>
      <c r="N18" s="272">
        <v>175</v>
      </c>
      <c r="O18" s="272">
        <v>48907800</v>
      </c>
      <c r="P18" s="273">
        <v>-3.6303630363036304E-3</v>
      </c>
    </row>
    <row r="19" spans="1:16" ht="12.75" customHeight="1">
      <c r="A19" s="264">
        <v>9</v>
      </c>
      <c r="B19" s="277" t="s">
        <v>47</v>
      </c>
      <c r="C19" s="272" t="s">
        <v>48</v>
      </c>
      <c r="D19" s="270">
        <v>45260</v>
      </c>
      <c r="E19" s="269">
        <v>217.6</v>
      </c>
      <c r="F19" s="269">
        <v>217.55000000000004</v>
      </c>
      <c r="G19" s="271">
        <v>216.10000000000008</v>
      </c>
      <c r="H19" s="271">
        <v>214.60000000000005</v>
      </c>
      <c r="I19" s="271">
        <v>213.15000000000009</v>
      </c>
      <c r="J19" s="271">
        <v>219.05000000000007</v>
      </c>
      <c r="K19" s="271">
        <v>220.50000000000006</v>
      </c>
      <c r="L19" s="271">
        <v>222.00000000000006</v>
      </c>
      <c r="M19" s="272">
        <v>219</v>
      </c>
      <c r="N19" s="272">
        <v>216.05</v>
      </c>
      <c r="O19" s="272">
        <v>30815200</v>
      </c>
      <c r="P19" s="273">
        <v>1.521041068108839E-3</v>
      </c>
    </row>
    <row r="20" spans="1:16" ht="12.75" customHeight="1">
      <c r="A20" s="264">
        <v>10</v>
      </c>
      <c r="B20" s="277" t="s">
        <v>49</v>
      </c>
      <c r="C20" s="269" t="s">
        <v>50</v>
      </c>
      <c r="D20" s="270">
        <v>45260</v>
      </c>
      <c r="E20" s="269">
        <v>1831.05</v>
      </c>
      <c r="F20" s="269">
        <v>1833.05</v>
      </c>
      <c r="G20" s="271">
        <v>1826.3999999999999</v>
      </c>
      <c r="H20" s="271">
        <v>1821.75</v>
      </c>
      <c r="I20" s="271">
        <v>1815.1</v>
      </c>
      <c r="J20" s="271">
        <v>1837.6999999999998</v>
      </c>
      <c r="K20" s="271">
        <v>1844.35</v>
      </c>
      <c r="L20" s="271">
        <v>1848.9999999999998</v>
      </c>
      <c r="M20" s="272">
        <v>1839.7</v>
      </c>
      <c r="N20" s="272">
        <v>1828.4</v>
      </c>
      <c r="O20" s="272">
        <v>5236800</v>
      </c>
      <c r="P20" s="273">
        <v>-2.4002743170648076E-3</v>
      </c>
    </row>
    <row r="21" spans="1:16" ht="12.75" customHeight="1">
      <c r="A21" s="264">
        <v>11</v>
      </c>
      <c r="B21" s="277" t="s">
        <v>45</v>
      </c>
      <c r="C21" s="269" t="s">
        <v>51</v>
      </c>
      <c r="D21" s="270">
        <v>45260</v>
      </c>
      <c r="E21" s="269">
        <v>2217.4499999999998</v>
      </c>
      <c r="F21" s="269">
        <v>2219.5333333333333</v>
      </c>
      <c r="G21" s="271">
        <v>2209.9666666666667</v>
      </c>
      <c r="H21" s="271">
        <v>2202.4833333333336</v>
      </c>
      <c r="I21" s="271">
        <v>2192.916666666667</v>
      </c>
      <c r="J21" s="271">
        <v>2227.0166666666664</v>
      </c>
      <c r="K21" s="271">
        <v>2236.583333333333</v>
      </c>
      <c r="L21" s="271">
        <v>2244.0666666666662</v>
      </c>
      <c r="M21" s="272">
        <v>2229.1</v>
      </c>
      <c r="N21" s="272">
        <v>2212.0500000000002</v>
      </c>
      <c r="O21" s="272">
        <v>9769200</v>
      </c>
      <c r="P21" s="273">
        <v>-2.149151085321298E-4</v>
      </c>
    </row>
    <row r="22" spans="1:16" ht="12.75" customHeight="1">
      <c r="A22" s="264">
        <v>12</v>
      </c>
      <c r="B22" s="277" t="s">
        <v>45</v>
      </c>
      <c r="C22" s="269" t="s">
        <v>52</v>
      </c>
      <c r="D22" s="270">
        <v>45260</v>
      </c>
      <c r="E22" s="269">
        <v>815.2</v>
      </c>
      <c r="F22" s="269">
        <v>816.55000000000007</v>
      </c>
      <c r="G22" s="271">
        <v>813.05000000000018</v>
      </c>
      <c r="H22" s="271">
        <v>810.90000000000009</v>
      </c>
      <c r="I22" s="271">
        <v>807.4000000000002</v>
      </c>
      <c r="J22" s="271">
        <v>818.70000000000016</v>
      </c>
      <c r="K22" s="271">
        <v>822.19999999999993</v>
      </c>
      <c r="L22" s="271">
        <v>824.35000000000014</v>
      </c>
      <c r="M22" s="272">
        <v>820.05</v>
      </c>
      <c r="N22" s="272">
        <v>814.4</v>
      </c>
      <c r="O22" s="272">
        <v>57695200</v>
      </c>
      <c r="P22" s="273">
        <v>7.4932352737112331E-4</v>
      </c>
    </row>
    <row r="23" spans="1:16" ht="12.75" customHeight="1">
      <c r="A23" s="264">
        <v>13</v>
      </c>
      <c r="B23" s="277" t="s">
        <v>43</v>
      </c>
      <c r="C23" s="269" t="s">
        <v>53</v>
      </c>
      <c r="D23" s="270">
        <v>45260</v>
      </c>
      <c r="E23" s="269">
        <v>4319.8500000000004</v>
      </c>
      <c r="F23" s="269">
        <v>4318.9000000000005</v>
      </c>
      <c r="G23" s="271">
        <v>4312.8000000000011</v>
      </c>
      <c r="H23" s="271">
        <v>4305.7500000000009</v>
      </c>
      <c r="I23" s="271">
        <v>4299.6500000000015</v>
      </c>
      <c r="J23" s="271">
        <v>4325.9500000000007</v>
      </c>
      <c r="K23" s="271">
        <v>4332.0500000000011</v>
      </c>
      <c r="L23" s="271">
        <v>4339.1000000000004</v>
      </c>
      <c r="M23" s="272">
        <v>4325</v>
      </c>
      <c r="N23" s="272">
        <v>4311.8500000000004</v>
      </c>
      <c r="O23" s="272">
        <v>951400</v>
      </c>
      <c r="P23" s="273">
        <v>6.310475389145982E-4</v>
      </c>
    </row>
    <row r="24" spans="1:16" ht="12.75" customHeight="1">
      <c r="A24" s="264">
        <v>14</v>
      </c>
      <c r="B24" s="277" t="s">
        <v>49</v>
      </c>
      <c r="C24" s="269" t="s">
        <v>54</v>
      </c>
      <c r="D24" s="270">
        <v>45260</v>
      </c>
      <c r="E24" s="269">
        <v>420.7</v>
      </c>
      <c r="F24" s="269">
        <v>420.5</v>
      </c>
      <c r="G24" s="271">
        <v>418.95</v>
      </c>
      <c r="H24" s="271">
        <v>417.2</v>
      </c>
      <c r="I24" s="271">
        <v>415.65</v>
      </c>
      <c r="J24" s="271">
        <v>422.25</v>
      </c>
      <c r="K24" s="271">
        <v>423.79999999999995</v>
      </c>
      <c r="L24" s="271">
        <v>425.55</v>
      </c>
      <c r="M24" s="272">
        <v>422.05</v>
      </c>
      <c r="N24" s="272">
        <v>418.75</v>
      </c>
      <c r="O24" s="272">
        <v>58966200</v>
      </c>
      <c r="P24" s="273">
        <v>-1.0368066355624676E-3</v>
      </c>
    </row>
    <row r="25" spans="1:16" ht="12.75" customHeight="1">
      <c r="A25" s="264">
        <v>15</v>
      </c>
      <c r="B25" s="277" t="s">
        <v>45</v>
      </c>
      <c r="C25" s="269" t="s">
        <v>55</v>
      </c>
      <c r="D25" s="270">
        <v>45260</v>
      </c>
      <c r="E25" s="269">
        <v>5275.35</v>
      </c>
      <c r="F25" s="269">
        <v>5279.7666666666664</v>
      </c>
      <c r="G25" s="271">
        <v>5261.583333333333</v>
      </c>
      <c r="H25" s="271">
        <v>5247.8166666666666</v>
      </c>
      <c r="I25" s="271">
        <v>5229.6333333333332</v>
      </c>
      <c r="J25" s="271">
        <v>5293.5333333333328</v>
      </c>
      <c r="K25" s="271">
        <v>5311.7166666666672</v>
      </c>
      <c r="L25" s="271">
        <v>5325.4833333333327</v>
      </c>
      <c r="M25" s="272">
        <v>5297.95</v>
      </c>
      <c r="N25" s="272">
        <v>5266</v>
      </c>
      <c r="O25" s="272">
        <v>2383500</v>
      </c>
      <c r="P25" s="273">
        <v>3.526130203673491E-3</v>
      </c>
    </row>
    <row r="26" spans="1:16" ht="12.75" customHeight="1">
      <c r="A26" s="264">
        <v>16</v>
      </c>
      <c r="B26" s="277" t="s">
        <v>56</v>
      </c>
      <c r="C26" s="269" t="s">
        <v>57</v>
      </c>
      <c r="D26" s="270">
        <v>45260</v>
      </c>
      <c r="E26" s="269">
        <v>420.75</v>
      </c>
      <c r="F26" s="269">
        <v>421.13333333333338</v>
      </c>
      <c r="G26" s="271">
        <v>418.36666666666679</v>
      </c>
      <c r="H26" s="271">
        <v>415.98333333333341</v>
      </c>
      <c r="I26" s="271">
        <v>413.21666666666681</v>
      </c>
      <c r="J26" s="271">
        <v>423.51666666666677</v>
      </c>
      <c r="K26" s="271">
        <v>426.2833333333333</v>
      </c>
      <c r="L26" s="271">
        <v>428.66666666666674</v>
      </c>
      <c r="M26" s="272">
        <v>423.9</v>
      </c>
      <c r="N26" s="272">
        <v>418.75</v>
      </c>
      <c r="O26" s="272">
        <v>13396000</v>
      </c>
      <c r="P26" s="273">
        <v>7.6726342710997444E-3</v>
      </c>
    </row>
    <row r="27" spans="1:16" ht="12.75" customHeight="1">
      <c r="A27" s="264">
        <v>17</v>
      </c>
      <c r="B27" s="277" t="s">
        <v>56</v>
      </c>
      <c r="C27" s="269" t="s">
        <v>58</v>
      </c>
      <c r="D27" s="270">
        <v>45260</v>
      </c>
      <c r="E27" s="269">
        <v>174.75</v>
      </c>
      <c r="F27" s="269">
        <v>175.51666666666665</v>
      </c>
      <c r="G27" s="271">
        <v>173.73333333333329</v>
      </c>
      <c r="H27" s="271">
        <v>172.71666666666664</v>
      </c>
      <c r="I27" s="271">
        <v>170.93333333333328</v>
      </c>
      <c r="J27" s="271">
        <v>176.5333333333333</v>
      </c>
      <c r="K27" s="271">
        <v>178.31666666666666</v>
      </c>
      <c r="L27" s="271">
        <v>179.33333333333331</v>
      </c>
      <c r="M27" s="272">
        <v>177.3</v>
      </c>
      <c r="N27" s="272">
        <v>174.5</v>
      </c>
      <c r="O27" s="272">
        <v>76720000</v>
      </c>
      <c r="P27" s="273">
        <v>0</v>
      </c>
    </row>
    <row r="28" spans="1:16" ht="12.75" customHeight="1">
      <c r="A28" s="264">
        <v>18</v>
      </c>
      <c r="B28" s="277" t="s">
        <v>59</v>
      </c>
      <c r="C28" s="269" t="s">
        <v>60</v>
      </c>
      <c r="D28" s="270">
        <v>45260</v>
      </c>
      <c r="E28" s="269">
        <v>3093.65</v>
      </c>
      <c r="F28" s="269">
        <v>3091.2000000000003</v>
      </c>
      <c r="G28" s="271">
        <v>3082.4500000000007</v>
      </c>
      <c r="H28" s="271">
        <v>3071.2500000000005</v>
      </c>
      <c r="I28" s="271">
        <v>3062.5000000000009</v>
      </c>
      <c r="J28" s="271">
        <v>3102.4000000000005</v>
      </c>
      <c r="K28" s="271">
        <v>3111.1499999999996</v>
      </c>
      <c r="L28" s="271">
        <v>3122.3500000000004</v>
      </c>
      <c r="M28" s="272">
        <v>3099.95</v>
      </c>
      <c r="N28" s="272">
        <v>3080</v>
      </c>
      <c r="O28" s="272">
        <v>5456800</v>
      </c>
      <c r="P28" s="273">
        <v>-5.8608058608058608E-4</v>
      </c>
    </row>
    <row r="29" spans="1:16" ht="12.75" customHeight="1">
      <c r="A29" s="264">
        <v>19</v>
      </c>
      <c r="B29" s="277" t="s">
        <v>45</v>
      </c>
      <c r="C29" s="269" t="s">
        <v>61</v>
      </c>
      <c r="D29" s="270">
        <v>45260</v>
      </c>
      <c r="E29" s="269">
        <v>1894.55</v>
      </c>
      <c r="F29" s="269">
        <v>1895.2833333333335</v>
      </c>
      <c r="G29" s="271">
        <v>1888.166666666667</v>
      </c>
      <c r="H29" s="271">
        <v>1881.7833333333335</v>
      </c>
      <c r="I29" s="271">
        <v>1874.666666666667</v>
      </c>
      <c r="J29" s="271">
        <v>1901.666666666667</v>
      </c>
      <c r="K29" s="271">
        <v>1908.7833333333333</v>
      </c>
      <c r="L29" s="271">
        <v>1915.166666666667</v>
      </c>
      <c r="M29" s="272">
        <v>1902.4</v>
      </c>
      <c r="N29" s="272">
        <v>1888.9</v>
      </c>
      <c r="O29" s="272">
        <v>3234738</v>
      </c>
      <c r="P29" s="273">
        <v>-1.4727540500736377E-3</v>
      </c>
    </row>
    <row r="30" spans="1:16" ht="12.75" customHeight="1">
      <c r="A30" s="264">
        <v>20</v>
      </c>
      <c r="B30" s="277" t="s">
        <v>45</v>
      </c>
      <c r="C30" s="274" t="s">
        <v>62</v>
      </c>
      <c r="D30" s="270">
        <v>45260</v>
      </c>
      <c r="E30" s="269">
        <v>6638.3</v>
      </c>
      <c r="F30" s="269">
        <v>6624.4833333333327</v>
      </c>
      <c r="G30" s="271">
        <v>6583.9666666666653</v>
      </c>
      <c r="H30" s="271">
        <v>6529.6333333333323</v>
      </c>
      <c r="I30" s="271">
        <v>6489.116666666665</v>
      </c>
      <c r="J30" s="271">
        <v>6678.8166666666657</v>
      </c>
      <c r="K30" s="271">
        <v>6719.3333333333339</v>
      </c>
      <c r="L30" s="271">
        <v>6773.6666666666661</v>
      </c>
      <c r="M30" s="272">
        <v>6665</v>
      </c>
      <c r="N30" s="272">
        <v>6570.15</v>
      </c>
      <c r="O30" s="272">
        <v>407175</v>
      </c>
      <c r="P30" s="273">
        <v>-1.8416206261510129E-4</v>
      </c>
    </row>
    <row r="31" spans="1:16" ht="12.75" customHeight="1">
      <c r="A31" s="264">
        <v>21</v>
      </c>
      <c r="B31" s="277" t="s">
        <v>63</v>
      </c>
      <c r="C31" s="269" t="s">
        <v>64</v>
      </c>
      <c r="D31" s="270">
        <v>45260</v>
      </c>
      <c r="E31" s="269">
        <v>708.95</v>
      </c>
      <c r="F31" s="269">
        <v>708.2833333333333</v>
      </c>
      <c r="G31" s="271">
        <v>702.16666666666663</v>
      </c>
      <c r="H31" s="271">
        <v>695.38333333333333</v>
      </c>
      <c r="I31" s="271">
        <v>689.26666666666665</v>
      </c>
      <c r="J31" s="271">
        <v>715.06666666666661</v>
      </c>
      <c r="K31" s="271">
        <v>721.18333333333339</v>
      </c>
      <c r="L31" s="271">
        <v>727.96666666666658</v>
      </c>
      <c r="M31" s="272">
        <v>714.4</v>
      </c>
      <c r="N31" s="272">
        <v>701.5</v>
      </c>
      <c r="O31" s="272">
        <v>15380000</v>
      </c>
      <c r="P31" s="273">
        <v>4.900359359686377E-3</v>
      </c>
    </row>
    <row r="32" spans="1:16" ht="12.75" customHeight="1">
      <c r="A32" s="264">
        <v>22</v>
      </c>
      <c r="B32" s="277" t="s">
        <v>43</v>
      </c>
      <c r="C32" s="269" t="s">
        <v>65</v>
      </c>
      <c r="D32" s="270">
        <v>45260</v>
      </c>
      <c r="E32" s="269">
        <v>978.2</v>
      </c>
      <c r="F32" s="269">
        <v>979.48333333333346</v>
      </c>
      <c r="G32" s="271">
        <v>975.1166666666669</v>
      </c>
      <c r="H32" s="271">
        <v>972.03333333333342</v>
      </c>
      <c r="I32" s="271">
        <v>967.66666666666686</v>
      </c>
      <c r="J32" s="271">
        <v>982.56666666666695</v>
      </c>
      <c r="K32" s="271">
        <v>986.93333333333351</v>
      </c>
      <c r="L32" s="271">
        <v>990.01666666666699</v>
      </c>
      <c r="M32" s="272">
        <v>983.85</v>
      </c>
      <c r="N32" s="272">
        <v>976.4</v>
      </c>
      <c r="O32" s="272">
        <v>18560300</v>
      </c>
      <c r="P32" s="273">
        <v>-2.3060548722800378E-3</v>
      </c>
    </row>
    <row r="33" spans="1:16" ht="12.75" customHeight="1">
      <c r="A33" s="264">
        <v>23</v>
      </c>
      <c r="B33" s="277" t="s">
        <v>63</v>
      </c>
      <c r="C33" s="269" t="s">
        <v>66</v>
      </c>
      <c r="D33" s="270">
        <v>45260</v>
      </c>
      <c r="E33" s="269">
        <v>1032</v>
      </c>
      <c r="F33" s="269">
        <v>1031.55</v>
      </c>
      <c r="G33" s="271">
        <v>1028.25</v>
      </c>
      <c r="H33" s="271">
        <v>1024.5</v>
      </c>
      <c r="I33" s="271">
        <v>1021.2</v>
      </c>
      <c r="J33" s="271">
        <v>1035.3</v>
      </c>
      <c r="K33" s="271">
        <v>1038.5999999999997</v>
      </c>
      <c r="L33" s="271">
        <v>1042.3499999999999</v>
      </c>
      <c r="M33" s="272">
        <v>1034.8499999999999</v>
      </c>
      <c r="N33" s="272">
        <v>1027.8</v>
      </c>
      <c r="O33" s="272">
        <v>46859375</v>
      </c>
      <c r="P33" s="273">
        <v>2.2725753626094513E-3</v>
      </c>
    </row>
    <row r="34" spans="1:16" ht="12.75" customHeight="1">
      <c r="A34" s="264">
        <v>24</v>
      </c>
      <c r="B34" s="277" t="s">
        <v>56</v>
      </c>
      <c r="C34" s="269" t="s">
        <v>67</v>
      </c>
      <c r="D34" s="270">
        <v>45260</v>
      </c>
      <c r="E34" s="269">
        <v>5426</v>
      </c>
      <c r="F34" s="269">
        <v>5411.9666666666672</v>
      </c>
      <c r="G34" s="271">
        <v>5391.5833333333339</v>
      </c>
      <c r="H34" s="271">
        <v>5357.166666666667</v>
      </c>
      <c r="I34" s="271">
        <v>5336.7833333333338</v>
      </c>
      <c r="J34" s="271">
        <v>5446.3833333333341</v>
      </c>
      <c r="K34" s="271">
        <v>5466.7666666666673</v>
      </c>
      <c r="L34" s="271">
        <v>5501.1833333333343</v>
      </c>
      <c r="M34" s="272">
        <v>5432.35</v>
      </c>
      <c r="N34" s="272">
        <v>5377.55</v>
      </c>
      <c r="O34" s="272">
        <v>2470875</v>
      </c>
      <c r="P34" s="273">
        <v>8.6075949367088607E-4</v>
      </c>
    </row>
    <row r="35" spans="1:16" ht="12.75" customHeight="1">
      <c r="A35" s="264">
        <v>25</v>
      </c>
      <c r="B35" s="277" t="s">
        <v>68</v>
      </c>
      <c r="C35" s="269" t="s">
        <v>69</v>
      </c>
      <c r="D35" s="270">
        <v>45260</v>
      </c>
      <c r="E35" s="269">
        <v>1598.3</v>
      </c>
      <c r="F35" s="269">
        <v>1599.9666666666665</v>
      </c>
      <c r="G35" s="271">
        <v>1594.333333333333</v>
      </c>
      <c r="H35" s="271">
        <v>1590.3666666666666</v>
      </c>
      <c r="I35" s="271">
        <v>1584.7333333333331</v>
      </c>
      <c r="J35" s="271">
        <v>1603.9333333333329</v>
      </c>
      <c r="K35" s="271">
        <v>1609.5666666666666</v>
      </c>
      <c r="L35" s="271">
        <v>1613.5333333333328</v>
      </c>
      <c r="M35" s="272">
        <v>1605.6</v>
      </c>
      <c r="N35" s="272">
        <v>1596</v>
      </c>
      <c r="O35" s="272">
        <v>7907500</v>
      </c>
      <c r="P35" s="273">
        <v>1.9640141915864165E-3</v>
      </c>
    </row>
    <row r="36" spans="1:16" ht="12.75" customHeight="1">
      <c r="A36" s="264">
        <v>26</v>
      </c>
      <c r="B36" s="277" t="s">
        <v>68</v>
      </c>
      <c r="C36" s="269" t="s">
        <v>70</v>
      </c>
      <c r="D36" s="270">
        <v>45260</v>
      </c>
      <c r="E36" s="269">
        <v>7450.95</v>
      </c>
      <c r="F36" s="269">
        <v>7460.4333333333334</v>
      </c>
      <c r="G36" s="271">
        <v>7426.2166666666672</v>
      </c>
      <c r="H36" s="271">
        <v>7401.4833333333336</v>
      </c>
      <c r="I36" s="271">
        <v>7367.2666666666673</v>
      </c>
      <c r="J36" s="271">
        <v>7485.166666666667</v>
      </c>
      <c r="K36" s="271">
        <v>7519.3833333333323</v>
      </c>
      <c r="L36" s="271">
        <v>7544.1166666666668</v>
      </c>
      <c r="M36" s="272">
        <v>7494.65</v>
      </c>
      <c r="N36" s="272">
        <v>7435.7</v>
      </c>
      <c r="O36" s="272">
        <v>5431875</v>
      </c>
      <c r="P36" s="273">
        <v>2.5146495639736077E-3</v>
      </c>
    </row>
    <row r="37" spans="1:16" ht="12.75" customHeight="1">
      <c r="A37" s="264">
        <v>27</v>
      </c>
      <c r="B37" s="277" t="s">
        <v>56</v>
      </c>
      <c r="C37" s="269" t="s">
        <v>71</v>
      </c>
      <c r="D37" s="270">
        <v>45260</v>
      </c>
      <c r="E37" s="269">
        <v>2577.0500000000002</v>
      </c>
      <c r="F37" s="269">
        <v>2574.6666666666665</v>
      </c>
      <c r="G37" s="271">
        <v>2549.3833333333332</v>
      </c>
      <c r="H37" s="271">
        <v>2521.7166666666667</v>
      </c>
      <c r="I37" s="271">
        <v>2496.4333333333334</v>
      </c>
      <c r="J37" s="271">
        <v>2602.333333333333</v>
      </c>
      <c r="K37" s="271">
        <v>2627.6166666666668</v>
      </c>
      <c r="L37" s="271">
        <v>2655.2833333333328</v>
      </c>
      <c r="M37" s="272">
        <v>2599.9499999999998</v>
      </c>
      <c r="N37" s="272">
        <v>2547</v>
      </c>
      <c r="O37" s="272">
        <v>1798200</v>
      </c>
      <c r="P37" s="273">
        <v>-1.6655562958027982E-3</v>
      </c>
    </row>
    <row r="38" spans="1:16" ht="12.75" customHeight="1">
      <c r="A38" s="264">
        <v>28</v>
      </c>
      <c r="B38" s="277" t="s">
        <v>45</v>
      </c>
      <c r="C38" s="275" t="s">
        <v>72</v>
      </c>
      <c r="D38" s="270">
        <v>45260</v>
      </c>
      <c r="E38" s="269">
        <v>435.15</v>
      </c>
      <c r="F38" s="269">
        <v>435.51666666666665</v>
      </c>
      <c r="G38" s="271">
        <v>434.0333333333333</v>
      </c>
      <c r="H38" s="271">
        <v>432.91666666666663</v>
      </c>
      <c r="I38" s="271">
        <v>431.43333333333328</v>
      </c>
      <c r="J38" s="271">
        <v>436.63333333333333</v>
      </c>
      <c r="K38" s="271">
        <v>438.11666666666667</v>
      </c>
      <c r="L38" s="271">
        <v>439.23333333333335</v>
      </c>
      <c r="M38" s="272">
        <v>437</v>
      </c>
      <c r="N38" s="272">
        <v>434.4</v>
      </c>
      <c r="O38" s="272">
        <v>11257600</v>
      </c>
      <c r="P38" s="273">
        <v>-1.1357183418512209E-3</v>
      </c>
    </row>
    <row r="39" spans="1:16" ht="12.75" customHeight="1">
      <c r="A39" s="264">
        <v>29</v>
      </c>
      <c r="B39" s="277" t="s">
        <v>63</v>
      </c>
      <c r="C39" s="269" t="s">
        <v>73</v>
      </c>
      <c r="D39" s="270">
        <v>45260</v>
      </c>
      <c r="E39" s="269">
        <v>218.65</v>
      </c>
      <c r="F39" s="269">
        <v>219</v>
      </c>
      <c r="G39" s="271">
        <v>217.95</v>
      </c>
      <c r="H39" s="271">
        <v>217.25</v>
      </c>
      <c r="I39" s="271">
        <v>216.2</v>
      </c>
      <c r="J39" s="271">
        <v>219.7</v>
      </c>
      <c r="K39" s="271">
        <v>220.75</v>
      </c>
      <c r="L39" s="271">
        <v>221.45</v>
      </c>
      <c r="M39" s="272">
        <v>220.05</v>
      </c>
      <c r="N39" s="272">
        <v>218.3</v>
      </c>
      <c r="O39" s="272">
        <v>61947500</v>
      </c>
      <c r="P39" s="273">
        <v>1.1717171717171718E-3</v>
      </c>
    </row>
    <row r="40" spans="1:16" ht="12.75" customHeight="1">
      <c r="A40" s="264">
        <v>30</v>
      </c>
      <c r="B40" s="277" t="s">
        <v>63</v>
      </c>
      <c r="C40" s="269" t="s">
        <v>74</v>
      </c>
      <c r="D40" s="270">
        <v>45260</v>
      </c>
      <c r="E40" s="269">
        <v>194.8</v>
      </c>
      <c r="F40" s="269">
        <v>195.13333333333333</v>
      </c>
      <c r="G40" s="271">
        <v>194.16666666666666</v>
      </c>
      <c r="H40" s="271">
        <v>193.53333333333333</v>
      </c>
      <c r="I40" s="271">
        <v>192.56666666666666</v>
      </c>
      <c r="J40" s="271">
        <v>195.76666666666665</v>
      </c>
      <c r="K40" s="271">
        <v>196.73333333333335</v>
      </c>
      <c r="L40" s="271">
        <v>197.36666666666665</v>
      </c>
      <c r="M40" s="272">
        <v>196.1</v>
      </c>
      <c r="N40" s="272">
        <v>194.5</v>
      </c>
      <c r="O40" s="272">
        <v>147171375</v>
      </c>
      <c r="P40" s="273">
        <v>7.7571803643885747E-4</v>
      </c>
    </row>
    <row r="41" spans="1:16" ht="12.75" customHeight="1">
      <c r="A41" s="264">
        <v>31</v>
      </c>
      <c r="B41" s="277" t="s">
        <v>59</v>
      </c>
      <c r="C41" s="269" t="s">
        <v>75</v>
      </c>
      <c r="D41" s="270">
        <v>45260</v>
      </c>
      <c r="E41" s="269">
        <v>1571.8</v>
      </c>
      <c r="F41" s="269">
        <v>1572.2666666666667</v>
      </c>
      <c r="G41" s="271">
        <v>1554.5333333333333</v>
      </c>
      <c r="H41" s="271">
        <v>1537.2666666666667</v>
      </c>
      <c r="I41" s="271">
        <v>1519.5333333333333</v>
      </c>
      <c r="J41" s="271">
        <v>1589.5333333333333</v>
      </c>
      <c r="K41" s="271">
        <v>1607.2666666666664</v>
      </c>
      <c r="L41" s="271">
        <v>1624.5333333333333</v>
      </c>
      <c r="M41" s="272">
        <v>1590</v>
      </c>
      <c r="N41" s="272">
        <v>1555</v>
      </c>
      <c r="O41" s="272">
        <v>2293125</v>
      </c>
      <c r="P41" s="273">
        <v>8.1833060556464816E-4</v>
      </c>
    </row>
    <row r="42" spans="1:16" ht="12.75" customHeight="1">
      <c r="A42" s="264">
        <v>32</v>
      </c>
      <c r="B42" s="277" t="s">
        <v>41</v>
      </c>
      <c r="C42" s="269" t="s">
        <v>76</v>
      </c>
      <c r="D42" s="270">
        <v>45260</v>
      </c>
      <c r="E42" s="269">
        <v>140</v>
      </c>
      <c r="F42" s="269">
        <v>140.15</v>
      </c>
      <c r="G42" s="271">
        <v>139.55000000000001</v>
      </c>
      <c r="H42" s="271">
        <v>139.1</v>
      </c>
      <c r="I42" s="271">
        <v>138.5</v>
      </c>
      <c r="J42" s="271">
        <v>140.60000000000002</v>
      </c>
      <c r="K42" s="271">
        <v>141.19999999999999</v>
      </c>
      <c r="L42" s="271">
        <v>141.65000000000003</v>
      </c>
      <c r="M42" s="272">
        <v>140.75</v>
      </c>
      <c r="N42" s="272">
        <v>139.69999999999999</v>
      </c>
      <c r="O42" s="272">
        <v>51448200</v>
      </c>
      <c r="P42" s="273">
        <v>2.4433585073300756E-3</v>
      </c>
    </row>
    <row r="43" spans="1:16" ht="12.75" customHeight="1">
      <c r="A43" s="264">
        <v>33</v>
      </c>
      <c r="B43" s="277" t="s">
        <v>59</v>
      </c>
      <c r="C43" s="269" t="s">
        <v>77</v>
      </c>
      <c r="D43" s="270">
        <v>45260</v>
      </c>
      <c r="E43" s="269">
        <v>579.1</v>
      </c>
      <c r="F43" s="269">
        <v>579.38333333333333</v>
      </c>
      <c r="G43" s="271">
        <v>577.51666666666665</v>
      </c>
      <c r="H43" s="271">
        <v>575.93333333333328</v>
      </c>
      <c r="I43" s="271">
        <v>574.06666666666661</v>
      </c>
      <c r="J43" s="271">
        <v>580.9666666666667</v>
      </c>
      <c r="K43" s="271">
        <v>582.83333333333326</v>
      </c>
      <c r="L43" s="271">
        <v>584.41666666666674</v>
      </c>
      <c r="M43" s="272">
        <v>581.25</v>
      </c>
      <c r="N43" s="272">
        <v>577.79999999999995</v>
      </c>
      <c r="O43" s="272">
        <v>8712000</v>
      </c>
      <c r="P43" s="273">
        <v>-7.5700227100681302E-4</v>
      </c>
    </row>
    <row r="44" spans="1:16" ht="12.75" customHeight="1">
      <c r="A44" s="264">
        <v>34</v>
      </c>
      <c r="B44" s="277" t="s">
        <v>56</v>
      </c>
      <c r="C44" s="269" t="s">
        <v>78</v>
      </c>
      <c r="D44" s="270">
        <v>45260</v>
      </c>
      <c r="E44" s="269">
        <v>1043.8499999999999</v>
      </c>
      <c r="F44" s="269">
        <v>1045.5666666666666</v>
      </c>
      <c r="G44" s="271">
        <v>1040.7333333333331</v>
      </c>
      <c r="H44" s="271">
        <v>1037.6166666666666</v>
      </c>
      <c r="I44" s="271">
        <v>1032.7833333333331</v>
      </c>
      <c r="J44" s="271">
        <v>1048.6833333333332</v>
      </c>
      <c r="K44" s="271">
        <v>1053.5166666666667</v>
      </c>
      <c r="L44" s="271">
        <v>1056.6333333333332</v>
      </c>
      <c r="M44" s="272">
        <v>1050.4000000000001</v>
      </c>
      <c r="N44" s="272">
        <v>1042.45</v>
      </c>
      <c r="O44" s="272">
        <v>7518500</v>
      </c>
      <c r="P44" s="273">
        <v>-3.4462191000066275E-3</v>
      </c>
    </row>
    <row r="45" spans="1:16" ht="12.75" customHeight="1">
      <c r="A45" s="264">
        <v>35</v>
      </c>
      <c r="B45" s="277" t="s">
        <v>79</v>
      </c>
      <c r="C45" s="269" t="s">
        <v>80</v>
      </c>
      <c r="D45" s="270">
        <v>45260</v>
      </c>
      <c r="E45" s="269">
        <v>940.3</v>
      </c>
      <c r="F45" s="269">
        <v>939.25</v>
      </c>
      <c r="G45" s="271">
        <v>936.05</v>
      </c>
      <c r="H45" s="271">
        <v>931.8</v>
      </c>
      <c r="I45" s="271">
        <v>928.59999999999991</v>
      </c>
      <c r="J45" s="271">
        <v>943.5</v>
      </c>
      <c r="K45" s="271">
        <v>946.7</v>
      </c>
      <c r="L45" s="271">
        <v>950.95</v>
      </c>
      <c r="M45" s="272">
        <v>942.45</v>
      </c>
      <c r="N45" s="272">
        <v>935</v>
      </c>
      <c r="O45" s="272">
        <v>35199400</v>
      </c>
      <c r="P45" s="273">
        <v>2.7062134661182072E-3</v>
      </c>
    </row>
    <row r="46" spans="1:16" ht="12.75" customHeight="1">
      <c r="A46" s="264">
        <v>36</v>
      </c>
      <c r="B46" s="277" t="s">
        <v>41</v>
      </c>
      <c r="C46" s="269" t="s">
        <v>81</v>
      </c>
      <c r="D46" s="270">
        <v>45260</v>
      </c>
      <c r="E46" s="269">
        <v>129.5</v>
      </c>
      <c r="F46" s="269">
        <v>129.65</v>
      </c>
      <c r="G46" s="271">
        <v>128.95000000000002</v>
      </c>
      <c r="H46" s="271">
        <v>128.4</v>
      </c>
      <c r="I46" s="271">
        <v>127.70000000000002</v>
      </c>
      <c r="J46" s="271">
        <v>130.20000000000002</v>
      </c>
      <c r="K46" s="271">
        <v>130.9</v>
      </c>
      <c r="L46" s="271">
        <v>131.45000000000002</v>
      </c>
      <c r="M46" s="272">
        <v>130.35</v>
      </c>
      <c r="N46" s="272">
        <v>129.1</v>
      </c>
      <c r="O46" s="272">
        <v>103939500</v>
      </c>
      <c r="P46" s="273">
        <v>4.5157034857171855E-3</v>
      </c>
    </row>
    <row r="47" spans="1:16" ht="12.75" customHeight="1">
      <c r="A47" s="264">
        <v>37</v>
      </c>
      <c r="B47" s="277" t="s">
        <v>43</v>
      </c>
      <c r="C47" s="269" t="s">
        <v>82</v>
      </c>
      <c r="D47" s="270">
        <v>45260</v>
      </c>
      <c r="E47" s="269">
        <v>232.8</v>
      </c>
      <c r="F47" s="269">
        <v>232.15</v>
      </c>
      <c r="G47" s="271">
        <v>230.5</v>
      </c>
      <c r="H47" s="271">
        <v>228.2</v>
      </c>
      <c r="I47" s="271">
        <v>226.54999999999998</v>
      </c>
      <c r="J47" s="271">
        <v>234.45000000000002</v>
      </c>
      <c r="K47" s="271">
        <v>236.10000000000005</v>
      </c>
      <c r="L47" s="271">
        <v>238.40000000000003</v>
      </c>
      <c r="M47" s="272">
        <v>233.8</v>
      </c>
      <c r="N47" s="272">
        <v>229.85</v>
      </c>
      <c r="O47" s="272">
        <v>40570000</v>
      </c>
      <c r="P47" s="273">
        <v>6.9496152891536361E-3</v>
      </c>
    </row>
    <row r="48" spans="1:16" ht="12.75" customHeight="1">
      <c r="A48" s="264">
        <v>38</v>
      </c>
      <c r="B48" s="277" t="s">
        <v>56</v>
      </c>
      <c r="C48" s="269" t="s">
        <v>83</v>
      </c>
      <c r="D48" s="270">
        <v>45260</v>
      </c>
      <c r="E48" s="269">
        <v>19535.099999999999</v>
      </c>
      <c r="F48" s="269">
        <v>19544.95</v>
      </c>
      <c r="G48" s="271">
        <v>19490.150000000001</v>
      </c>
      <c r="H48" s="271">
        <v>19445.2</v>
      </c>
      <c r="I48" s="271">
        <v>19390.400000000001</v>
      </c>
      <c r="J48" s="271">
        <v>19589.900000000001</v>
      </c>
      <c r="K48" s="271">
        <v>19644.699999999997</v>
      </c>
      <c r="L48" s="271">
        <v>19689.650000000001</v>
      </c>
      <c r="M48" s="272">
        <v>19599.75</v>
      </c>
      <c r="N48" s="272">
        <v>19500</v>
      </c>
      <c r="O48" s="272">
        <v>169000</v>
      </c>
      <c r="P48" s="273">
        <v>5.9206631142687976E-4</v>
      </c>
    </row>
    <row r="49" spans="1:16" ht="12.75" customHeight="1">
      <c r="A49" s="264">
        <v>39</v>
      </c>
      <c r="B49" s="277" t="s">
        <v>84</v>
      </c>
      <c r="C49" s="269" t="s">
        <v>85</v>
      </c>
      <c r="D49" s="270">
        <v>45260</v>
      </c>
      <c r="E49" s="269">
        <v>385.05</v>
      </c>
      <c r="F49" s="269">
        <v>385.68333333333334</v>
      </c>
      <c r="G49" s="271">
        <v>383.66666666666669</v>
      </c>
      <c r="H49" s="271">
        <v>382.28333333333336</v>
      </c>
      <c r="I49" s="271">
        <v>380.26666666666671</v>
      </c>
      <c r="J49" s="271">
        <v>387.06666666666666</v>
      </c>
      <c r="K49" s="271">
        <v>389.08333333333331</v>
      </c>
      <c r="L49" s="271">
        <v>390.46666666666664</v>
      </c>
      <c r="M49" s="272">
        <v>387.7</v>
      </c>
      <c r="N49" s="272">
        <v>384.3</v>
      </c>
      <c r="O49" s="272">
        <v>26658000</v>
      </c>
      <c r="P49" s="273">
        <v>2.5045691464157583E-3</v>
      </c>
    </row>
    <row r="50" spans="1:16" ht="12.75" customHeight="1">
      <c r="A50" s="264">
        <v>40</v>
      </c>
      <c r="B50" s="277" t="s">
        <v>59</v>
      </c>
      <c r="C50" s="269" t="s">
        <v>86</v>
      </c>
      <c r="D50" s="270">
        <v>45260</v>
      </c>
      <c r="E50" s="269">
        <v>4682.8500000000004</v>
      </c>
      <c r="F50" s="269">
        <v>4684.2833333333328</v>
      </c>
      <c r="G50" s="271">
        <v>4673.6166666666659</v>
      </c>
      <c r="H50" s="271">
        <v>4664.3833333333332</v>
      </c>
      <c r="I50" s="271">
        <v>4653.7166666666662</v>
      </c>
      <c r="J50" s="271">
        <v>4693.5166666666655</v>
      </c>
      <c r="K50" s="271">
        <v>4704.1833333333334</v>
      </c>
      <c r="L50" s="271">
        <v>4713.4166666666652</v>
      </c>
      <c r="M50" s="272">
        <v>4694.95</v>
      </c>
      <c r="N50" s="272">
        <v>4675.05</v>
      </c>
      <c r="O50" s="272">
        <v>2046200</v>
      </c>
      <c r="P50" s="273">
        <v>2.5477707006369425E-3</v>
      </c>
    </row>
    <row r="51" spans="1:16" ht="12.75" customHeight="1">
      <c r="A51" s="264">
        <v>41</v>
      </c>
      <c r="B51" s="277" t="s">
        <v>87</v>
      </c>
      <c r="C51" s="274" t="s">
        <v>88</v>
      </c>
      <c r="D51" s="270">
        <v>45260</v>
      </c>
      <c r="E51" s="269">
        <v>585.70000000000005</v>
      </c>
      <c r="F51" s="269">
        <v>585.5</v>
      </c>
      <c r="G51" s="271">
        <v>583.6</v>
      </c>
      <c r="H51" s="271">
        <v>581.5</v>
      </c>
      <c r="I51" s="271">
        <v>579.6</v>
      </c>
      <c r="J51" s="271">
        <v>587.6</v>
      </c>
      <c r="K51" s="271">
        <v>589.50000000000011</v>
      </c>
      <c r="L51" s="271">
        <v>591.6</v>
      </c>
      <c r="M51" s="272">
        <v>587.4</v>
      </c>
      <c r="N51" s="272">
        <v>583.4</v>
      </c>
      <c r="O51" s="272">
        <v>6705000</v>
      </c>
      <c r="P51" s="273">
        <v>-5.9621404084066177E-4</v>
      </c>
    </row>
    <row r="52" spans="1:16" ht="12.75" customHeight="1">
      <c r="A52" s="264">
        <v>42</v>
      </c>
      <c r="B52" s="277" t="s">
        <v>63</v>
      </c>
      <c r="C52" s="269" t="s">
        <v>89</v>
      </c>
      <c r="D52" s="270">
        <v>45260</v>
      </c>
      <c r="E52" s="269">
        <v>388.9</v>
      </c>
      <c r="F52" s="269">
        <v>389.18333333333334</v>
      </c>
      <c r="G52" s="271">
        <v>387.86666666666667</v>
      </c>
      <c r="H52" s="271">
        <v>386.83333333333331</v>
      </c>
      <c r="I52" s="271">
        <v>385.51666666666665</v>
      </c>
      <c r="J52" s="271">
        <v>390.2166666666667</v>
      </c>
      <c r="K52" s="271">
        <v>391.53333333333342</v>
      </c>
      <c r="L52" s="271">
        <v>392.56666666666672</v>
      </c>
      <c r="M52" s="272">
        <v>390.5</v>
      </c>
      <c r="N52" s="272">
        <v>388.15</v>
      </c>
      <c r="O52" s="272">
        <v>46067400</v>
      </c>
      <c r="P52" s="273">
        <v>-7.0282300573972119E-4</v>
      </c>
    </row>
    <row r="53" spans="1:16" ht="12.75" customHeight="1">
      <c r="A53" s="264">
        <v>43</v>
      </c>
      <c r="B53" s="277" t="s">
        <v>68</v>
      </c>
      <c r="C53" s="276" t="s">
        <v>90</v>
      </c>
      <c r="D53" s="270">
        <v>45260</v>
      </c>
      <c r="E53" s="269">
        <v>754.85</v>
      </c>
      <c r="F53" s="269">
        <v>755.11666666666667</v>
      </c>
      <c r="G53" s="271">
        <v>753.23333333333335</v>
      </c>
      <c r="H53" s="271">
        <v>751.61666666666667</v>
      </c>
      <c r="I53" s="271">
        <v>749.73333333333335</v>
      </c>
      <c r="J53" s="271">
        <v>756.73333333333335</v>
      </c>
      <c r="K53" s="271">
        <v>758.61666666666679</v>
      </c>
      <c r="L53" s="271">
        <v>760.23333333333335</v>
      </c>
      <c r="M53" s="272">
        <v>757</v>
      </c>
      <c r="N53" s="272">
        <v>753.5</v>
      </c>
      <c r="O53" s="272">
        <v>3247725</v>
      </c>
      <c r="P53" s="273">
        <v>2.4074631357207344E-3</v>
      </c>
    </row>
    <row r="54" spans="1:16" ht="12.75" customHeight="1">
      <c r="A54" s="264">
        <v>44</v>
      </c>
      <c r="B54" s="277" t="s">
        <v>45</v>
      </c>
      <c r="C54" s="274" t="s">
        <v>91</v>
      </c>
      <c r="D54" s="270">
        <v>45260</v>
      </c>
      <c r="E54" s="269">
        <v>301.8</v>
      </c>
      <c r="F54" s="269">
        <v>302.81666666666666</v>
      </c>
      <c r="G54" s="271">
        <v>299.48333333333335</v>
      </c>
      <c r="H54" s="271">
        <v>297.16666666666669</v>
      </c>
      <c r="I54" s="271">
        <v>293.83333333333337</v>
      </c>
      <c r="J54" s="271">
        <v>305.13333333333333</v>
      </c>
      <c r="K54" s="271">
        <v>308.4666666666667</v>
      </c>
      <c r="L54" s="271">
        <v>310.7833333333333</v>
      </c>
      <c r="M54" s="272">
        <v>306.14999999999998</v>
      </c>
      <c r="N54" s="272">
        <v>300.5</v>
      </c>
      <c r="O54" s="272">
        <v>17217800</v>
      </c>
      <c r="P54" s="273">
        <v>-6.6863970185246082E-3</v>
      </c>
    </row>
    <row r="55" spans="1:16" ht="12.75" customHeight="1">
      <c r="A55" s="264">
        <v>45</v>
      </c>
      <c r="B55" s="277" t="s">
        <v>68</v>
      </c>
      <c r="C55" s="269" t="s">
        <v>92</v>
      </c>
      <c r="D55" s="270">
        <v>45260</v>
      </c>
      <c r="E55" s="269">
        <v>1155.4000000000001</v>
      </c>
      <c r="F55" s="269">
        <v>1156.2</v>
      </c>
      <c r="G55" s="271">
        <v>1149.5</v>
      </c>
      <c r="H55" s="271">
        <v>1143.5999999999999</v>
      </c>
      <c r="I55" s="271">
        <v>1136.8999999999999</v>
      </c>
      <c r="J55" s="271">
        <v>1162.1000000000001</v>
      </c>
      <c r="K55" s="271">
        <v>1168.8000000000004</v>
      </c>
      <c r="L55" s="271">
        <v>1174.7000000000003</v>
      </c>
      <c r="M55" s="272">
        <v>1162.9000000000001</v>
      </c>
      <c r="N55" s="272">
        <v>1150.3</v>
      </c>
      <c r="O55" s="272">
        <v>13377500</v>
      </c>
      <c r="P55" s="273">
        <v>-1.259857216182166E-3</v>
      </c>
    </row>
    <row r="56" spans="1:16" ht="12.75" customHeight="1">
      <c r="A56" s="264">
        <v>46</v>
      </c>
      <c r="B56" s="277" t="s">
        <v>43</v>
      </c>
      <c r="C56" s="269" t="s">
        <v>93</v>
      </c>
      <c r="D56" s="270">
        <v>45260</v>
      </c>
      <c r="E56" s="269">
        <v>1242.6500000000001</v>
      </c>
      <c r="F56" s="269">
        <v>1244.3500000000001</v>
      </c>
      <c r="G56" s="271">
        <v>1238.3500000000004</v>
      </c>
      <c r="H56" s="271">
        <v>1234.0500000000002</v>
      </c>
      <c r="I56" s="271">
        <v>1228.0500000000004</v>
      </c>
      <c r="J56" s="271">
        <v>1248.6500000000003</v>
      </c>
      <c r="K56" s="271">
        <v>1254.6499999999999</v>
      </c>
      <c r="L56" s="271">
        <v>1258.9500000000003</v>
      </c>
      <c r="M56" s="272">
        <v>1250.3499999999999</v>
      </c>
      <c r="N56" s="272">
        <v>1240.05</v>
      </c>
      <c r="O56" s="272">
        <v>9012900</v>
      </c>
      <c r="P56" s="273">
        <v>-3.6046427799005118E-4</v>
      </c>
    </row>
    <row r="57" spans="1:16" ht="12.75" customHeight="1">
      <c r="A57" s="264">
        <v>47</v>
      </c>
      <c r="B57" s="277" t="s">
        <v>45</v>
      </c>
      <c r="C57" s="269" t="s">
        <v>94</v>
      </c>
      <c r="D57" s="270">
        <v>45260</v>
      </c>
      <c r="E57" s="269">
        <v>330.4</v>
      </c>
      <c r="F57" s="269">
        <v>329.74999999999994</v>
      </c>
      <c r="G57" s="271">
        <v>327.7999999999999</v>
      </c>
      <c r="H57" s="271">
        <v>325.19999999999993</v>
      </c>
      <c r="I57" s="271">
        <v>323.24999999999989</v>
      </c>
      <c r="J57" s="271">
        <v>332.34999999999991</v>
      </c>
      <c r="K57" s="271">
        <v>334.29999999999995</v>
      </c>
      <c r="L57" s="271">
        <v>336.89999999999992</v>
      </c>
      <c r="M57" s="272">
        <v>331.7</v>
      </c>
      <c r="N57" s="272">
        <v>327.14999999999998</v>
      </c>
      <c r="O57" s="272">
        <v>62819400</v>
      </c>
      <c r="P57" s="273">
        <v>3.3877838526817161E-3</v>
      </c>
    </row>
    <row r="58" spans="1:16" ht="12.75" customHeight="1">
      <c r="A58" s="264">
        <v>48</v>
      </c>
      <c r="B58" s="277" t="s">
        <v>87</v>
      </c>
      <c r="C58" s="269" t="s">
        <v>95</v>
      </c>
      <c r="D58" s="270">
        <v>45260</v>
      </c>
      <c r="E58" s="269">
        <v>5134.8500000000004</v>
      </c>
      <c r="F58" s="269">
        <v>5141.6833333333334</v>
      </c>
      <c r="G58" s="271">
        <v>5123.166666666667</v>
      </c>
      <c r="H58" s="271">
        <v>5111.4833333333336</v>
      </c>
      <c r="I58" s="271">
        <v>5092.9666666666672</v>
      </c>
      <c r="J58" s="271">
        <v>5153.3666666666668</v>
      </c>
      <c r="K58" s="271">
        <v>5171.8833333333332</v>
      </c>
      <c r="L58" s="271">
        <v>5183.5666666666666</v>
      </c>
      <c r="M58" s="272">
        <v>5160.2</v>
      </c>
      <c r="N58" s="272">
        <v>5130</v>
      </c>
      <c r="O58" s="272">
        <v>1038150</v>
      </c>
      <c r="P58" s="273">
        <v>0</v>
      </c>
    </row>
    <row r="59" spans="1:16" ht="12.75" customHeight="1">
      <c r="A59" s="264">
        <v>49</v>
      </c>
      <c r="B59" s="277" t="s">
        <v>59</v>
      </c>
      <c r="C59" s="269" t="s">
        <v>96</v>
      </c>
      <c r="D59" s="270">
        <v>45260</v>
      </c>
      <c r="E59" s="269">
        <v>2106.1</v>
      </c>
      <c r="F59" s="269">
        <v>2111.2000000000003</v>
      </c>
      <c r="G59" s="271">
        <v>2097.5000000000005</v>
      </c>
      <c r="H59" s="271">
        <v>2088.9</v>
      </c>
      <c r="I59" s="271">
        <v>2075.2000000000003</v>
      </c>
      <c r="J59" s="271">
        <v>2119.8000000000006</v>
      </c>
      <c r="K59" s="271">
        <v>2133.5000000000005</v>
      </c>
      <c r="L59" s="271">
        <v>2142.1000000000008</v>
      </c>
      <c r="M59" s="272">
        <v>2124.9</v>
      </c>
      <c r="N59" s="272">
        <v>2102.6</v>
      </c>
      <c r="O59" s="272">
        <v>3437350</v>
      </c>
      <c r="P59" s="273">
        <v>-5.0885406065540408E-4</v>
      </c>
    </row>
    <row r="60" spans="1:16" ht="12.75" customHeight="1">
      <c r="A60" s="264">
        <v>50</v>
      </c>
      <c r="B60" s="277" t="s">
        <v>45</v>
      </c>
      <c r="C60" s="269" t="s">
        <v>97</v>
      </c>
      <c r="D60" s="270">
        <v>45260</v>
      </c>
      <c r="E60" s="269">
        <v>740.15</v>
      </c>
      <c r="F60" s="269">
        <v>738.75</v>
      </c>
      <c r="G60" s="271">
        <v>733.3</v>
      </c>
      <c r="H60" s="271">
        <v>726.44999999999993</v>
      </c>
      <c r="I60" s="271">
        <v>720.99999999999989</v>
      </c>
      <c r="J60" s="271">
        <v>745.6</v>
      </c>
      <c r="K60" s="271">
        <v>751.05000000000007</v>
      </c>
      <c r="L60" s="271">
        <v>757.90000000000009</v>
      </c>
      <c r="M60" s="272">
        <v>744.2</v>
      </c>
      <c r="N60" s="272">
        <v>731.9</v>
      </c>
      <c r="O60" s="272">
        <v>5939000</v>
      </c>
      <c r="P60" s="273">
        <v>2.0246330352623586E-3</v>
      </c>
    </row>
    <row r="61" spans="1:16" ht="12.75" customHeight="1">
      <c r="A61" s="264">
        <v>51</v>
      </c>
      <c r="B61" s="277" t="s">
        <v>45</v>
      </c>
      <c r="C61" s="276" t="s">
        <v>98</v>
      </c>
      <c r="D61" s="270">
        <v>45260</v>
      </c>
      <c r="E61" s="269">
        <v>1113.75</v>
      </c>
      <c r="F61" s="269">
        <v>1110.4333333333334</v>
      </c>
      <c r="G61" s="271">
        <v>1105.3166666666668</v>
      </c>
      <c r="H61" s="271">
        <v>1096.8833333333334</v>
      </c>
      <c r="I61" s="271">
        <v>1091.7666666666669</v>
      </c>
      <c r="J61" s="271">
        <v>1118.8666666666668</v>
      </c>
      <c r="K61" s="271">
        <v>1123.9833333333336</v>
      </c>
      <c r="L61" s="271">
        <v>1132.4166666666667</v>
      </c>
      <c r="M61" s="272">
        <v>1115.55</v>
      </c>
      <c r="N61" s="272">
        <v>1102</v>
      </c>
      <c r="O61" s="272">
        <v>1565200</v>
      </c>
      <c r="P61" s="273">
        <v>0</v>
      </c>
    </row>
    <row r="62" spans="1:16" ht="12.75" customHeight="1">
      <c r="A62" s="264">
        <v>52</v>
      </c>
      <c r="B62" s="277" t="s">
        <v>41</v>
      </c>
      <c r="C62" s="274" t="s">
        <v>99</v>
      </c>
      <c r="D62" s="270">
        <v>45260</v>
      </c>
      <c r="E62" s="269">
        <v>283.60000000000002</v>
      </c>
      <c r="F62" s="269">
        <v>282.55</v>
      </c>
      <c r="G62" s="271">
        <v>280.70000000000005</v>
      </c>
      <c r="H62" s="271">
        <v>277.8</v>
      </c>
      <c r="I62" s="271">
        <v>275.95000000000005</v>
      </c>
      <c r="J62" s="271">
        <v>285.45000000000005</v>
      </c>
      <c r="K62" s="271">
        <v>287.30000000000007</v>
      </c>
      <c r="L62" s="271">
        <v>290.20000000000005</v>
      </c>
      <c r="M62" s="272">
        <v>284.39999999999998</v>
      </c>
      <c r="N62" s="272">
        <v>279.64999999999998</v>
      </c>
      <c r="O62" s="272">
        <v>12664800</v>
      </c>
      <c r="P62" s="273">
        <v>-1.70261066969353E-3</v>
      </c>
    </row>
    <row r="63" spans="1:16" ht="12.75" customHeight="1">
      <c r="A63" s="264">
        <v>53</v>
      </c>
      <c r="B63" s="277" t="s">
        <v>63</v>
      </c>
      <c r="C63" s="269" t="s">
        <v>100</v>
      </c>
      <c r="D63" s="270">
        <v>45260</v>
      </c>
      <c r="E63" s="269">
        <v>143.1</v>
      </c>
      <c r="F63" s="269">
        <v>143.03333333333333</v>
      </c>
      <c r="G63" s="271">
        <v>142.61666666666667</v>
      </c>
      <c r="H63" s="271">
        <v>142.13333333333335</v>
      </c>
      <c r="I63" s="271">
        <v>141.7166666666667</v>
      </c>
      <c r="J63" s="271">
        <v>143.51666666666665</v>
      </c>
      <c r="K63" s="271">
        <v>143.93333333333334</v>
      </c>
      <c r="L63" s="271">
        <v>144.41666666666663</v>
      </c>
      <c r="M63" s="272">
        <v>143.44999999999999</v>
      </c>
      <c r="N63" s="272">
        <v>142.55000000000001</v>
      </c>
      <c r="O63" s="272">
        <v>33680000</v>
      </c>
      <c r="P63" s="273">
        <v>-1.7783046828689982E-3</v>
      </c>
    </row>
    <row r="64" spans="1:16" ht="12.75" customHeight="1">
      <c r="A64" s="264">
        <v>54</v>
      </c>
      <c r="B64" s="277" t="s">
        <v>41</v>
      </c>
      <c r="C64" s="269" t="s">
        <v>101</v>
      </c>
      <c r="D64" s="270">
        <v>45260</v>
      </c>
      <c r="E64" s="269">
        <v>1782.05</v>
      </c>
      <c r="F64" s="269">
        <v>1779.0333333333335</v>
      </c>
      <c r="G64" s="271">
        <v>1773.0666666666671</v>
      </c>
      <c r="H64" s="271">
        <v>1764.0833333333335</v>
      </c>
      <c r="I64" s="271">
        <v>1758.116666666667</v>
      </c>
      <c r="J64" s="271">
        <v>1788.0166666666671</v>
      </c>
      <c r="K64" s="271">
        <v>1793.9833333333338</v>
      </c>
      <c r="L64" s="271">
        <v>1802.9666666666672</v>
      </c>
      <c r="M64" s="272">
        <v>1785</v>
      </c>
      <c r="N64" s="272">
        <v>1770.05</v>
      </c>
      <c r="O64" s="272">
        <v>4074300</v>
      </c>
      <c r="P64" s="273">
        <v>8.8436878178200313E-4</v>
      </c>
    </row>
    <row r="65" spans="1:16" ht="12.75" customHeight="1">
      <c r="A65" s="264">
        <v>55</v>
      </c>
      <c r="B65" s="277" t="s">
        <v>59</v>
      </c>
      <c r="C65" s="269" t="s">
        <v>102</v>
      </c>
      <c r="D65" s="270">
        <v>45260</v>
      </c>
      <c r="E65" s="269">
        <v>535.04999999999995</v>
      </c>
      <c r="F65" s="269">
        <v>534.56666666666661</v>
      </c>
      <c r="G65" s="271">
        <v>533.13333333333321</v>
      </c>
      <c r="H65" s="271">
        <v>531.21666666666658</v>
      </c>
      <c r="I65" s="271">
        <v>529.78333333333319</v>
      </c>
      <c r="J65" s="271">
        <v>536.48333333333323</v>
      </c>
      <c r="K65" s="271">
        <v>537.91666666666663</v>
      </c>
      <c r="L65" s="271">
        <v>539.83333333333326</v>
      </c>
      <c r="M65" s="272">
        <v>536</v>
      </c>
      <c r="N65" s="272">
        <v>532.65</v>
      </c>
      <c r="O65" s="272">
        <v>20716250</v>
      </c>
      <c r="P65" s="273">
        <v>-7.2354537232438955E-4</v>
      </c>
    </row>
    <row r="66" spans="1:16" ht="12.75" customHeight="1">
      <c r="A66" s="264">
        <v>56</v>
      </c>
      <c r="B66" s="277" t="s">
        <v>49</v>
      </c>
      <c r="C66" s="274" t="s">
        <v>103</v>
      </c>
      <c r="D66" s="270">
        <v>45260</v>
      </c>
      <c r="E66" s="269">
        <v>2105.85</v>
      </c>
      <c r="F66" s="269">
        <v>2109.4833333333336</v>
      </c>
      <c r="G66" s="271">
        <v>2097.9666666666672</v>
      </c>
      <c r="H66" s="271">
        <v>2090.0833333333335</v>
      </c>
      <c r="I66" s="271">
        <v>2078.5666666666671</v>
      </c>
      <c r="J66" s="271">
        <v>2117.3666666666672</v>
      </c>
      <c r="K66" s="271">
        <v>2128.8833333333337</v>
      </c>
      <c r="L66" s="271">
        <v>2136.7666666666673</v>
      </c>
      <c r="M66" s="272">
        <v>2121</v>
      </c>
      <c r="N66" s="272">
        <v>2101.6</v>
      </c>
      <c r="O66" s="272">
        <v>2331000</v>
      </c>
      <c r="P66" s="273">
        <v>-5.8641646230941464E-3</v>
      </c>
    </row>
    <row r="67" spans="1:16" ht="12.75" customHeight="1">
      <c r="A67" s="264">
        <v>57</v>
      </c>
      <c r="B67" s="277" t="s">
        <v>39</v>
      </c>
      <c r="C67" s="269" t="s">
        <v>104</v>
      </c>
      <c r="D67" s="270">
        <v>45260</v>
      </c>
      <c r="E67" s="269">
        <v>2120.85</v>
      </c>
      <c r="F67" s="269">
        <v>2122.333333333333</v>
      </c>
      <c r="G67" s="271">
        <v>2110.7166666666662</v>
      </c>
      <c r="H67" s="271">
        <v>2100.583333333333</v>
      </c>
      <c r="I67" s="271">
        <v>2088.9666666666662</v>
      </c>
      <c r="J67" s="271">
        <v>2132.4666666666662</v>
      </c>
      <c r="K67" s="271">
        <v>2144.083333333333</v>
      </c>
      <c r="L67" s="271">
        <v>2154.2166666666662</v>
      </c>
      <c r="M67" s="272">
        <v>2133.9499999999998</v>
      </c>
      <c r="N67" s="272">
        <v>2112.1999999999998</v>
      </c>
      <c r="O67" s="272">
        <v>2520000</v>
      </c>
      <c r="P67" s="273">
        <v>2.3866348448687352E-3</v>
      </c>
    </row>
    <row r="68" spans="1:16" ht="12.75" customHeight="1">
      <c r="A68" s="264">
        <v>58</v>
      </c>
      <c r="B68" s="277" t="s">
        <v>45</v>
      </c>
      <c r="C68" s="274" t="s">
        <v>105</v>
      </c>
      <c r="D68" s="270">
        <v>45260</v>
      </c>
      <c r="E68" s="269">
        <v>139.69999999999999</v>
      </c>
      <c r="F68" s="269">
        <v>140.26666666666665</v>
      </c>
      <c r="G68" s="271">
        <v>138.5333333333333</v>
      </c>
      <c r="H68" s="271">
        <v>137.36666666666665</v>
      </c>
      <c r="I68" s="271">
        <v>135.6333333333333</v>
      </c>
      <c r="J68" s="271">
        <v>141.43333333333331</v>
      </c>
      <c r="K68" s="271">
        <v>143.16666666666666</v>
      </c>
      <c r="L68" s="271">
        <v>144.33333333333331</v>
      </c>
      <c r="M68" s="272">
        <v>142</v>
      </c>
      <c r="N68" s="272">
        <v>139.1</v>
      </c>
      <c r="O68" s="272">
        <v>17448400</v>
      </c>
      <c r="P68" s="273">
        <v>-2.880197499257092E-3</v>
      </c>
    </row>
    <row r="69" spans="1:16" ht="12.75" customHeight="1">
      <c r="A69" s="264">
        <v>59</v>
      </c>
      <c r="B69" s="277" t="s">
        <v>43</v>
      </c>
      <c r="C69" s="269" t="s">
        <v>106</v>
      </c>
      <c r="D69" s="270">
        <v>45260</v>
      </c>
      <c r="E69" s="269">
        <v>3525.25</v>
      </c>
      <c r="F69" s="269">
        <v>3517.3666666666668</v>
      </c>
      <c r="G69" s="271">
        <v>3498.5333333333338</v>
      </c>
      <c r="H69" s="271">
        <v>3471.8166666666671</v>
      </c>
      <c r="I69" s="271">
        <v>3452.983333333334</v>
      </c>
      <c r="J69" s="271">
        <v>3544.0833333333335</v>
      </c>
      <c r="K69" s="271">
        <v>3562.9166666666665</v>
      </c>
      <c r="L69" s="271">
        <v>3589.6333333333332</v>
      </c>
      <c r="M69" s="272">
        <v>3536.2</v>
      </c>
      <c r="N69" s="272">
        <v>3490.65</v>
      </c>
      <c r="O69" s="272">
        <v>2552200</v>
      </c>
      <c r="P69" s="273">
        <v>7.6595072646873028E-3</v>
      </c>
    </row>
    <row r="70" spans="1:16" ht="12.75" customHeight="1">
      <c r="A70" s="264">
        <v>60</v>
      </c>
      <c r="B70" s="277" t="s">
        <v>45</v>
      </c>
      <c r="C70" s="276" t="s">
        <v>107</v>
      </c>
      <c r="D70" s="270">
        <v>45260</v>
      </c>
      <c r="E70" s="269">
        <v>5285.25</v>
      </c>
      <c r="F70" s="269">
        <v>5293.7666666666664</v>
      </c>
      <c r="G70" s="271">
        <v>5268.3833333333332</v>
      </c>
      <c r="H70" s="271">
        <v>5251.5166666666664</v>
      </c>
      <c r="I70" s="271">
        <v>5226.1333333333332</v>
      </c>
      <c r="J70" s="271">
        <v>5310.6333333333332</v>
      </c>
      <c r="K70" s="271">
        <v>5336.0166666666664</v>
      </c>
      <c r="L70" s="271">
        <v>5352.8833333333332</v>
      </c>
      <c r="M70" s="272">
        <v>5319.15</v>
      </c>
      <c r="N70" s="272">
        <v>5276.9</v>
      </c>
      <c r="O70" s="272">
        <v>1186400</v>
      </c>
      <c r="P70" s="273">
        <v>-5.8967231067306883E-4</v>
      </c>
    </row>
    <row r="71" spans="1:16" ht="12.75" customHeight="1">
      <c r="A71" s="264">
        <v>61</v>
      </c>
      <c r="B71" s="277" t="s">
        <v>108</v>
      </c>
      <c r="C71" s="269" t="s">
        <v>109</v>
      </c>
      <c r="D71" s="270">
        <v>45260</v>
      </c>
      <c r="E71" s="269">
        <v>609.20000000000005</v>
      </c>
      <c r="F71" s="269">
        <v>608.55000000000007</v>
      </c>
      <c r="G71" s="271">
        <v>607.15000000000009</v>
      </c>
      <c r="H71" s="271">
        <v>605.1</v>
      </c>
      <c r="I71" s="271">
        <v>603.70000000000005</v>
      </c>
      <c r="J71" s="271">
        <v>610.60000000000014</v>
      </c>
      <c r="K71" s="271">
        <v>612</v>
      </c>
      <c r="L71" s="271">
        <v>614.05000000000018</v>
      </c>
      <c r="M71" s="272">
        <v>609.95000000000005</v>
      </c>
      <c r="N71" s="272">
        <v>606.5</v>
      </c>
      <c r="O71" s="272">
        <v>36950100</v>
      </c>
      <c r="P71" s="273">
        <v>7.9668722149705187E-3</v>
      </c>
    </row>
    <row r="72" spans="1:16" ht="12.75" customHeight="1">
      <c r="A72" s="264">
        <v>62</v>
      </c>
      <c r="B72" s="277" t="s">
        <v>43</v>
      </c>
      <c r="C72" s="269" t="s">
        <v>110</v>
      </c>
      <c r="D72" s="270">
        <v>45260</v>
      </c>
      <c r="E72" s="269">
        <v>5449.6</v>
      </c>
      <c r="F72" s="269">
        <v>5445.3499999999995</v>
      </c>
      <c r="G72" s="271">
        <v>5435.7499999999991</v>
      </c>
      <c r="H72" s="271">
        <v>5421.9</v>
      </c>
      <c r="I72" s="271">
        <v>5412.2999999999993</v>
      </c>
      <c r="J72" s="271">
        <v>5459.1999999999989</v>
      </c>
      <c r="K72" s="271">
        <v>5468.7999999999993</v>
      </c>
      <c r="L72" s="271">
        <v>5482.6499999999987</v>
      </c>
      <c r="M72" s="272">
        <v>5454.95</v>
      </c>
      <c r="N72" s="272">
        <v>5431.5</v>
      </c>
      <c r="O72" s="272">
        <v>3190125</v>
      </c>
      <c r="P72" s="273">
        <v>-7.4393108848864532E-4</v>
      </c>
    </row>
    <row r="73" spans="1:16" ht="12.75" customHeight="1">
      <c r="A73" s="264">
        <v>63</v>
      </c>
      <c r="B73" s="277" t="s">
        <v>56</v>
      </c>
      <c r="C73" s="269" t="s">
        <v>111</v>
      </c>
      <c r="D73" s="270">
        <v>45260</v>
      </c>
      <c r="E73" s="269">
        <v>3588.2</v>
      </c>
      <c r="F73" s="269">
        <v>3589.7000000000003</v>
      </c>
      <c r="G73" s="271">
        <v>3552.5000000000005</v>
      </c>
      <c r="H73" s="271">
        <v>3516.8</v>
      </c>
      <c r="I73" s="271">
        <v>3479.6000000000004</v>
      </c>
      <c r="J73" s="271">
        <v>3625.4000000000005</v>
      </c>
      <c r="K73" s="271">
        <v>3662.6000000000004</v>
      </c>
      <c r="L73" s="271">
        <v>3698.3000000000006</v>
      </c>
      <c r="M73" s="272">
        <v>3626.9</v>
      </c>
      <c r="N73" s="272">
        <v>3554</v>
      </c>
      <c r="O73" s="272">
        <v>2800700</v>
      </c>
      <c r="P73" s="273">
        <v>6.730829716298673E-3</v>
      </c>
    </row>
    <row r="74" spans="1:16" ht="12.75" customHeight="1">
      <c r="A74" s="264">
        <v>64</v>
      </c>
      <c r="B74" s="277" t="s">
        <v>56</v>
      </c>
      <c r="C74" s="269" t="s">
        <v>112</v>
      </c>
      <c r="D74" s="270">
        <v>45260</v>
      </c>
      <c r="E74" s="269">
        <v>3172.25</v>
      </c>
      <c r="F74" s="269">
        <v>3172.9833333333336</v>
      </c>
      <c r="G74" s="271">
        <v>3163.0166666666673</v>
      </c>
      <c r="H74" s="271">
        <v>3153.7833333333338</v>
      </c>
      <c r="I74" s="271">
        <v>3143.8166666666675</v>
      </c>
      <c r="J74" s="271">
        <v>3182.2166666666672</v>
      </c>
      <c r="K74" s="271">
        <v>3192.1833333333334</v>
      </c>
      <c r="L74" s="271">
        <v>3201.416666666667</v>
      </c>
      <c r="M74" s="272">
        <v>3182.95</v>
      </c>
      <c r="N74" s="272">
        <v>3163.75</v>
      </c>
      <c r="O74" s="272">
        <v>2060300</v>
      </c>
      <c r="P74" s="273">
        <v>-1.3345789403443215E-4</v>
      </c>
    </row>
    <row r="75" spans="1:16" ht="12.75" customHeight="1">
      <c r="A75" s="264">
        <v>65</v>
      </c>
      <c r="B75" s="277" t="s">
        <v>56</v>
      </c>
      <c r="C75" s="269" t="s">
        <v>113</v>
      </c>
      <c r="D75" s="270">
        <v>45260</v>
      </c>
      <c r="E75" s="269">
        <v>270.05</v>
      </c>
      <c r="F75" s="269">
        <v>270.25000000000006</v>
      </c>
      <c r="G75" s="271">
        <v>269.15000000000009</v>
      </c>
      <c r="H75" s="271">
        <v>268.25000000000006</v>
      </c>
      <c r="I75" s="271">
        <v>267.15000000000009</v>
      </c>
      <c r="J75" s="271">
        <v>271.15000000000009</v>
      </c>
      <c r="K75" s="271">
        <v>272.25000000000011</v>
      </c>
      <c r="L75" s="271">
        <v>273.15000000000009</v>
      </c>
      <c r="M75" s="272">
        <v>271.35000000000002</v>
      </c>
      <c r="N75" s="272">
        <v>269.35000000000002</v>
      </c>
      <c r="O75" s="272">
        <v>16261200</v>
      </c>
      <c r="P75" s="273">
        <v>2.2143489813994686E-4</v>
      </c>
    </row>
    <row r="76" spans="1:16" ht="12.75" customHeight="1">
      <c r="A76" s="264">
        <v>66</v>
      </c>
      <c r="B76" s="277" t="s">
        <v>63</v>
      </c>
      <c r="C76" s="269" t="s">
        <v>114</v>
      </c>
      <c r="D76" s="270">
        <v>45260</v>
      </c>
      <c r="E76" s="269">
        <v>149.9</v>
      </c>
      <c r="F76" s="269">
        <v>150.11666666666665</v>
      </c>
      <c r="G76" s="271">
        <v>149.48333333333329</v>
      </c>
      <c r="H76" s="271">
        <v>149.06666666666663</v>
      </c>
      <c r="I76" s="271">
        <v>148.43333333333328</v>
      </c>
      <c r="J76" s="271">
        <v>150.5333333333333</v>
      </c>
      <c r="K76" s="271">
        <v>151.16666666666669</v>
      </c>
      <c r="L76" s="271">
        <v>151.58333333333331</v>
      </c>
      <c r="M76" s="272">
        <v>150.75</v>
      </c>
      <c r="N76" s="272">
        <v>149.69999999999999</v>
      </c>
      <c r="O76" s="272">
        <v>99175000</v>
      </c>
      <c r="P76" s="273">
        <v>8.5780603491775154E-4</v>
      </c>
    </row>
    <row r="77" spans="1:16" ht="12.75" customHeight="1">
      <c r="A77" s="264">
        <v>67</v>
      </c>
      <c r="B77" s="277" t="s">
        <v>84</v>
      </c>
      <c r="C77" s="269" t="s">
        <v>115</v>
      </c>
      <c r="D77" s="270">
        <v>45260</v>
      </c>
      <c r="E77" s="269">
        <v>126.05</v>
      </c>
      <c r="F77" s="269">
        <v>126.11666666666667</v>
      </c>
      <c r="G77" s="271">
        <v>125.68333333333335</v>
      </c>
      <c r="H77" s="271">
        <v>125.31666666666668</v>
      </c>
      <c r="I77" s="271">
        <v>124.88333333333335</v>
      </c>
      <c r="J77" s="271">
        <v>126.48333333333335</v>
      </c>
      <c r="K77" s="271">
        <v>126.91666666666669</v>
      </c>
      <c r="L77" s="271">
        <v>127.28333333333335</v>
      </c>
      <c r="M77" s="272">
        <v>126.55</v>
      </c>
      <c r="N77" s="272">
        <v>125.75</v>
      </c>
      <c r="O77" s="272">
        <v>142854375</v>
      </c>
      <c r="P77" s="273">
        <v>1.6015374759769378E-4</v>
      </c>
    </row>
    <row r="78" spans="1:16" ht="12.75" customHeight="1">
      <c r="A78" s="264">
        <v>68</v>
      </c>
      <c r="B78" s="277" t="s">
        <v>43</v>
      </c>
      <c r="C78" s="269" t="s">
        <v>116</v>
      </c>
      <c r="D78" s="270">
        <v>45260</v>
      </c>
      <c r="E78" s="269">
        <v>766.05</v>
      </c>
      <c r="F78" s="269">
        <v>765.35</v>
      </c>
      <c r="G78" s="271">
        <v>753.7</v>
      </c>
      <c r="H78" s="271">
        <v>741.35</v>
      </c>
      <c r="I78" s="271">
        <v>729.7</v>
      </c>
      <c r="J78" s="271">
        <v>777.7</v>
      </c>
      <c r="K78" s="271">
        <v>789.34999999999991</v>
      </c>
      <c r="L78" s="271">
        <v>801.7</v>
      </c>
      <c r="M78" s="272">
        <v>777</v>
      </c>
      <c r="N78" s="272">
        <v>753</v>
      </c>
      <c r="O78" s="272">
        <v>9456900</v>
      </c>
      <c r="P78" s="273">
        <v>2.241730678789779E-2</v>
      </c>
    </row>
    <row r="79" spans="1:16" ht="12.75" customHeight="1">
      <c r="A79" s="264">
        <v>69</v>
      </c>
      <c r="B79" s="277" t="s">
        <v>117</v>
      </c>
      <c r="C79" s="269" t="s">
        <v>118</v>
      </c>
      <c r="D79" s="270">
        <v>45260</v>
      </c>
      <c r="E79" s="269">
        <v>58.15</v>
      </c>
      <c r="F79" s="269">
        <v>58.15</v>
      </c>
      <c r="G79" s="271">
        <v>57.849999999999994</v>
      </c>
      <c r="H79" s="271">
        <v>57.55</v>
      </c>
      <c r="I79" s="271">
        <v>57.249999999999993</v>
      </c>
      <c r="J79" s="271">
        <v>58.449999999999996</v>
      </c>
      <c r="K79" s="271">
        <v>58.749999999999993</v>
      </c>
      <c r="L79" s="271">
        <v>59.05</v>
      </c>
      <c r="M79" s="272">
        <v>58.45</v>
      </c>
      <c r="N79" s="272">
        <v>57.85</v>
      </c>
      <c r="O79" s="272">
        <v>126303750</v>
      </c>
      <c r="P79" s="273">
        <v>-2.3991469699662341E-3</v>
      </c>
    </row>
    <row r="80" spans="1:16" ht="12.75" customHeight="1">
      <c r="A80" s="264">
        <v>70</v>
      </c>
      <c r="B80" s="277" t="s">
        <v>45</v>
      </c>
      <c r="C80" s="275" t="s">
        <v>119</v>
      </c>
      <c r="D80" s="270">
        <v>45260</v>
      </c>
      <c r="E80" s="269">
        <v>671</v>
      </c>
      <c r="F80" s="269">
        <v>674</v>
      </c>
      <c r="G80" s="271">
        <v>668</v>
      </c>
      <c r="H80" s="271">
        <v>665</v>
      </c>
      <c r="I80" s="271">
        <v>659</v>
      </c>
      <c r="J80" s="271">
        <v>677</v>
      </c>
      <c r="K80" s="271">
        <v>683</v>
      </c>
      <c r="L80" s="271">
        <v>686</v>
      </c>
      <c r="M80" s="272">
        <v>680</v>
      </c>
      <c r="N80" s="272">
        <v>671</v>
      </c>
      <c r="O80" s="272">
        <v>9328800</v>
      </c>
      <c r="P80" s="273">
        <v>-6.9628185489486148E-4</v>
      </c>
    </row>
    <row r="81" spans="1:16" ht="12.75" customHeight="1">
      <c r="A81" s="264">
        <v>71</v>
      </c>
      <c r="B81" s="277" t="s">
        <v>59</v>
      </c>
      <c r="C81" s="269" t="s">
        <v>120</v>
      </c>
      <c r="D81" s="270">
        <v>45260</v>
      </c>
      <c r="E81" s="269">
        <v>988.95</v>
      </c>
      <c r="F81" s="269">
        <v>989.05000000000007</v>
      </c>
      <c r="G81" s="271">
        <v>985.15000000000009</v>
      </c>
      <c r="H81" s="271">
        <v>981.35</v>
      </c>
      <c r="I81" s="271">
        <v>977.45</v>
      </c>
      <c r="J81" s="271">
        <v>992.85000000000014</v>
      </c>
      <c r="K81" s="271">
        <v>996.75</v>
      </c>
      <c r="L81" s="271">
        <v>1000.5500000000002</v>
      </c>
      <c r="M81" s="272">
        <v>992.95</v>
      </c>
      <c r="N81" s="272">
        <v>985.25</v>
      </c>
      <c r="O81" s="272">
        <v>8775000</v>
      </c>
      <c r="P81" s="273">
        <v>-5.1255766273705791E-4</v>
      </c>
    </row>
    <row r="82" spans="1:16" ht="12.75" customHeight="1">
      <c r="A82" s="264">
        <v>72</v>
      </c>
      <c r="B82" s="277" t="s">
        <v>108</v>
      </c>
      <c r="C82" s="269" t="s">
        <v>121</v>
      </c>
      <c r="D82" s="270">
        <v>45260</v>
      </c>
      <c r="E82" s="269">
        <v>1829.1</v>
      </c>
      <c r="F82" s="269">
        <v>1829.9333333333334</v>
      </c>
      <c r="G82" s="271">
        <v>1820.2166666666667</v>
      </c>
      <c r="H82" s="271">
        <v>1811.3333333333333</v>
      </c>
      <c r="I82" s="271">
        <v>1801.6166666666666</v>
      </c>
      <c r="J82" s="271">
        <v>1838.8166666666668</v>
      </c>
      <c r="K82" s="271">
        <v>1848.5333333333335</v>
      </c>
      <c r="L82" s="271">
        <v>1857.416666666667</v>
      </c>
      <c r="M82" s="272">
        <v>1839.65</v>
      </c>
      <c r="N82" s="272">
        <v>1821.05</v>
      </c>
      <c r="O82" s="272">
        <v>3596225</v>
      </c>
      <c r="P82" s="273">
        <v>-3.9609189331925006E-4</v>
      </c>
    </row>
    <row r="83" spans="1:16" ht="12.75" customHeight="1">
      <c r="A83" s="264">
        <v>73</v>
      </c>
      <c r="B83" s="277" t="s">
        <v>43</v>
      </c>
      <c r="C83" s="269" t="s">
        <v>122</v>
      </c>
      <c r="D83" s="270">
        <v>45260</v>
      </c>
      <c r="E83" s="269">
        <v>370.05</v>
      </c>
      <c r="F83" s="269">
        <v>369.84999999999997</v>
      </c>
      <c r="G83" s="271">
        <v>368.69999999999993</v>
      </c>
      <c r="H83" s="271">
        <v>367.34999999999997</v>
      </c>
      <c r="I83" s="271">
        <v>366.19999999999993</v>
      </c>
      <c r="J83" s="271">
        <v>371.19999999999993</v>
      </c>
      <c r="K83" s="271">
        <v>372.34999999999991</v>
      </c>
      <c r="L83" s="271">
        <v>373.69999999999993</v>
      </c>
      <c r="M83" s="272">
        <v>371</v>
      </c>
      <c r="N83" s="272">
        <v>368.5</v>
      </c>
      <c r="O83" s="272">
        <v>10280000</v>
      </c>
      <c r="P83" s="273">
        <v>-5.8331713007971997E-4</v>
      </c>
    </row>
    <row r="84" spans="1:16" ht="12.75" customHeight="1">
      <c r="A84" s="264">
        <v>74</v>
      </c>
      <c r="B84" s="277" t="s">
        <v>49</v>
      </c>
      <c r="C84" s="269" t="s">
        <v>123</v>
      </c>
      <c r="D84" s="270">
        <v>45260</v>
      </c>
      <c r="E84" s="269">
        <v>1948</v>
      </c>
      <c r="F84" s="269">
        <v>1947.7666666666667</v>
      </c>
      <c r="G84" s="271">
        <v>1940.3833333333332</v>
      </c>
      <c r="H84" s="271">
        <v>1932.7666666666667</v>
      </c>
      <c r="I84" s="271">
        <v>1925.3833333333332</v>
      </c>
      <c r="J84" s="271">
        <v>1955.3833333333332</v>
      </c>
      <c r="K84" s="271">
        <v>1962.7666666666669</v>
      </c>
      <c r="L84" s="271">
        <v>1970.3833333333332</v>
      </c>
      <c r="M84" s="272">
        <v>1955.15</v>
      </c>
      <c r="N84" s="272">
        <v>1940.15</v>
      </c>
      <c r="O84" s="272">
        <v>9170350</v>
      </c>
      <c r="P84" s="273">
        <v>1.1408421489317569E-3</v>
      </c>
    </row>
    <row r="85" spans="1:16" ht="12.75" customHeight="1">
      <c r="A85" s="264">
        <v>75</v>
      </c>
      <c r="B85" s="277" t="s">
        <v>84</v>
      </c>
      <c r="C85" s="269" t="s">
        <v>124</v>
      </c>
      <c r="D85" s="270">
        <v>45260</v>
      </c>
      <c r="E85" s="269">
        <v>418.95</v>
      </c>
      <c r="F85" s="269">
        <v>419.26666666666665</v>
      </c>
      <c r="G85" s="271">
        <v>417.98333333333329</v>
      </c>
      <c r="H85" s="271">
        <v>417.01666666666665</v>
      </c>
      <c r="I85" s="271">
        <v>415.73333333333329</v>
      </c>
      <c r="J85" s="271">
        <v>420.23333333333329</v>
      </c>
      <c r="K85" s="271">
        <v>421.51666666666659</v>
      </c>
      <c r="L85" s="271">
        <v>422.48333333333329</v>
      </c>
      <c r="M85" s="272">
        <v>420.55</v>
      </c>
      <c r="N85" s="272">
        <v>418.3</v>
      </c>
      <c r="O85" s="272">
        <v>8961250</v>
      </c>
      <c r="P85" s="273">
        <v>-4.1829336307863918E-4</v>
      </c>
    </row>
    <row r="86" spans="1:16" ht="12.75" customHeight="1">
      <c r="A86" s="264">
        <v>76</v>
      </c>
      <c r="B86" s="277" t="s">
        <v>45</v>
      </c>
      <c r="C86" s="276" t="s">
        <v>125</v>
      </c>
      <c r="D86" s="270">
        <v>45260</v>
      </c>
      <c r="E86" s="269">
        <v>2056.1999999999998</v>
      </c>
      <c r="F86" s="269">
        <v>2057.75</v>
      </c>
      <c r="G86" s="271">
        <v>2030.5500000000002</v>
      </c>
      <c r="H86" s="271">
        <v>2004.9</v>
      </c>
      <c r="I86" s="271">
        <v>1977.7000000000003</v>
      </c>
      <c r="J86" s="271">
        <v>2083.4</v>
      </c>
      <c r="K86" s="271">
        <v>2110.6</v>
      </c>
      <c r="L86" s="271">
        <v>2136.25</v>
      </c>
      <c r="M86" s="272">
        <v>2084.9499999999998</v>
      </c>
      <c r="N86" s="272">
        <v>2032.1</v>
      </c>
      <c r="O86" s="272">
        <v>7491000</v>
      </c>
      <c r="P86" s="273">
        <v>1.243033000521272E-3</v>
      </c>
    </row>
    <row r="87" spans="1:16" ht="12.75" customHeight="1">
      <c r="A87" s="264">
        <v>77</v>
      </c>
      <c r="B87" s="277" t="s">
        <v>41</v>
      </c>
      <c r="C87" s="269" t="s">
        <v>126</v>
      </c>
      <c r="D87" s="270">
        <v>45260</v>
      </c>
      <c r="E87" s="269">
        <v>1265.4000000000001</v>
      </c>
      <c r="F87" s="269">
        <v>1265.3999999999999</v>
      </c>
      <c r="G87" s="271">
        <v>1261.9499999999998</v>
      </c>
      <c r="H87" s="271">
        <v>1258.5</v>
      </c>
      <c r="I87" s="271">
        <v>1255.05</v>
      </c>
      <c r="J87" s="271">
        <v>1268.8499999999997</v>
      </c>
      <c r="K87" s="271">
        <v>1272.3</v>
      </c>
      <c r="L87" s="271">
        <v>1275.7499999999995</v>
      </c>
      <c r="M87" s="272">
        <v>1268.8499999999999</v>
      </c>
      <c r="N87" s="272">
        <v>1261.95</v>
      </c>
      <c r="O87" s="272">
        <v>6374500</v>
      </c>
      <c r="P87" s="273">
        <v>-8.6206896551724137E-4</v>
      </c>
    </row>
    <row r="88" spans="1:16" ht="12.75" customHeight="1">
      <c r="A88" s="264">
        <v>78</v>
      </c>
      <c r="B88" s="277" t="s">
        <v>87</v>
      </c>
      <c r="C88" s="269" t="s">
        <v>127</v>
      </c>
      <c r="D88" s="270">
        <v>45260</v>
      </c>
      <c r="E88" s="269">
        <v>1263.55</v>
      </c>
      <c r="F88" s="269">
        <v>1260.8999999999999</v>
      </c>
      <c r="G88" s="271">
        <v>1256.6999999999998</v>
      </c>
      <c r="H88" s="271">
        <v>1249.8499999999999</v>
      </c>
      <c r="I88" s="271">
        <v>1245.6499999999999</v>
      </c>
      <c r="J88" s="271">
        <v>1267.7499999999998</v>
      </c>
      <c r="K88" s="271">
        <v>1271.95</v>
      </c>
      <c r="L88" s="271">
        <v>1278.7999999999997</v>
      </c>
      <c r="M88" s="272">
        <v>1265.0999999999999</v>
      </c>
      <c r="N88" s="272">
        <v>1254.05</v>
      </c>
      <c r="O88" s="272">
        <v>12318600</v>
      </c>
      <c r="P88" s="273">
        <v>2.5065512133986556E-3</v>
      </c>
    </row>
    <row r="89" spans="1:16" ht="12.75" customHeight="1">
      <c r="A89" s="264">
        <v>79</v>
      </c>
      <c r="B89" s="277" t="s">
        <v>68</v>
      </c>
      <c r="C89" s="269" t="s">
        <v>128</v>
      </c>
      <c r="D89" s="270">
        <v>45260</v>
      </c>
      <c r="E89" s="269">
        <v>2786.4</v>
      </c>
      <c r="F89" s="269">
        <v>2790.0333333333333</v>
      </c>
      <c r="G89" s="271">
        <v>2777.8666666666668</v>
      </c>
      <c r="H89" s="271">
        <v>2769.3333333333335</v>
      </c>
      <c r="I89" s="271">
        <v>2757.166666666667</v>
      </c>
      <c r="J89" s="271">
        <v>2798.5666666666666</v>
      </c>
      <c r="K89" s="271">
        <v>2810.7333333333336</v>
      </c>
      <c r="L89" s="271">
        <v>2819.2666666666664</v>
      </c>
      <c r="M89" s="272">
        <v>2802.2</v>
      </c>
      <c r="N89" s="272">
        <v>2781.5</v>
      </c>
      <c r="O89" s="272">
        <v>3228600</v>
      </c>
      <c r="P89" s="273">
        <v>1.1162790697674418E-3</v>
      </c>
    </row>
    <row r="90" spans="1:16" ht="12.75" customHeight="1">
      <c r="A90" s="264">
        <v>80</v>
      </c>
      <c r="B90" s="277" t="s">
        <v>63</v>
      </c>
      <c r="C90" s="269" t="s">
        <v>129</v>
      </c>
      <c r="D90" s="270">
        <v>45260</v>
      </c>
      <c r="E90" s="269">
        <v>1499.3</v>
      </c>
      <c r="F90" s="269">
        <v>1500.5666666666668</v>
      </c>
      <c r="G90" s="271">
        <v>1496.1333333333337</v>
      </c>
      <c r="H90" s="271">
        <v>1492.9666666666669</v>
      </c>
      <c r="I90" s="271">
        <v>1488.5333333333338</v>
      </c>
      <c r="J90" s="271">
        <v>1503.7333333333336</v>
      </c>
      <c r="K90" s="271">
        <v>1508.1666666666665</v>
      </c>
      <c r="L90" s="271">
        <v>1511.3333333333335</v>
      </c>
      <c r="M90" s="272">
        <v>1505</v>
      </c>
      <c r="N90" s="272">
        <v>1497.4</v>
      </c>
      <c r="O90" s="272">
        <v>164840500</v>
      </c>
      <c r="P90" s="273">
        <v>2.7367268746579092E-4</v>
      </c>
    </row>
    <row r="91" spans="1:16" ht="12.75" customHeight="1">
      <c r="A91" s="264">
        <v>81</v>
      </c>
      <c r="B91" s="277" t="s">
        <v>68</v>
      </c>
      <c r="C91" s="269" t="s">
        <v>130</v>
      </c>
      <c r="D91" s="270">
        <v>45260</v>
      </c>
      <c r="E91" s="269">
        <v>627.79999999999995</v>
      </c>
      <c r="F91" s="269">
        <v>628.16666666666663</v>
      </c>
      <c r="G91" s="271">
        <v>626.58333333333326</v>
      </c>
      <c r="H91" s="271">
        <v>625.36666666666667</v>
      </c>
      <c r="I91" s="271">
        <v>623.7833333333333</v>
      </c>
      <c r="J91" s="271">
        <v>629.38333333333321</v>
      </c>
      <c r="K91" s="271">
        <v>630.96666666666647</v>
      </c>
      <c r="L91" s="271">
        <v>632.18333333333317</v>
      </c>
      <c r="M91" s="272">
        <v>629.75</v>
      </c>
      <c r="N91" s="272">
        <v>626.95000000000005</v>
      </c>
      <c r="O91" s="272">
        <v>15978600</v>
      </c>
      <c r="P91" s="273">
        <v>6.1996280223186606E-4</v>
      </c>
    </row>
    <row r="92" spans="1:16" ht="12.75" customHeight="1">
      <c r="A92" s="264">
        <v>82</v>
      </c>
      <c r="B92" s="277" t="s">
        <v>56</v>
      </c>
      <c r="C92" s="269" t="s">
        <v>131</v>
      </c>
      <c r="D92" s="270">
        <v>45260</v>
      </c>
      <c r="E92" s="269">
        <v>3122.7</v>
      </c>
      <c r="F92" s="269">
        <v>3124.25</v>
      </c>
      <c r="G92" s="271">
        <v>3113.5</v>
      </c>
      <c r="H92" s="271">
        <v>3104.3</v>
      </c>
      <c r="I92" s="271">
        <v>3093.55</v>
      </c>
      <c r="J92" s="271">
        <v>3133.45</v>
      </c>
      <c r="K92" s="271">
        <v>3144.2</v>
      </c>
      <c r="L92" s="271">
        <v>3153.3999999999996</v>
      </c>
      <c r="M92" s="272">
        <v>3135</v>
      </c>
      <c r="N92" s="272">
        <v>3115.05</v>
      </c>
      <c r="O92" s="272">
        <v>3658200</v>
      </c>
      <c r="P92" s="273">
        <v>1.0672358591248667E-3</v>
      </c>
    </row>
    <row r="93" spans="1:16" ht="12.75" customHeight="1">
      <c r="A93" s="264">
        <v>83</v>
      </c>
      <c r="B93" s="277" t="s">
        <v>132</v>
      </c>
      <c r="C93" s="269" t="s">
        <v>133</v>
      </c>
      <c r="D93" s="270">
        <v>45260</v>
      </c>
      <c r="E93" s="269">
        <v>483.85</v>
      </c>
      <c r="F93" s="269">
        <v>484.25</v>
      </c>
      <c r="G93" s="271">
        <v>482.65</v>
      </c>
      <c r="H93" s="271">
        <v>481.45</v>
      </c>
      <c r="I93" s="271">
        <v>479.84999999999997</v>
      </c>
      <c r="J93" s="271">
        <v>485.45</v>
      </c>
      <c r="K93" s="271">
        <v>487.05</v>
      </c>
      <c r="L93" s="271">
        <v>488.25</v>
      </c>
      <c r="M93" s="272">
        <v>485.85</v>
      </c>
      <c r="N93" s="272">
        <v>483.05</v>
      </c>
      <c r="O93" s="272">
        <v>32403000</v>
      </c>
      <c r="P93" s="273">
        <v>9.0814737934613392E-4</v>
      </c>
    </row>
    <row r="94" spans="1:16" ht="12.75" customHeight="1">
      <c r="A94" s="264">
        <v>84</v>
      </c>
      <c r="B94" s="277" t="s">
        <v>132</v>
      </c>
      <c r="C94" s="275" t="s">
        <v>134</v>
      </c>
      <c r="D94" s="270">
        <v>45260</v>
      </c>
      <c r="E94" s="269">
        <v>149.5</v>
      </c>
      <c r="F94" s="269">
        <v>148.78333333333333</v>
      </c>
      <c r="G94" s="271">
        <v>147.66666666666666</v>
      </c>
      <c r="H94" s="271">
        <v>145.83333333333331</v>
      </c>
      <c r="I94" s="271">
        <v>144.71666666666664</v>
      </c>
      <c r="J94" s="271">
        <v>150.61666666666667</v>
      </c>
      <c r="K94" s="271">
        <v>151.73333333333335</v>
      </c>
      <c r="L94" s="271">
        <v>153.56666666666669</v>
      </c>
      <c r="M94" s="272">
        <v>149.9</v>
      </c>
      <c r="N94" s="272">
        <v>146.94999999999999</v>
      </c>
      <c r="O94" s="272">
        <v>36236100</v>
      </c>
      <c r="P94" s="273">
        <v>3.8173542798414328E-3</v>
      </c>
    </row>
    <row r="95" spans="1:16" ht="12.75" customHeight="1">
      <c r="A95" s="264">
        <v>85</v>
      </c>
      <c r="B95" s="277" t="s">
        <v>84</v>
      </c>
      <c r="C95" s="269" t="s">
        <v>135</v>
      </c>
      <c r="D95" s="270">
        <v>45260</v>
      </c>
      <c r="E95" s="269">
        <v>301.10000000000002</v>
      </c>
      <c r="F95" s="269">
        <v>302.39999999999998</v>
      </c>
      <c r="G95" s="271">
        <v>298.84999999999997</v>
      </c>
      <c r="H95" s="271">
        <v>296.59999999999997</v>
      </c>
      <c r="I95" s="271">
        <v>293.04999999999995</v>
      </c>
      <c r="J95" s="271">
        <v>304.64999999999998</v>
      </c>
      <c r="K95" s="271">
        <v>308.19999999999993</v>
      </c>
      <c r="L95" s="271">
        <v>310.45</v>
      </c>
      <c r="M95" s="272">
        <v>305.95</v>
      </c>
      <c r="N95" s="272">
        <v>300.14999999999998</v>
      </c>
      <c r="O95" s="272">
        <v>57388500</v>
      </c>
      <c r="P95" s="273">
        <v>-1.6439643024894317E-3</v>
      </c>
    </row>
    <row r="96" spans="1:16" ht="12.75" customHeight="1">
      <c r="A96" s="264">
        <v>86</v>
      </c>
      <c r="B96" s="277" t="s">
        <v>59</v>
      </c>
      <c r="C96" s="269" t="s">
        <v>136</v>
      </c>
      <c r="D96" s="270">
        <v>45260</v>
      </c>
      <c r="E96" s="269">
        <v>2493.6</v>
      </c>
      <c r="F96" s="269">
        <v>2491.3833333333337</v>
      </c>
      <c r="G96" s="271">
        <v>2486.7666666666673</v>
      </c>
      <c r="H96" s="271">
        <v>2479.9333333333338</v>
      </c>
      <c r="I96" s="271">
        <v>2475.3166666666675</v>
      </c>
      <c r="J96" s="271">
        <v>2498.2166666666672</v>
      </c>
      <c r="K96" s="271">
        <v>2502.833333333333</v>
      </c>
      <c r="L96" s="271">
        <v>2509.666666666667</v>
      </c>
      <c r="M96" s="272">
        <v>2496</v>
      </c>
      <c r="N96" s="272">
        <v>2484.5500000000002</v>
      </c>
      <c r="O96" s="272">
        <v>7938600</v>
      </c>
      <c r="P96" s="273">
        <v>-2.1494023153210903E-3</v>
      </c>
    </row>
    <row r="97" spans="1:16" ht="12.75" customHeight="1">
      <c r="A97" s="264">
        <v>87</v>
      </c>
      <c r="B97" s="277" t="s">
        <v>68</v>
      </c>
      <c r="C97" s="269" t="s">
        <v>137</v>
      </c>
      <c r="D97" s="270">
        <v>45260</v>
      </c>
      <c r="E97" s="269">
        <v>170.15</v>
      </c>
      <c r="F97" s="269">
        <v>170.36666666666667</v>
      </c>
      <c r="G97" s="271">
        <v>168.78333333333336</v>
      </c>
      <c r="H97" s="271">
        <v>167.41666666666669</v>
      </c>
      <c r="I97" s="271">
        <v>165.83333333333337</v>
      </c>
      <c r="J97" s="271">
        <v>171.73333333333335</v>
      </c>
      <c r="K97" s="271">
        <v>173.31666666666666</v>
      </c>
      <c r="L97" s="271">
        <v>174.68333333333334</v>
      </c>
      <c r="M97" s="272">
        <v>171.95</v>
      </c>
      <c r="N97" s="272">
        <v>169</v>
      </c>
      <c r="O97" s="272">
        <v>62240400</v>
      </c>
      <c r="P97" s="273">
        <v>-5.7031122698386833E-3</v>
      </c>
    </row>
    <row r="98" spans="1:16" ht="12.75" customHeight="1">
      <c r="A98" s="264">
        <v>88</v>
      </c>
      <c r="B98" s="277" t="s">
        <v>63</v>
      </c>
      <c r="C98" s="269" t="s">
        <v>138</v>
      </c>
      <c r="D98" s="270">
        <v>45260</v>
      </c>
      <c r="E98" s="269">
        <v>943.65</v>
      </c>
      <c r="F98" s="269">
        <v>943.61666666666679</v>
      </c>
      <c r="G98" s="271">
        <v>941.98333333333358</v>
      </c>
      <c r="H98" s="271">
        <v>940.31666666666683</v>
      </c>
      <c r="I98" s="271">
        <v>938.68333333333362</v>
      </c>
      <c r="J98" s="271">
        <v>945.28333333333353</v>
      </c>
      <c r="K98" s="271">
        <v>946.91666666666674</v>
      </c>
      <c r="L98" s="271">
        <v>948.58333333333348</v>
      </c>
      <c r="M98" s="272">
        <v>945.25</v>
      </c>
      <c r="N98" s="272">
        <v>941.95</v>
      </c>
      <c r="O98" s="272">
        <v>91289800</v>
      </c>
      <c r="P98" s="273">
        <v>-9.8052733985996843E-4</v>
      </c>
    </row>
    <row r="99" spans="1:16" ht="12.75" customHeight="1">
      <c r="A99" s="264">
        <v>89</v>
      </c>
      <c r="B99" s="277" t="s">
        <v>68</v>
      </c>
      <c r="C99" s="269" t="s">
        <v>139</v>
      </c>
      <c r="D99" s="270">
        <v>45260</v>
      </c>
      <c r="E99" s="269">
        <v>1366.9</v>
      </c>
      <c r="F99" s="269">
        <v>1364.7166666666669</v>
      </c>
      <c r="G99" s="271">
        <v>1353.2333333333338</v>
      </c>
      <c r="H99" s="271">
        <v>1339.5666666666668</v>
      </c>
      <c r="I99" s="271">
        <v>1328.0833333333337</v>
      </c>
      <c r="J99" s="271">
        <v>1378.3833333333339</v>
      </c>
      <c r="K99" s="271">
        <v>1389.866666666667</v>
      </c>
      <c r="L99" s="271">
        <v>1403.533333333334</v>
      </c>
      <c r="M99" s="272">
        <v>1376.2</v>
      </c>
      <c r="N99" s="272">
        <v>1351.05</v>
      </c>
      <c r="O99" s="272">
        <v>2701000</v>
      </c>
      <c r="P99" s="273">
        <v>7.4101519081141163E-4</v>
      </c>
    </row>
    <row r="100" spans="1:16" ht="12.75" customHeight="1">
      <c r="A100" s="264">
        <v>90</v>
      </c>
      <c r="B100" s="277" t="s">
        <v>68</v>
      </c>
      <c r="C100" s="269" t="s">
        <v>140</v>
      </c>
      <c r="D100" s="270">
        <v>45260</v>
      </c>
      <c r="E100" s="269">
        <v>531.54999999999995</v>
      </c>
      <c r="F100" s="269">
        <v>532.13333333333333</v>
      </c>
      <c r="G100" s="271">
        <v>529.91666666666663</v>
      </c>
      <c r="H100" s="271">
        <v>528.2833333333333</v>
      </c>
      <c r="I100" s="271">
        <v>526.06666666666661</v>
      </c>
      <c r="J100" s="271">
        <v>533.76666666666665</v>
      </c>
      <c r="K100" s="271">
        <v>535.98333333333335</v>
      </c>
      <c r="L100" s="271">
        <v>537.61666666666667</v>
      </c>
      <c r="M100" s="272">
        <v>534.35</v>
      </c>
      <c r="N100" s="272">
        <v>530.5</v>
      </c>
      <c r="O100" s="272">
        <v>9363000</v>
      </c>
      <c r="P100" s="273">
        <v>-1.5994881637875879E-3</v>
      </c>
    </row>
    <row r="101" spans="1:16" ht="12.75" customHeight="1">
      <c r="A101" s="264">
        <v>91</v>
      </c>
      <c r="B101" s="277" t="s">
        <v>79</v>
      </c>
      <c r="C101" s="269" t="s">
        <v>141</v>
      </c>
      <c r="D101" s="270">
        <v>45260</v>
      </c>
      <c r="E101" s="269">
        <v>13.85</v>
      </c>
      <c r="F101" s="269">
        <v>13.85</v>
      </c>
      <c r="G101" s="271">
        <v>13.75</v>
      </c>
      <c r="H101" s="271">
        <v>13.65</v>
      </c>
      <c r="I101" s="271">
        <v>13.55</v>
      </c>
      <c r="J101" s="271">
        <v>13.95</v>
      </c>
      <c r="K101" s="271">
        <v>14.049999999999997</v>
      </c>
      <c r="L101" s="271">
        <v>14.149999999999999</v>
      </c>
      <c r="M101" s="272">
        <v>13.95</v>
      </c>
      <c r="N101" s="272">
        <v>13.75</v>
      </c>
      <c r="O101" s="272">
        <v>1661200000</v>
      </c>
      <c r="P101" s="273">
        <v>-1.9259473253406521E-4</v>
      </c>
    </row>
    <row r="102" spans="1:16" ht="12.75" customHeight="1">
      <c r="A102" s="264">
        <v>92</v>
      </c>
      <c r="B102" s="277" t="s">
        <v>68</v>
      </c>
      <c r="C102" s="275" t="s">
        <v>142</v>
      </c>
      <c r="D102" s="270">
        <v>45260</v>
      </c>
      <c r="E102" s="269">
        <v>117.8</v>
      </c>
      <c r="F102" s="269">
        <v>117.71666666666665</v>
      </c>
      <c r="G102" s="271">
        <v>117.38333333333331</v>
      </c>
      <c r="H102" s="271">
        <v>116.96666666666665</v>
      </c>
      <c r="I102" s="271">
        <v>116.63333333333331</v>
      </c>
      <c r="J102" s="271">
        <v>118.13333333333331</v>
      </c>
      <c r="K102" s="271">
        <v>118.46666666666665</v>
      </c>
      <c r="L102" s="271">
        <v>118.88333333333331</v>
      </c>
      <c r="M102" s="272">
        <v>118.05</v>
      </c>
      <c r="N102" s="272">
        <v>117.3</v>
      </c>
      <c r="O102" s="272">
        <v>89925000</v>
      </c>
      <c r="P102" s="273">
        <v>-5.0016672224074694E-4</v>
      </c>
    </row>
    <row r="103" spans="1:16" ht="12.75" customHeight="1">
      <c r="A103" s="264">
        <v>93</v>
      </c>
      <c r="B103" s="277" t="s">
        <v>63</v>
      </c>
      <c r="C103" s="269" t="s">
        <v>143</v>
      </c>
      <c r="D103" s="270">
        <v>45260</v>
      </c>
      <c r="E103" s="269">
        <v>85.8</v>
      </c>
      <c r="F103" s="269">
        <v>85.916666666666671</v>
      </c>
      <c r="G103" s="271">
        <v>85.483333333333348</v>
      </c>
      <c r="H103" s="271">
        <v>85.166666666666671</v>
      </c>
      <c r="I103" s="271">
        <v>84.733333333333348</v>
      </c>
      <c r="J103" s="271">
        <v>86.233333333333348</v>
      </c>
      <c r="K103" s="271">
        <v>86.666666666666657</v>
      </c>
      <c r="L103" s="271">
        <v>86.983333333333348</v>
      </c>
      <c r="M103" s="272">
        <v>86.35</v>
      </c>
      <c r="N103" s="272">
        <v>85.6</v>
      </c>
      <c r="O103" s="272">
        <v>268230000</v>
      </c>
      <c r="P103" s="273">
        <v>2.4104490162004596E-3</v>
      </c>
    </row>
    <row r="104" spans="1:16" ht="12.75" customHeight="1">
      <c r="A104" s="264">
        <v>94</v>
      </c>
      <c r="B104" s="277" t="s">
        <v>45</v>
      </c>
      <c r="C104" s="276" t="s">
        <v>144</v>
      </c>
      <c r="D104" s="270">
        <v>45260</v>
      </c>
      <c r="E104" s="269">
        <v>132.30000000000001</v>
      </c>
      <c r="F104" s="269">
        <v>132.35</v>
      </c>
      <c r="G104" s="271">
        <v>131.94999999999999</v>
      </c>
      <c r="H104" s="271">
        <v>131.6</v>
      </c>
      <c r="I104" s="271">
        <v>131.19999999999999</v>
      </c>
      <c r="J104" s="271">
        <v>132.69999999999999</v>
      </c>
      <c r="K104" s="271">
        <v>133.10000000000002</v>
      </c>
      <c r="L104" s="271">
        <v>133.44999999999999</v>
      </c>
      <c r="M104" s="272">
        <v>132.75</v>
      </c>
      <c r="N104" s="272">
        <v>132</v>
      </c>
      <c r="O104" s="272">
        <v>49458750</v>
      </c>
      <c r="P104" s="273">
        <v>-9.846992879866687E-4</v>
      </c>
    </row>
    <row r="105" spans="1:16" ht="12.75" customHeight="1">
      <c r="A105" s="264">
        <v>95</v>
      </c>
      <c r="B105" s="277" t="s">
        <v>84</v>
      </c>
      <c r="C105" s="269" t="s">
        <v>145</v>
      </c>
      <c r="D105" s="270">
        <v>45260</v>
      </c>
      <c r="E105" s="269">
        <v>392.75</v>
      </c>
      <c r="F105" s="269">
        <v>393.13333333333338</v>
      </c>
      <c r="G105" s="271">
        <v>392.01666666666677</v>
      </c>
      <c r="H105" s="271">
        <v>391.28333333333336</v>
      </c>
      <c r="I105" s="271">
        <v>390.16666666666674</v>
      </c>
      <c r="J105" s="271">
        <v>393.86666666666679</v>
      </c>
      <c r="K105" s="271">
        <v>394.98333333333346</v>
      </c>
      <c r="L105" s="271">
        <v>395.71666666666681</v>
      </c>
      <c r="M105" s="272">
        <v>394.25</v>
      </c>
      <c r="N105" s="272">
        <v>392.4</v>
      </c>
      <c r="O105" s="272">
        <v>15716250</v>
      </c>
      <c r="P105" s="273">
        <v>8.7565674255691769E-4</v>
      </c>
    </row>
    <row r="106" spans="1:16" ht="12.75" customHeight="1">
      <c r="A106" s="264">
        <v>96</v>
      </c>
      <c r="B106" s="277" t="s">
        <v>117</v>
      </c>
      <c r="C106" s="276" t="s">
        <v>146</v>
      </c>
      <c r="D106" s="270">
        <v>45260</v>
      </c>
      <c r="E106" s="269">
        <v>410.1</v>
      </c>
      <c r="F106" s="269">
        <v>409.95</v>
      </c>
      <c r="G106" s="271">
        <v>408.7</v>
      </c>
      <c r="H106" s="271">
        <v>407.3</v>
      </c>
      <c r="I106" s="271">
        <v>406.05</v>
      </c>
      <c r="J106" s="271">
        <v>411.34999999999997</v>
      </c>
      <c r="K106" s="271">
        <v>412.59999999999997</v>
      </c>
      <c r="L106" s="271">
        <v>413.99999999999994</v>
      </c>
      <c r="M106" s="272">
        <v>411.2</v>
      </c>
      <c r="N106" s="272">
        <v>408.55</v>
      </c>
      <c r="O106" s="272">
        <v>19348000</v>
      </c>
      <c r="P106" s="273">
        <v>-5.1658229155904537E-4</v>
      </c>
    </row>
    <row r="107" spans="1:16" ht="12.75" customHeight="1">
      <c r="A107" s="264">
        <v>97</v>
      </c>
      <c r="B107" s="277" t="s">
        <v>49</v>
      </c>
      <c r="C107" s="274" t="s">
        <v>147</v>
      </c>
      <c r="D107" s="270">
        <v>45260</v>
      </c>
      <c r="E107" s="269">
        <v>213.55</v>
      </c>
      <c r="F107" s="269">
        <v>213</v>
      </c>
      <c r="G107" s="271">
        <v>211.8</v>
      </c>
      <c r="H107" s="271">
        <v>210.05</v>
      </c>
      <c r="I107" s="271">
        <v>208.85000000000002</v>
      </c>
      <c r="J107" s="271">
        <v>214.75</v>
      </c>
      <c r="K107" s="271">
        <v>215.95</v>
      </c>
      <c r="L107" s="271">
        <v>217.7</v>
      </c>
      <c r="M107" s="272">
        <v>214.2</v>
      </c>
      <c r="N107" s="272">
        <v>211.25</v>
      </c>
      <c r="O107" s="272">
        <v>22533000</v>
      </c>
      <c r="P107" s="273">
        <v>-1.0285420416559527E-3</v>
      </c>
    </row>
    <row r="108" spans="1:16" ht="12.75" customHeight="1">
      <c r="A108" s="264">
        <v>98</v>
      </c>
      <c r="B108" s="277" t="s">
        <v>45</v>
      </c>
      <c r="C108" s="276" t="s">
        <v>148</v>
      </c>
      <c r="D108" s="270">
        <v>45260</v>
      </c>
      <c r="E108" s="269">
        <v>2618.65</v>
      </c>
      <c r="F108" s="269">
        <v>2620.3333333333335</v>
      </c>
      <c r="G108" s="271">
        <v>2605.7166666666672</v>
      </c>
      <c r="H108" s="271">
        <v>2592.7833333333338</v>
      </c>
      <c r="I108" s="271">
        <v>2578.1666666666674</v>
      </c>
      <c r="J108" s="271">
        <v>2633.2666666666669</v>
      </c>
      <c r="K108" s="271">
        <v>2647.8833333333328</v>
      </c>
      <c r="L108" s="271">
        <v>2660.8166666666666</v>
      </c>
      <c r="M108" s="272">
        <v>2634.95</v>
      </c>
      <c r="N108" s="272">
        <v>2607.4</v>
      </c>
      <c r="O108" s="272">
        <v>854100</v>
      </c>
      <c r="P108" s="273">
        <v>-5.9357541899441339E-3</v>
      </c>
    </row>
    <row r="109" spans="1:16" ht="12.75" customHeight="1">
      <c r="A109" s="264">
        <v>99</v>
      </c>
      <c r="B109" s="277" t="s">
        <v>45</v>
      </c>
      <c r="C109" s="269" t="s">
        <v>149</v>
      </c>
      <c r="D109" s="270">
        <v>45260</v>
      </c>
      <c r="E109" s="269">
        <v>2523.5500000000002</v>
      </c>
      <c r="F109" s="269">
        <v>2525.0833333333335</v>
      </c>
      <c r="G109" s="271">
        <v>2510.166666666667</v>
      </c>
      <c r="H109" s="271">
        <v>2496.7833333333333</v>
      </c>
      <c r="I109" s="271">
        <v>2481.8666666666668</v>
      </c>
      <c r="J109" s="271">
        <v>2538.4666666666672</v>
      </c>
      <c r="K109" s="271">
        <v>2553.3833333333341</v>
      </c>
      <c r="L109" s="271">
        <v>2566.7666666666673</v>
      </c>
      <c r="M109" s="272">
        <v>2540</v>
      </c>
      <c r="N109" s="272">
        <v>2511.6999999999998</v>
      </c>
      <c r="O109" s="272">
        <v>7024500</v>
      </c>
      <c r="P109" s="273">
        <v>-1.4499552219710862E-3</v>
      </c>
    </row>
    <row r="110" spans="1:16" ht="12.75" customHeight="1">
      <c r="A110" s="264">
        <v>100</v>
      </c>
      <c r="B110" s="277" t="s">
        <v>63</v>
      </c>
      <c r="C110" s="269" t="s">
        <v>150</v>
      </c>
      <c r="D110" s="270">
        <v>45260</v>
      </c>
      <c r="E110" s="269">
        <v>1505.4</v>
      </c>
      <c r="F110" s="269">
        <v>1504.3333333333333</v>
      </c>
      <c r="G110" s="271">
        <v>1498.2166666666665</v>
      </c>
      <c r="H110" s="271">
        <v>1491.0333333333333</v>
      </c>
      <c r="I110" s="271">
        <v>1484.9166666666665</v>
      </c>
      <c r="J110" s="271">
        <v>1511.5166666666664</v>
      </c>
      <c r="K110" s="271">
        <v>1517.6333333333332</v>
      </c>
      <c r="L110" s="271">
        <v>1524.8166666666664</v>
      </c>
      <c r="M110" s="272">
        <v>1510.45</v>
      </c>
      <c r="N110" s="272">
        <v>1497.15</v>
      </c>
      <c r="O110" s="272">
        <v>26819000</v>
      </c>
      <c r="P110" s="273">
        <v>1.8646975460580293E-4</v>
      </c>
    </row>
    <row r="111" spans="1:16" ht="12.75" customHeight="1">
      <c r="A111" s="264">
        <v>101</v>
      </c>
      <c r="B111" s="277" t="s">
        <v>79</v>
      </c>
      <c r="C111" s="269" t="s">
        <v>151</v>
      </c>
      <c r="D111" s="270">
        <v>45260</v>
      </c>
      <c r="E111" s="269">
        <v>185.7</v>
      </c>
      <c r="F111" s="269">
        <v>185.5</v>
      </c>
      <c r="G111" s="271">
        <v>184.8</v>
      </c>
      <c r="H111" s="271">
        <v>183.9</v>
      </c>
      <c r="I111" s="271">
        <v>183.20000000000002</v>
      </c>
      <c r="J111" s="271">
        <v>186.4</v>
      </c>
      <c r="K111" s="271">
        <v>187.1</v>
      </c>
      <c r="L111" s="271">
        <v>188</v>
      </c>
      <c r="M111" s="272">
        <v>186.2</v>
      </c>
      <c r="N111" s="272">
        <v>184.6</v>
      </c>
      <c r="O111" s="272">
        <v>72246600</v>
      </c>
      <c r="P111" s="273">
        <v>4.7063253012048195E-5</v>
      </c>
    </row>
    <row r="112" spans="1:16" ht="12.75" customHeight="1">
      <c r="A112" s="264">
        <v>102</v>
      </c>
      <c r="B112" s="277" t="s">
        <v>87</v>
      </c>
      <c r="C112" s="269" t="s">
        <v>152</v>
      </c>
      <c r="D112" s="270">
        <v>45260</v>
      </c>
      <c r="E112" s="269">
        <v>1385.55</v>
      </c>
      <c r="F112" s="269">
        <v>1385.8833333333332</v>
      </c>
      <c r="G112" s="271">
        <v>1383.9666666666665</v>
      </c>
      <c r="H112" s="271">
        <v>1382.3833333333332</v>
      </c>
      <c r="I112" s="271">
        <v>1380.4666666666665</v>
      </c>
      <c r="J112" s="271">
        <v>1387.4666666666665</v>
      </c>
      <c r="K112" s="271">
        <v>1389.3833333333334</v>
      </c>
      <c r="L112" s="271">
        <v>1390.9666666666665</v>
      </c>
      <c r="M112" s="272">
        <v>1387.8</v>
      </c>
      <c r="N112" s="272">
        <v>1384.3</v>
      </c>
      <c r="O112" s="272">
        <v>24582800</v>
      </c>
      <c r="P112" s="273">
        <v>-1.2469268715954558E-2</v>
      </c>
    </row>
    <row r="113" spans="1:16" ht="12.75" customHeight="1">
      <c r="A113" s="264">
        <v>103</v>
      </c>
      <c r="B113" s="277" t="s">
        <v>84</v>
      </c>
      <c r="C113" s="269" t="s">
        <v>154</v>
      </c>
      <c r="D113" s="270">
        <v>45260</v>
      </c>
      <c r="E113" s="269">
        <v>98.75</v>
      </c>
      <c r="F113" s="269">
        <v>98.783333333333346</v>
      </c>
      <c r="G113" s="271">
        <v>98.566666666666691</v>
      </c>
      <c r="H113" s="271">
        <v>98.38333333333334</v>
      </c>
      <c r="I113" s="271">
        <v>98.166666666666686</v>
      </c>
      <c r="J113" s="271">
        <v>98.966666666666697</v>
      </c>
      <c r="K113" s="271">
        <v>99.183333333333366</v>
      </c>
      <c r="L113" s="271">
        <v>99.366666666666703</v>
      </c>
      <c r="M113" s="272">
        <v>99</v>
      </c>
      <c r="N113" s="272">
        <v>98.6</v>
      </c>
      <c r="O113" s="272">
        <v>154752000</v>
      </c>
      <c r="P113" s="273">
        <v>2.7165329458588667E-3</v>
      </c>
    </row>
    <row r="114" spans="1:16" ht="12.75" customHeight="1">
      <c r="A114" s="264">
        <v>104</v>
      </c>
      <c r="B114" s="277" t="s">
        <v>43</v>
      </c>
      <c r="C114" s="276" t="s">
        <v>155</v>
      </c>
      <c r="D114" s="270">
        <v>45260</v>
      </c>
      <c r="E114" s="269">
        <v>1030.5</v>
      </c>
      <c r="F114" s="269">
        <v>1034.5</v>
      </c>
      <c r="G114" s="271">
        <v>1021</v>
      </c>
      <c r="H114" s="271">
        <v>1011.5</v>
      </c>
      <c r="I114" s="271">
        <v>998</v>
      </c>
      <c r="J114" s="271">
        <v>1044</v>
      </c>
      <c r="K114" s="271">
        <v>1057.5</v>
      </c>
      <c r="L114" s="271">
        <v>1067</v>
      </c>
      <c r="M114" s="272">
        <v>1048</v>
      </c>
      <c r="N114" s="272">
        <v>1025</v>
      </c>
      <c r="O114" s="272">
        <v>2489500</v>
      </c>
      <c r="P114" s="273">
        <v>-2.863837542306691E-3</v>
      </c>
    </row>
    <row r="115" spans="1:16" ht="12.75" customHeight="1">
      <c r="A115" s="264">
        <v>105</v>
      </c>
      <c r="B115" s="277" t="s">
        <v>45</v>
      </c>
      <c r="C115" s="269" t="s">
        <v>156</v>
      </c>
      <c r="D115" s="270">
        <v>45260</v>
      </c>
      <c r="E115" s="269">
        <v>674.3</v>
      </c>
      <c r="F115" s="269">
        <v>674.6</v>
      </c>
      <c r="G115" s="271">
        <v>672.45</v>
      </c>
      <c r="H115" s="271">
        <v>670.6</v>
      </c>
      <c r="I115" s="271">
        <v>668.45</v>
      </c>
      <c r="J115" s="271">
        <v>676.45</v>
      </c>
      <c r="K115" s="271">
        <v>678.59999999999991</v>
      </c>
      <c r="L115" s="271">
        <v>680.45</v>
      </c>
      <c r="M115" s="272">
        <v>676.75</v>
      </c>
      <c r="N115" s="272">
        <v>672.75</v>
      </c>
      <c r="O115" s="272">
        <v>13279875</v>
      </c>
      <c r="P115" s="273">
        <v>-1.5131578947368421E-3</v>
      </c>
    </row>
    <row r="116" spans="1:16" ht="12.75" customHeight="1">
      <c r="A116" s="264">
        <v>106</v>
      </c>
      <c r="B116" s="277" t="s">
        <v>59</v>
      </c>
      <c r="C116" s="269" t="s">
        <v>157</v>
      </c>
      <c r="D116" s="270">
        <v>45260</v>
      </c>
      <c r="E116" s="269">
        <v>438.2</v>
      </c>
      <c r="F116" s="269">
        <v>438.18333333333334</v>
      </c>
      <c r="G116" s="271">
        <v>437.66666666666669</v>
      </c>
      <c r="H116" s="271">
        <v>437.13333333333333</v>
      </c>
      <c r="I116" s="271">
        <v>436.61666666666667</v>
      </c>
      <c r="J116" s="271">
        <v>438.7166666666667</v>
      </c>
      <c r="K116" s="271">
        <v>439.23333333333335</v>
      </c>
      <c r="L116" s="271">
        <v>439.76666666666671</v>
      </c>
      <c r="M116" s="272">
        <v>438.7</v>
      </c>
      <c r="N116" s="272">
        <v>437.65</v>
      </c>
      <c r="O116" s="272">
        <v>53640000</v>
      </c>
      <c r="P116" s="273">
        <v>8.3589575185837538E-4</v>
      </c>
    </row>
    <row r="117" spans="1:16" ht="12.75" customHeight="1">
      <c r="A117" s="264">
        <v>107</v>
      </c>
      <c r="B117" s="277" t="s">
        <v>132</v>
      </c>
      <c r="C117" s="269" t="s">
        <v>158</v>
      </c>
      <c r="D117" s="270">
        <v>45260</v>
      </c>
      <c r="E117" s="269">
        <v>637.35</v>
      </c>
      <c r="F117" s="269">
        <v>638.2166666666667</v>
      </c>
      <c r="G117" s="271">
        <v>635.63333333333344</v>
      </c>
      <c r="H117" s="271">
        <v>633.91666666666674</v>
      </c>
      <c r="I117" s="271">
        <v>631.33333333333348</v>
      </c>
      <c r="J117" s="271">
        <v>639.93333333333339</v>
      </c>
      <c r="K117" s="271">
        <v>642.51666666666665</v>
      </c>
      <c r="L117" s="271">
        <v>644.23333333333335</v>
      </c>
      <c r="M117" s="272">
        <v>640.79999999999995</v>
      </c>
      <c r="N117" s="272">
        <v>636.5</v>
      </c>
      <c r="O117" s="272">
        <v>26890000</v>
      </c>
      <c r="P117" s="273">
        <v>-1.8096608046030346E-3</v>
      </c>
    </row>
    <row r="118" spans="1:16" ht="12.75" customHeight="1">
      <c r="A118" s="264">
        <v>108</v>
      </c>
      <c r="B118" s="277" t="s">
        <v>49</v>
      </c>
      <c r="C118" s="274" t="s">
        <v>159</v>
      </c>
      <c r="D118" s="270">
        <v>45260</v>
      </c>
      <c r="E118" s="269">
        <v>3479.8</v>
      </c>
      <c r="F118" s="269">
        <v>3510.0333333333333</v>
      </c>
      <c r="G118" s="271">
        <v>3438.4166666666665</v>
      </c>
      <c r="H118" s="271">
        <v>3397.0333333333333</v>
      </c>
      <c r="I118" s="271">
        <v>3325.4166666666665</v>
      </c>
      <c r="J118" s="271">
        <v>3551.4166666666665</v>
      </c>
      <c r="K118" s="271">
        <v>3623.0333333333333</v>
      </c>
      <c r="L118" s="271">
        <v>3664.4166666666665</v>
      </c>
      <c r="M118" s="272">
        <v>3581.65</v>
      </c>
      <c r="N118" s="272">
        <v>3468.65</v>
      </c>
      <c r="O118" s="272">
        <v>831500</v>
      </c>
      <c r="P118" s="273">
        <v>5.7453885697006353E-3</v>
      </c>
    </row>
    <row r="119" spans="1:16" ht="12.75" customHeight="1">
      <c r="A119" s="264">
        <v>109</v>
      </c>
      <c r="B119" s="277" t="s">
        <v>132</v>
      </c>
      <c r="C119" s="269" t="s">
        <v>160</v>
      </c>
      <c r="D119" s="270">
        <v>45260</v>
      </c>
      <c r="E119" s="269">
        <v>758.5</v>
      </c>
      <c r="F119" s="269">
        <v>757.23333333333323</v>
      </c>
      <c r="G119" s="271">
        <v>754.76666666666642</v>
      </c>
      <c r="H119" s="271">
        <v>751.03333333333319</v>
      </c>
      <c r="I119" s="271">
        <v>748.56666666666638</v>
      </c>
      <c r="J119" s="271">
        <v>760.96666666666647</v>
      </c>
      <c r="K119" s="271">
        <v>763.43333333333339</v>
      </c>
      <c r="L119" s="271">
        <v>767.16666666666652</v>
      </c>
      <c r="M119" s="272">
        <v>759.7</v>
      </c>
      <c r="N119" s="272">
        <v>753.5</v>
      </c>
      <c r="O119" s="272">
        <v>16970175</v>
      </c>
      <c r="P119" s="273">
        <v>-2.3859704934982304E-4</v>
      </c>
    </row>
    <row r="120" spans="1:16" ht="12.75" customHeight="1">
      <c r="A120" s="264">
        <v>110</v>
      </c>
      <c r="B120" s="277" t="s">
        <v>45</v>
      </c>
      <c r="C120" s="269" t="s">
        <v>161</v>
      </c>
      <c r="D120" s="270">
        <v>45260</v>
      </c>
      <c r="E120" s="269">
        <v>507.95</v>
      </c>
      <c r="F120" s="269">
        <v>505.23333333333335</v>
      </c>
      <c r="G120" s="271">
        <v>499.66666666666669</v>
      </c>
      <c r="H120" s="271">
        <v>491.38333333333333</v>
      </c>
      <c r="I120" s="271">
        <v>485.81666666666666</v>
      </c>
      <c r="J120" s="271">
        <v>513.51666666666665</v>
      </c>
      <c r="K120" s="271">
        <v>519.08333333333326</v>
      </c>
      <c r="L120" s="271">
        <v>527.36666666666679</v>
      </c>
      <c r="M120" s="272">
        <v>510.8</v>
      </c>
      <c r="N120" s="272">
        <v>496.95</v>
      </c>
      <c r="O120" s="272">
        <v>23330000</v>
      </c>
      <c r="P120" s="273">
        <v>2.4707272531958322E-3</v>
      </c>
    </row>
    <row r="121" spans="1:16" ht="12.75" customHeight="1">
      <c r="A121" s="264">
        <v>111</v>
      </c>
      <c r="B121" s="277" t="s">
        <v>63</v>
      </c>
      <c r="C121" s="269" t="s">
        <v>162</v>
      </c>
      <c r="D121" s="270">
        <v>45260</v>
      </c>
      <c r="E121" s="269">
        <v>1753.05</v>
      </c>
      <c r="F121" s="269">
        <v>1752.2</v>
      </c>
      <c r="G121" s="271">
        <v>1748.75</v>
      </c>
      <c r="H121" s="271">
        <v>1744.45</v>
      </c>
      <c r="I121" s="271">
        <v>1741</v>
      </c>
      <c r="J121" s="271">
        <v>1756.5</v>
      </c>
      <c r="K121" s="271">
        <v>1759.9500000000003</v>
      </c>
      <c r="L121" s="271">
        <v>1764.25</v>
      </c>
      <c r="M121" s="272">
        <v>1755.65</v>
      </c>
      <c r="N121" s="272">
        <v>1747.9</v>
      </c>
      <c r="O121" s="272">
        <v>26228400</v>
      </c>
      <c r="P121" s="273">
        <v>-6.0965386901586625E-4</v>
      </c>
    </row>
    <row r="122" spans="1:16" ht="12.75" customHeight="1">
      <c r="A122" s="264">
        <v>112</v>
      </c>
      <c r="B122" s="277" t="s">
        <v>68</v>
      </c>
      <c r="C122" s="269" t="s">
        <v>163</v>
      </c>
      <c r="D122" s="270">
        <v>45260</v>
      </c>
      <c r="E122" s="269">
        <v>142.1</v>
      </c>
      <c r="F122" s="269">
        <v>142.16666666666666</v>
      </c>
      <c r="G122" s="271">
        <v>141.68333333333331</v>
      </c>
      <c r="H122" s="271">
        <v>141.26666666666665</v>
      </c>
      <c r="I122" s="271">
        <v>140.7833333333333</v>
      </c>
      <c r="J122" s="271">
        <v>142.58333333333331</v>
      </c>
      <c r="K122" s="271">
        <v>143.06666666666666</v>
      </c>
      <c r="L122" s="271">
        <v>143.48333333333332</v>
      </c>
      <c r="M122" s="272">
        <v>142.65</v>
      </c>
      <c r="N122" s="272">
        <v>141.75</v>
      </c>
      <c r="O122" s="272">
        <v>59585548</v>
      </c>
      <c r="P122" s="273">
        <v>2.402041735475154E-3</v>
      </c>
    </row>
    <row r="123" spans="1:16" ht="12.75" customHeight="1">
      <c r="A123" s="264">
        <v>113</v>
      </c>
      <c r="B123" s="277" t="s">
        <v>45</v>
      </c>
      <c r="C123" s="269" t="s">
        <v>164</v>
      </c>
      <c r="D123" s="270">
        <v>45260</v>
      </c>
      <c r="E123" s="269">
        <v>2689.2</v>
      </c>
      <c r="F123" s="269">
        <v>2690.9166666666665</v>
      </c>
      <c r="G123" s="271">
        <v>2683.083333333333</v>
      </c>
      <c r="H123" s="271">
        <v>2676.9666666666667</v>
      </c>
      <c r="I123" s="271">
        <v>2669.1333333333332</v>
      </c>
      <c r="J123" s="271">
        <v>2697.0333333333328</v>
      </c>
      <c r="K123" s="271">
        <v>2704.8666666666659</v>
      </c>
      <c r="L123" s="271">
        <v>2710.9833333333327</v>
      </c>
      <c r="M123" s="272">
        <v>2698.75</v>
      </c>
      <c r="N123" s="272">
        <v>2684.8</v>
      </c>
      <c r="O123" s="272">
        <v>1010700</v>
      </c>
      <c r="P123" s="273">
        <v>5.9400059400059396E-4</v>
      </c>
    </row>
    <row r="124" spans="1:16" ht="12.75" customHeight="1">
      <c r="A124" s="264">
        <v>114</v>
      </c>
      <c r="B124" s="277" t="s">
        <v>43</v>
      </c>
      <c r="C124" s="274" t="s">
        <v>165</v>
      </c>
      <c r="D124" s="270">
        <v>45260</v>
      </c>
      <c r="E124" s="269">
        <v>371.3</v>
      </c>
      <c r="F124" s="269">
        <v>371.90000000000003</v>
      </c>
      <c r="G124" s="271">
        <v>368.85000000000008</v>
      </c>
      <c r="H124" s="271">
        <v>366.40000000000003</v>
      </c>
      <c r="I124" s="271">
        <v>363.35000000000008</v>
      </c>
      <c r="J124" s="271">
        <v>374.35000000000008</v>
      </c>
      <c r="K124" s="271">
        <v>377.40000000000003</v>
      </c>
      <c r="L124" s="271">
        <v>379.85000000000008</v>
      </c>
      <c r="M124" s="272">
        <v>374.95</v>
      </c>
      <c r="N124" s="272">
        <v>369.45</v>
      </c>
      <c r="O124" s="272">
        <v>14179700</v>
      </c>
      <c r="P124" s="273">
        <v>8.3993280537556999E-4</v>
      </c>
    </row>
    <row r="125" spans="1:16" ht="12.75" customHeight="1">
      <c r="A125" s="264">
        <v>115</v>
      </c>
      <c r="B125" s="277" t="s">
        <v>68</v>
      </c>
      <c r="C125" s="269" t="s">
        <v>166</v>
      </c>
      <c r="D125" s="270">
        <v>45260</v>
      </c>
      <c r="E125" s="269">
        <v>453.05</v>
      </c>
      <c r="F125" s="269">
        <v>453.78333333333336</v>
      </c>
      <c r="G125" s="271">
        <v>451.4666666666667</v>
      </c>
      <c r="H125" s="271">
        <v>449.88333333333333</v>
      </c>
      <c r="I125" s="271">
        <v>447.56666666666666</v>
      </c>
      <c r="J125" s="271">
        <v>455.36666666666673</v>
      </c>
      <c r="K125" s="271">
        <v>457.68333333333345</v>
      </c>
      <c r="L125" s="271">
        <v>459.26666666666677</v>
      </c>
      <c r="M125" s="272">
        <v>456.1</v>
      </c>
      <c r="N125" s="272">
        <v>452.2</v>
      </c>
      <c r="O125" s="272">
        <v>24340000</v>
      </c>
      <c r="P125" s="273">
        <v>-2.2954582718478439E-3</v>
      </c>
    </row>
    <row r="126" spans="1:16" ht="12.75" customHeight="1">
      <c r="A126" s="264">
        <v>116</v>
      </c>
      <c r="B126" s="277" t="s">
        <v>41</v>
      </c>
      <c r="C126" s="269" t="s">
        <v>167</v>
      </c>
      <c r="D126" s="270">
        <v>45260</v>
      </c>
      <c r="E126" s="269">
        <v>3042.6</v>
      </c>
      <c r="F126" s="269">
        <v>3045.9833333333336</v>
      </c>
      <c r="G126" s="271">
        <v>3036.666666666667</v>
      </c>
      <c r="H126" s="271">
        <v>3030.7333333333336</v>
      </c>
      <c r="I126" s="271">
        <v>3021.416666666667</v>
      </c>
      <c r="J126" s="271">
        <v>3051.916666666667</v>
      </c>
      <c r="K126" s="271">
        <v>3061.2333333333336</v>
      </c>
      <c r="L126" s="271">
        <v>3067.166666666667</v>
      </c>
      <c r="M126" s="272">
        <v>3055.3</v>
      </c>
      <c r="N126" s="272">
        <v>3040.05</v>
      </c>
      <c r="O126" s="272">
        <v>8626800</v>
      </c>
      <c r="P126" s="273">
        <v>1.7417961401797533E-3</v>
      </c>
    </row>
    <row r="127" spans="1:16" ht="12.75" customHeight="1">
      <c r="A127" s="264">
        <v>117</v>
      </c>
      <c r="B127" s="277" t="s">
        <v>87</v>
      </c>
      <c r="C127" s="269" t="s">
        <v>168</v>
      </c>
      <c r="D127" s="270">
        <v>45260</v>
      </c>
      <c r="E127" s="269">
        <v>5277.15</v>
      </c>
      <c r="F127" s="269">
        <v>5273.2833333333328</v>
      </c>
      <c r="G127" s="271">
        <v>5261.9166666666661</v>
      </c>
      <c r="H127" s="271">
        <v>5246.6833333333334</v>
      </c>
      <c r="I127" s="271">
        <v>5235.3166666666666</v>
      </c>
      <c r="J127" s="271">
        <v>5288.5166666666655</v>
      </c>
      <c r="K127" s="271">
        <v>5299.8833333333323</v>
      </c>
      <c r="L127" s="271">
        <v>5315.116666666665</v>
      </c>
      <c r="M127" s="272">
        <v>5284.65</v>
      </c>
      <c r="N127" s="272">
        <v>5258.05</v>
      </c>
      <c r="O127" s="272">
        <v>1367550</v>
      </c>
      <c r="P127" s="273">
        <v>2.7496700395952486E-3</v>
      </c>
    </row>
    <row r="128" spans="1:16" ht="12.75" customHeight="1">
      <c r="A128" s="264">
        <v>118</v>
      </c>
      <c r="B128" s="277" t="s">
        <v>87</v>
      </c>
      <c r="C128" s="269" t="s">
        <v>169</v>
      </c>
      <c r="D128" s="270">
        <v>45260</v>
      </c>
      <c r="E128" s="269">
        <v>4297.8999999999996</v>
      </c>
      <c r="F128" s="269">
        <v>4299.333333333333</v>
      </c>
      <c r="G128" s="271">
        <v>4288.6666666666661</v>
      </c>
      <c r="H128" s="271">
        <v>4279.4333333333334</v>
      </c>
      <c r="I128" s="271">
        <v>4268.7666666666664</v>
      </c>
      <c r="J128" s="271">
        <v>4308.5666666666657</v>
      </c>
      <c r="K128" s="271">
        <v>4319.2333333333318</v>
      </c>
      <c r="L128" s="271">
        <v>4328.4666666666653</v>
      </c>
      <c r="M128" s="272">
        <v>4310</v>
      </c>
      <c r="N128" s="272">
        <v>4290.1000000000004</v>
      </c>
      <c r="O128" s="272">
        <v>886400</v>
      </c>
      <c r="P128" s="273">
        <v>-3.8210833895257362E-3</v>
      </c>
    </row>
    <row r="129" spans="1:16" ht="12.75" customHeight="1">
      <c r="A129" s="264">
        <v>119</v>
      </c>
      <c r="B129" s="277" t="s">
        <v>43</v>
      </c>
      <c r="C129" s="269" t="s">
        <v>170</v>
      </c>
      <c r="D129" s="270">
        <v>45260</v>
      </c>
      <c r="E129" s="269">
        <v>1181.5999999999999</v>
      </c>
      <c r="F129" s="269">
        <v>1183.55</v>
      </c>
      <c r="G129" s="271">
        <v>1177.1499999999999</v>
      </c>
      <c r="H129" s="271">
        <v>1172.6999999999998</v>
      </c>
      <c r="I129" s="271">
        <v>1166.2999999999997</v>
      </c>
      <c r="J129" s="271">
        <v>1188</v>
      </c>
      <c r="K129" s="271">
        <v>1194.4000000000001</v>
      </c>
      <c r="L129" s="271">
        <v>1198.8500000000001</v>
      </c>
      <c r="M129" s="272">
        <v>1189.95</v>
      </c>
      <c r="N129" s="272">
        <v>1179.0999999999999</v>
      </c>
      <c r="O129" s="272">
        <v>10211900</v>
      </c>
      <c r="P129" s="273">
        <v>9.9983336110648227E-4</v>
      </c>
    </row>
    <row r="130" spans="1:16" ht="12.75" customHeight="1">
      <c r="A130" s="264">
        <v>120</v>
      </c>
      <c r="B130" s="277" t="s">
        <v>56</v>
      </c>
      <c r="C130" s="269" t="s">
        <v>171</v>
      </c>
      <c r="D130" s="270">
        <v>45260</v>
      </c>
      <c r="E130" s="269">
        <v>1523.05</v>
      </c>
      <c r="F130" s="269">
        <v>1526.1666666666667</v>
      </c>
      <c r="G130" s="271">
        <v>1517.8833333333334</v>
      </c>
      <c r="H130" s="271">
        <v>1512.7166666666667</v>
      </c>
      <c r="I130" s="271">
        <v>1504.4333333333334</v>
      </c>
      <c r="J130" s="271">
        <v>1531.3333333333335</v>
      </c>
      <c r="K130" s="271">
        <v>1539.6166666666668</v>
      </c>
      <c r="L130" s="271">
        <v>1544.7833333333335</v>
      </c>
      <c r="M130" s="272">
        <v>1534.45</v>
      </c>
      <c r="N130" s="272">
        <v>1521</v>
      </c>
      <c r="O130" s="272">
        <v>15494500</v>
      </c>
      <c r="P130" s="273">
        <v>7.7166465593772049E-3</v>
      </c>
    </row>
    <row r="131" spans="1:16" ht="12.75" customHeight="1">
      <c r="A131" s="264">
        <v>121</v>
      </c>
      <c r="B131" s="277" t="s">
        <v>68</v>
      </c>
      <c r="C131" s="269" t="s">
        <v>172</v>
      </c>
      <c r="D131" s="270">
        <v>45260</v>
      </c>
      <c r="E131" s="269">
        <v>270.14999999999998</v>
      </c>
      <c r="F131" s="269">
        <v>270.15000000000003</v>
      </c>
      <c r="G131" s="271">
        <v>269.30000000000007</v>
      </c>
      <c r="H131" s="271">
        <v>268.45000000000005</v>
      </c>
      <c r="I131" s="271">
        <v>267.60000000000008</v>
      </c>
      <c r="J131" s="271">
        <v>271.00000000000006</v>
      </c>
      <c r="K131" s="271">
        <v>271.85000000000008</v>
      </c>
      <c r="L131" s="271">
        <v>272.70000000000005</v>
      </c>
      <c r="M131" s="272">
        <v>271</v>
      </c>
      <c r="N131" s="272">
        <v>269.3</v>
      </c>
      <c r="O131" s="272">
        <v>36036000</v>
      </c>
      <c r="P131" s="273">
        <v>2.7757730527952035E-4</v>
      </c>
    </row>
    <row r="132" spans="1:16" ht="12.75" customHeight="1">
      <c r="A132" s="264">
        <v>122</v>
      </c>
      <c r="B132" s="277" t="s">
        <v>68</v>
      </c>
      <c r="C132" s="269" t="s">
        <v>173</v>
      </c>
      <c r="D132" s="270">
        <v>45260</v>
      </c>
      <c r="E132" s="269">
        <v>135.25</v>
      </c>
      <c r="F132" s="269">
        <v>135.71666666666667</v>
      </c>
      <c r="G132" s="271">
        <v>133.83333333333334</v>
      </c>
      <c r="H132" s="271">
        <v>132.41666666666669</v>
      </c>
      <c r="I132" s="271">
        <v>130.53333333333336</v>
      </c>
      <c r="J132" s="271">
        <v>137.13333333333333</v>
      </c>
      <c r="K132" s="271">
        <v>139.01666666666665</v>
      </c>
      <c r="L132" s="271">
        <v>140.43333333333331</v>
      </c>
      <c r="M132" s="272">
        <v>137.6</v>
      </c>
      <c r="N132" s="272">
        <v>134.30000000000001</v>
      </c>
      <c r="O132" s="272">
        <v>80382000</v>
      </c>
      <c r="P132" s="273">
        <v>-2.605717689100655E-3</v>
      </c>
    </row>
    <row r="133" spans="1:16" ht="12.75" customHeight="1">
      <c r="A133" s="264">
        <v>123</v>
      </c>
      <c r="B133" s="277" t="s">
        <v>59</v>
      </c>
      <c r="C133" s="269" t="s">
        <v>174</v>
      </c>
      <c r="D133" s="270">
        <v>45260</v>
      </c>
      <c r="E133" s="269">
        <v>524.20000000000005</v>
      </c>
      <c r="F133" s="269">
        <v>524.06666666666672</v>
      </c>
      <c r="G133" s="271">
        <v>523.13333333333344</v>
      </c>
      <c r="H133" s="271">
        <v>522.06666666666672</v>
      </c>
      <c r="I133" s="271">
        <v>521.13333333333344</v>
      </c>
      <c r="J133" s="271">
        <v>525.13333333333344</v>
      </c>
      <c r="K133" s="271">
        <v>526.06666666666661</v>
      </c>
      <c r="L133" s="271">
        <v>527.13333333333344</v>
      </c>
      <c r="M133" s="272">
        <v>525</v>
      </c>
      <c r="N133" s="272">
        <v>523</v>
      </c>
      <c r="O133" s="272">
        <v>13364400</v>
      </c>
      <c r="P133" s="273">
        <v>-5.384546351969847E-4</v>
      </c>
    </row>
    <row r="134" spans="1:16" ht="12.75" customHeight="1">
      <c r="A134" s="264">
        <v>124</v>
      </c>
      <c r="B134" s="277" t="s">
        <v>56</v>
      </c>
      <c r="C134" s="269" t="s">
        <v>175</v>
      </c>
      <c r="D134" s="270">
        <v>45260</v>
      </c>
      <c r="E134" s="269">
        <v>10407.35</v>
      </c>
      <c r="F134" s="269">
        <v>10427.083333333334</v>
      </c>
      <c r="G134" s="271">
        <v>10371.016666666668</v>
      </c>
      <c r="H134" s="271">
        <v>10334.683333333334</v>
      </c>
      <c r="I134" s="271">
        <v>10278.616666666669</v>
      </c>
      <c r="J134" s="271">
        <v>10463.416666666668</v>
      </c>
      <c r="K134" s="271">
        <v>10519.483333333334</v>
      </c>
      <c r="L134" s="271">
        <v>10555.816666666668</v>
      </c>
      <c r="M134" s="272">
        <v>10483.15</v>
      </c>
      <c r="N134" s="272">
        <v>10390.75</v>
      </c>
      <c r="O134" s="272">
        <v>2626750</v>
      </c>
      <c r="P134" s="273">
        <v>1.5823991458857622E-3</v>
      </c>
    </row>
    <row r="135" spans="1:16" ht="12.75" customHeight="1">
      <c r="A135" s="264">
        <v>125</v>
      </c>
      <c r="B135" s="277" t="s">
        <v>59</v>
      </c>
      <c r="C135" s="269" t="s">
        <v>176</v>
      </c>
      <c r="D135" s="270">
        <v>45260</v>
      </c>
      <c r="E135" s="269">
        <v>1044.55</v>
      </c>
      <c r="F135" s="269">
        <v>1044.8166666666666</v>
      </c>
      <c r="G135" s="271">
        <v>1037.2833333333333</v>
      </c>
      <c r="H135" s="271">
        <v>1030.0166666666667</v>
      </c>
      <c r="I135" s="271">
        <v>1022.4833333333333</v>
      </c>
      <c r="J135" s="271">
        <v>1052.0833333333333</v>
      </c>
      <c r="K135" s="271">
        <v>1059.6166666666666</v>
      </c>
      <c r="L135" s="271">
        <v>1066.8833333333332</v>
      </c>
      <c r="M135" s="272">
        <v>1052.3499999999999</v>
      </c>
      <c r="N135" s="272">
        <v>1037.55</v>
      </c>
      <c r="O135" s="272">
        <v>10051300</v>
      </c>
      <c r="P135" s="273">
        <v>2.9335754697213104E-3</v>
      </c>
    </row>
    <row r="136" spans="1:16" ht="12.75" customHeight="1">
      <c r="A136" s="264">
        <v>126</v>
      </c>
      <c r="B136" s="277" t="s">
        <v>45</v>
      </c>
      <c r="C136" s="276" t="s">
        <v>177</v>
      </c>
      <c r="D136" s="270">
        <v>45260</v>
      </c>
      <c r="E136" s="269">
        <v>2570.6</v>
      </c>
      <c r="F136" s="269">
        <v>2558.0499999999997</v>
      </c>
      <c r="G136" s="271">
        <v>2539.2999999999993</v>
      </c>
      <c r="H136" s="271">
        <v>2507.9999999999995</v>
      </c>
      <c r="I136" s="271">
        <v>2489.2499999999991</v>
      </c>
      <c r="J136" s="271">
        <v>2589.3499999999995</v>
      </c>
      <c r="K136" s="271">
        <v>2608.1000000000004</v>
      </c>
      <c r="L136" s="271">
        <v>2639.3999999999996</v>
      </c>
      <c r="M136" s="272">
        <v>2576.8000000000002</v>
      </c>
      <c r="N136" s="272">
        <v>2526.75</v>
      </c>
      <c r="O136" s="272">
        <v>2873600</v>
      </c>
      <c r="P136" s="273">
        <v>-4.1585805378430828E-3</v>
      </c>
    </row>
    <row r="137" spans="1:16" ht="12.75" customHeight="1">
      <c r="A137" s="264">
        <v>127</v>
      </c>
      <c r="B137" s="277" t="s">
        <v>43</v>
      </c>
      <c r="C137" s="276" t="s">
        <v>178</v>
      </c>
      <c r="D137" s="270">
        <v>45260</v>
      </c>
      <c r="E137" s="269">
        <v>1622.05</v>
      </c>
      <c r="F137" s="269">
        <v>1622.6000000000001</v>
      </c>
      <c r="G137" s="271">
        <v>1615.2500000000002</v>
      </c>
      <c r="H137" s="271">
        <v>1608.45</v>
      </c>
      <c r="I137" s="271">
        <v>1601.1000000000001</v>
      </c>
      <c r="J137" s="271">
        <v>1629.4000000000003</v>
      </c>
      <c r="K137" s="271">
        <v>1636.7500000000002</v>
      </c>
      <c r="L137" s="271">
        <v>1643.5500000000004</v>
      </c>
      <c r="M137" s="272">
        <v>1629.95</v>
      </c>
      <c r="N137" s="272">
        <v>1615.8</v>
      </c>
      <c r="O137" s="272">
        <v>1712400</v>
      </c>
      <c r="P137" s="273">
        <v>1.6378100140383716E-3</v>
      </c>
    </row>
    <row r="138" spans="1:16" ht="12.75" customHeight="1">
      <c r="A138" s="264">
        <v>128</v>
      </c>
      <c r="B138" s="277" t="s">
        <v>68</v>
      </c>
      <c r="C138" s="269" t="s">
        <v>179</v>
      </c>
      <c r="D138" s="270">
        <v>45260</v>
      </c>
      <c r="E138" s="269">
        <v>934.35</v>
      </c>
      <c r="F138" s="269">
        <v>935.06666666666661</v>
      </c>
      <c r="G138" s="271">
        <v>931.38333333333321</v>
      </c>
      <c r="H138" s="271">
        <v>928.41666666666663</v>
      </c>
      <c r="I138" s="271">
        <v>924.73333333333323</v>
      </c>
      <c r="J138" s="271">
        <v>938.03333333333319</v>
      </c>
      <c r="K138" s="271">
        <v>941.71666666666658</v>
      </c>
      <c r="L138" s="271">
        <v>944.68333333333317</v>
      </c>
      <c r="M138" s="272">
        <v>938.75</v>
      </c>
      <c r="N138" s="272">
        <v>932.1</v>
      </c>
      <c r="O138" s="272">
        <v>6848800</v>
      </c>
      <c r="P138" s="273">
        <v>1.1682242990654206E-4</v>
      </c>
    </row>
    <row r="139" spans="1:16" ht="12.75" customHeight="1">
      <c r="A139" s="264">
        <v>129</v>
      </c>
      <c r="B139" s="277" t="s">
        <v>84</v>
      </c>
      <c r="C139" s="269" t="s">
        <v>180</v>
      </c>
      <c r="D139" s="270">
        <v>45260</v>
      </c>
      <c r="E139" s="269">
        <v>1042.9000000000001</v>
      </c>
      <c r="F139" s="269">
        <v>1034.3000000000002</v>
      </c>
      <c r="G139" s="271">
        <v>1009.6500000000003</v>
      </c>
      <c r="H139" s="271">
        <v>976.40000000000009</v>
      </c>
      <c r="I139" s="271">
        <v>951.75000000000023</v>
      </c>
      <c r="J139" s="271">
        <v>1067.5500000000004</v>
      </c>
      <c r="K139" s="271">
        <v>1092.2</v>
      </c>
      <c r="L139" s="271">
        <v>1125.4500000000005</v>
      </c>
      <c r="M139" s="272">
        <v>1058.95</v>
      </c>
      <c r="N139" s="272">
        <v>1001.05</v>
      </c>
      <c r="O139" s="272">
        <v>1883200</v>
      </c>
      <c r="P139" s="273">
        <v>0</v>
      </c>
    </row>
    <row r="140" spans="1:16" ht="12.75" customHeight="1">
      <c r="A140" s="264">
        <v>130</v>
      </c>
      <c r="B140" s="277" t="s">
        <v>56</v>
      </c>
      <c r="C140" s="274" t="s">
        <v>181</v>
      </c>
      <c r="D140" s="270">
        <v>45260</v>
      </c>
      <c r="E140" s="269">
        <v>89.9</v>
      </c>
      <c r="F140" s="269">
        <v>89.84999999999998</v>
      </c>
      <c r="G140" s="271">
        <v>89.399999999999963</v>
      </c>
      <c r="H140" s="271">
        <v>88.899999999999977</v>
      </c>
      <c r="I140" s="271">
        <v>88.44999999999996</v>
      </c>
      <c r="J140" s="271">
        <v>90.349999999999966</v>
      </c>
      <c r="K140" s="271">
        <v>90.799999999999983</v>
      </c>
      <c r="L140" s="271">
        <v>91.299999999999969</v>
      </c>
      <c r="M140" s="272">
        <v>90.3</v>
      </c>
      <c r="N140" s="272">
        <v>89.35</v>
      </c>
      <c r="O140" s="272">
        <v>80577900</v>
      </c>
      <c r="P140" s="273">
        <v>-5.284015852047556E-4</v>
      </c>
    </row>
    <row r="141" spans="1:16" ht="12.75" customHeight="1">
      <c r="A141" s="264">
        <v>131</v>
      </c>
      <c r="B141" s="277" t="s">
        <v>87</v>
      </c>
      <c r="C141" s="269" t="s">
        <v>182</v>
      </c>
      <c r="D141" s="270">
        <v>45260</v>
      </c>
      <c r="E141" s="269">
        <v>2209.35</v>
      </c>
      <c r="F141" s="269">
        <v>2210.6333333333337</v>
      </c>
      <c r="G141" s="271">
        <v>2203.5166666666673</v>
      </c>
      <c r="H141" s="271">
        <v>2197.6833333333338</v>
      </c>
      <c r="I141" s="271">
        <v>2190.5666666666675</v>
      </c>
      <c r="J141" s="271">
        <v>2216.4666666666672</v>
      </c>
      <c r="K141" s="271">
        <v>2223.583333333333</v>
      </c>
      <c r="L141" s="271">
        <v>2229.416666666667</v>
      </c>
      <c r="M141" s="272">
        <v>2217.75</v>
      </c>
      <c r="N141" s="272">
        <v>2204.8000000000002</v>
      </c>
      <c r="O141" s="272">
        <v>2461525</v>
      </c>
      <c r="P141" s="273">
        <v>0</v>
      </c>
    </row>
    <row r="142" spans="1:16" ht="12.75" customHeight="1">
      <c r="A142" s="264">
        <v>132</v>
      </c>
      <c r="B142" s="277" t="s">
        <v>56</v>
      </c>
      <c r="C142" s="269" t="s">
        <v>183</v>
      </c>
      <c r="D142" s="270">
        <v>45260</v>
      </c>
      <c r="E142" s="269">
        <v>108583.4</v>
      </c>
      <c r="F142" s="269">
        <v>108661.75</v>
      </c>
      <c r="G142" s="271">
        <v>108323.5</v>
      </c>
      <c r="H142" s="271">
        <v>108063.6</v>
      </c>
      <c r="I142" s="271">
        <v>107725.35</v>
      </c>
      <c r="J142" s="271">
        <v>108921.65</v>
      </c>
      <c r="K142" s="271">
        <v>109259.9</v>
      </c>
      <c r="L142" s="271">
        <v>109519.79999999999</v>
      </c>
      <c r="M142" s="272">
        <v>109000</v>
      </c>
      <c r="N142" s="272">
        <v>108401.85</v>
      </c>
      <c r="O142" s="272">
        <v>44495</v>
      </c>
      <c r="P142" s="273">
        <v>1.1238480557428635E-4</v>
      </c>
    </row>
    <row r="143" spans="1:16" ht="12.75" customHeight="1">
      <c r="A143" s="264">
        <v>133</v>
      </c>
      <c r="B143" s="277" t="s">
        <v>68</v>
      </c>
      <c r="C143" s="269" t="s">
        <v>184</v>
      </c>
      <c r="D143" s="270">
        <v>45260</v>
      </c>
      <c r="E143" s="269">
        <v>1257.2</v>
      </c>
      <c r="F143" s="269">
        <v>1255.6000000000001</v>
      </c>
      <c r="G143" s="271">
        <v>1234.3000000000002</v>
      </c>
      <c r="H143" s="271">
        <v>1211.4000000000001</v>
      </c>
      <c r="I143" s="271">
        <v>1190.1000000000001</v>
      </c>
      <c r="J143" s="271">
        <v>1278.5000000000002</v>
      </c>
      <c r="K143" s="271">
        <v>1299.8</v>
      </c>
      <c r="L143" s="271">
        <v>1322.7000000000003</v>
      </c>
      <c r="M143" s="272">
        <v>1276.9000000000001</v>
      </c>
      <c r="N143" s="272">
        <v>1232.7</v>
      </c>
      <c r="O143" s="272">
        <v>6646200</v>
      </c>
      <c r="P143" s="273">
        <v>3.1545741324921135E-3</v>
      </c>
    </row>
    <row r="144" spans="1:16" ht="12.75" customHeight="1">
      <c r="A144" s="264">
        <v>134</v>
      </c>
      <c r="B144" s="277" t="s">
        <v>132</v>
      </c>
      <c r="C144" s="269" t="s">
        <v>185</v>
      </c>
      <c r="D144" s="270">
        <v>45260</v>
      </c>
      <c r="E144" s="269">
        <v>91.4</v>
      </c>
      <c r="F144" s="269">
        <v>91.3</v>
      </c>
      <c r="G144" s="271">
        <v>91.1</v>
      </c>
      <c r="H144" s="271">
        <v>90.8</v>
      </c>
      <c r="I144" s="271">
        <v>90.6</v>
      </c>
      <c r="J144" s="271">
        <v>91.6</v>
      </c>
      <c r="K144" s="271">
        <v>91.800000000000011</v>
      </c>
      <c r="L144" s="271">
        <v>92.1</v>
      </c>
      <c r="M144" s="272">
        <v>91.5</v>
      </c>
      <c r="N144" s="272">
        <v>91</v>
      </c>
      <c r="O144" s="272">
        <v>70005000</v>
      </c>
      <c r="P144" s="273">
        <v>-5.3538922796873324E-4</v>
      </c>
    </row>
    <row r="145" spans="1:16" ht="12.75" customHeight="1">
      <c r="A145" s="264">
        <v>135</v>
      </c>
      <c r="B145" s="277" t="s">
        <v>45</v>
      </c>
      <c r="C145" s="269" t="s">
        <v>186</v>
      </c>
      <c r="D145" s="270">
        <v>45260</v>
      </c>
      <c r="E145" s="269">
        <v>4525.5</v>
      </c>
      <c r="F145" s="269">
        <v>4527.9833333333327</v>
      </c>
      <c r="G145" s="271">
        <v>4516.1666666666652</v>
      </c>
      <c r="H145" s="271">
        <v>4506.8333333333321</v>
      </c>
      <c r="I145" s="271">
        <v>4495.0166666666646</v>
      </c>
      <c r="J145" s="271">
        <v>4537.3166666666657</v>
      </c>
      <c r="K145" s="271">
        <v>4549.1333333333332</v>
      </c>
      <c r="L145" s="271">
        <v>4558.4666666666662</v>
      </c>
      <c r="M145" s="272">
        <v>4539.8</v>
      </c>
      <c r="N145" s="272">
        <v>4518.6499999999996</v>
      </c>
      <c r="O145" s="272">
        <v>1481850</v>
      </c>
      <c r="P145" s="273">
        <v>1.013273887931908E-3</v>
      </c>
    </row>
    <row r="146" spans="1:16" ht="12.75" customHeight="1">
      <c r="A146" s="264">
        <v>136</v>
      </c>
      <c r="B146" s="277" t="s">
        <v>39</v>
      </c>
      <c r="C146" s="269" t="s">
        <v>187</v>
      </c>
      <c r="D146" s="270">
        <v>45260</v>
      </c>
      <c r="E146" s="269">
        <v>3625.55</v>
      </c>
      <c r="F146" s="269">
        <v>3623.7666666666664</v>
      </c>
      <c r="G146" s="271">
        <v>3613.0333333333328</v>
      </c>
      <c r="H146" s="271">
        <v>3600.5166666666664</v>
      </c>
      <c r="I146" s="271">
        <v>3589.7833333333328</v>
      </c>
      <c r="J146" s="271">
        <v>3636.2833333333328</v>
      </c>
      <c r="K146" s="271">
        <v>3647.0166666666664</v>
      </c>
      <c r="L146" s="271">
        <v>3659.5333333333328</v>
      </c>
      <c r="M146" s="272">
        <v>3634.5</v>
      </c>
      <c r="N146" s="272">
        <v>3611.25</v>
      </c>
      <c r="O146" s="272">
        <v>937950</v>
      </c>
      <c r="P146" s="273">
        <v>-1.9154030327214685E-3</v>
      </c>
    </row>
    <row r="147" spans="1:16" ht="12.75" customHeight="1">
      <c r="A147" s="264">
        <v>137</v>
      </c>
      <c r="B147" s="277" t="s">
        <v>59</v>
      </c>
      <c r="C147" s="269" t="s">
        <v>188</v>
      </c>
      <c r="D147" s="270">
        <v>45260</v>
      </c>
      <c r="E147" s="269">
        <v>24322.15</v>
      </c>
      <c r="F147" s="269">
        <v>24283.350000000002</v>
      </c>
      <c r="G147" s="271">
        <v>24216.750000000004</v>
      </c>
      <c r="H147" s="271">
        <v>24111.350000000002</v>
      </c>
      <c r="I147" s="271">
        <v>24044.750000000004</v>
      </c>
      <c r="J147" s="271">
        <v>24388.750000000004</v>
      </c>
      <c r="K147" s="271">
        <v>24455.350000000002</v>
      </c>
      <c r="L147" s="271">
        <v>24560.750000000004</v>
      </c>
      <c r="M147" s="272">
        <v>24349.95</v>
      </c>
      <c r="N147" s="272">
        <v>24177.95</v>
      </c>
      <c r="O147" s="272">
        <v>324640</v>
      </c>
      <c r="P147" s="273">
        <v>-1.3535129814199582E-3</v>
      </c>
    </row>
    <row r="148" spans="1:16" ht="12.75" customHeight="1">
      <c r="A148" s="264">
        <v>138</v>
      </c>
      <c r="B148" s="277" t="s">
        <v>132</v>
      </c>
      <c r="C148" s="269" t="s">
        <v>189</v>
      </c>
      <c r="D148" s="270">
        <v>45260</v>
      </c>
      <c r="E148" s="269">
        <v>171.05</v>
      </c>
      <c r="F148" s="269">
        <v>171.15</v>
      </c>
      <c r="G148" s="271">
        <v>170.15</v>
      </c>
      <c r="H148" s="271">
        <v>169.25</v>
      </c>
      <c r="I148" s="271">
        <v>168.25</v>
      </c>
      <c r="J148" s="271">
        <v>172.05</v>
      </c>
      <c r="K148" s="271">
        <v>173.05</v>
      </c>
      <c r="L148" s="271">
        <v>173.95000000000002</v>
      </c>
      <c r="M148" s="272">
        <v>172.15</v>
      </c>
      <c r="N148" s="272">
        <v>170.25</v>
      </c>
      <c r="O148" s="272">
        <v>93897000</v>
      </c>
      <c r="P148" s="273">
        <v>9.5800270950261272E-3</v>
      </c>
    </row>
    <row r="149" spans="1:16" ht="12.75" customHeight="1">
      <c r="A149" s="264">
        <v>139</v>
      </c>
      <c r="B149" s="277" t="s">
        <v>190</v>
      </c>
      <c r="C149" s="269" t="s">
        <v>191</v>
      </c>
      <c r="D149" s="270">
        <v>45260</v>
      </c>
      <c r="E149" s="269">
        <v>243.85</v>
      </c>
      <c r="F149" s="269">
        <v>243.75</v>
      </c>
      <c r="G149" s="271">
        <v>242.8</v>
      </c>
      <c r="H149" s="271">
        <v>241.75</v>
      </c>
      <c r="I149" s="271">
        <v>240.8</v>
      </c>
      <c r="J149" s="271">
        <v>244.8</v>
      </c>
      <c r="K149" s="271">
        <v>245.75</v>
      </c>
      <c r="L149" s="271">
        <v>246.8</v>
      </c>
      <c r="M149" s="272">
        <v>244.7</v>
      </c>
      <c r="N149" s="272">
        <v>242.7</v>
      </c>
      <c r="O149" s="272">
        <v>82743000</v>
      </c>
      <c r="P149" s="273">
        <v>1.6099322133804893E-2</v>
      </c>
    </row>
    <row r="150" spans="1:16" ht="12.75" customHeight="1">
      <c r="A150" s="264">
        <v>140</v>
      </c>
      <c r="B150" s="277" t="s">
        <v>108</v>
      </c>
      <c r="C150" s="274" t="s">
        <v>192</v>
      </c>
      <c r="D150" s="270">
        <v>45260</v>
      </c>
      <c r="E150" s="269">
        <v>1268.3</v>
      </c>
      <c r="F150" s="269">
        <v>1266.8333333333333</v>
      </c>
      <c r="G150" s="271">
        <v>1261.0166666666664</v>
      </c>
      <c r="H150" s="271">
        <v>1253.7333333333331</v>
      </c>
      <c r="I150" s="271">
        <v>1247.9166666666663</v>
      </c>
      <c r="J150" s="271">
        <v>1274.1166666666666</v>
      </c>
      <c r="K150" s="271">
        <v>1279.9333333333336</v>
      </c>
      <c r="L150" s="271">
        <v>1287.2166666666667</v>
      </c>
      <c r="M150" s="272">
        <v>1272.6500000000001</v>
      </c>
      <c r="N150" s="272">
        <v>1259.55</v>
      </c>
      <c r="O150" s="272">
        <v>7455700</v>
      </c>
      <c r="P150" s="273">
        <v>1.0147951441578148E-2</v>
      </c>
    </row>
    <row r="151" spans="1:16" ht="12.75" customHeight="1">
      <c r="A151" s="264">
        <v>141</v>
      </c>
      <c r="B151" s="277" t="s">
        <v>87</v>
      </c>
      <c r="C151" s="276" t="s">
        <v>193</v>
      </c>
      <c r="D151" s="270">
        <v>45260</v>
      </c>
      <c r="E151" s="269">
        <v>4042.45</v>
      </c>
      <c r="F151" s="269">
        <v>4040.4833333333331</v>
      </c>
      <c r="G151" s="271">
        <v>4025.3666666666663</v>
      </c>
      <c r="H151" s="271">
        <v>4008.2833333333333</v>
      </c>
      <c r="I151" s="271">
        <v>3993.1666666666665</v>
      </c>
      <c r="J151" s="271">
        <v>4057.5666666666662</v>
      </c>
      <c r="K151" s="271">
        <v>4072.6833333333329</v>
      </c>
      <c r="L151" s="271">
        <v>4089.766666666666</v>
      </c>
      <c r="M151" s="272">
        <v>4055.6</v>
      </c>
      <c r="N151" s="272">
        <v>4023.4</v>
      </c>
      <c r="O151" s="272">
        <v>280800</v>
      </c>
      <c r="P151" s="273">
        <v>-7.1174377224199293E-4</v>
      </c>
    </row>
    <row r="152" spans="1:16" ht="12.75" customHeight="1">
      <c r="A152" s="264">
        <v>142</v>
      </c>
      <c r="B152" s="277" t="s">
        <v>84</v>
      </c>
      <c r="C152" s="269" t="s">
        <v>194</v>
      </c>
      <c r="D152" s="270">
        <v>45260</v>
      </c>
      <c r="E152" s="269">
        <v>196.15</v>
      </c>
      <c r="F152" s="269">
        <v>196.16666666666666</v>
      </c>
      <c r="G152" s="271">
        <v>195.63333333333333</v>
      </c>
      <c r="H152" s="271">
        <v>195.11666666666667</v>
      </c>
      <c r="I152" s="271">
        <v>194.58333333333334</v>
      </c>
      <c r="J152" s="271">
        <v>196.68333333333331</v>
      </c>
      <c r="K152" s="271">
        <v>197.21666666666667</v>
      </c>
      <c r="L152" s="271">
        <v>197.73333333333329</v>
      </c>
      <c r="M152" s="272">
        <v>196.7</v>
      </c>
      <c r="N152" s="272">
        <v>195.65</v>
      </c>
      <c r="O152" s="272">
        <v>42723450</v>
      </c>
      <c r="P152" s="273">
        <v>2.51270207852194E-2</v>
      </c>
    </row>
    <row r="153" spans="1:16" ht="12.75" customHeight="1">
      <c r="A153" s="264">
        <v>143</v>
      </c>
      <c r="B153" s="277" t="s">
        <v>47</v>
      </c>
      <c r="C153" s="269" t="s">
        <v>195</v>
      </c>
      <c r="D153" s="270">
        <v>45260</v>
      </c>
      <c r="E153" s="269">
        <v>38367.599999999999</v>
      </c>
      <c r="F153" s="269">
        <v>38362.683333333334</v>
      </c>
      <c r="G153" s="271">
        <v>38255.216666666667</v>
      </c>
      <c r="H153" s="271">
        <v>38142.833333333336</v>
      </c>
      <c r="I153" s="271">
        <v>38035.366666666669</v>
      </c>
      <c r="J153" s="271">
        <v>38475.066666666666</v>
      </c>
      <c r="K153" s="271">
        <v>38582.53333333334</v>
      </c>
      <c r="L153" s="271">
        <v>38694.916666666664</v>
      </c>
      <c r="M153" s="272">
        <v>38470.15</v>
      </c>
      <c r="N153" s="272">
        <v>38250.300000000003</v>
      </c>
      <c r="O153" s="272">
        <v>124020</v>
      </c>
      <c r="P153" s="273">
        <v>6.0510710395740043E-4</v>
      </c>
    </row>
    <row r="154" spans="1:16" ht="12.75" customHeight="1">
      <c r="A154" s="264">
        <v>144</v>
      </c>
      <c r="B154" s="277" t="s">
        <v>43</v>
      </c>
      <c r="C154" s="269" t="s">
        <v>196</v>
      </c>
      <c r="D154" s="270">
        <v>45260</v>
      </c>
      <c r="E154" s="269">
        <v>951.45</v>
      </c>
      <c r="F154" s="269">
        <v>952.75</v>
      </c>
      <c r="G154" s="271">
        <v>947.55</v>
      </c>
      <c r="H154" s="271">
        <v>943.65</v>
      </c>
      <c r="I154" s="271">
        <v>938.44999999999993</v>
      </c>
      <c r="J154" s="271">
        <v>956.65</v>
      </c>
      <c r="K154" s="271">
        <v>961.85</v>
      </c>
      <c r="L154" s="271">
        <v>965.75</v>
      </c>
      <c r="M154" s="272">
        <v>957.95</v>
      </c>
      <c r="N154" s="272">
        <v>948.85</v>
      </c>
      <c r="O154" s="272">
        <v>10467750</v>
      </c>
      <c r="P154" s="273">
        <v>-1.7166154066232744E-3</v>
      </c>
    </row>
    <row r="155" spans="1:16" ht="12.75" customHeight="1">
      <c r="A155" s="264">
        <v>145</v>
      </c>
      <c r="B155" s="277" t="s">
        <v>87</v>
      </c>
      <c r="C155" s="274" t="s">
        <v>197</v>
      </c>
      <c r="D155" s="270">
        <v>45260</v>
      </c>
      <c r="E155" s="269">
        <v>6248.25</v>
      </c>
      <c r="F155" s="269">
        <v>6259.7666666666664</v>
      </c>
      <c r="G155" s="271">
        <v>6218.4833333333327</v>
      </c>
      <c r="H155" s="271">
        <v>6188.7166666666662</v>
      </c>
      <c r="I155" s="271">
        <v>6147.4333333333325</v>
      </c>
      <c r="J155" s="271">
        <v>6289.5333333333328</v>
      </c>
      <c r="K155" s="271">
        <v>6330.8166666666657</v>
      </c>
      <c r="L155" s="271">
        <v>6360.583333333333</v>
      </c>
      <c r="M155" s="272">
        <v>6301.05</v>
      </c>
      <c r="N155" s="272">
        <v>6230</v>
      </c>
      <c r="O155" s="272">
        <v>1513000</v>
      </c>
      <c r="P155" s="273">
        <v>-4.1466464819324691E-3</v>
      </c>
    </row>
    <row r="156" spans="1:16" ht="12.75" customHeight="1">
      <c r="A156" s="264">
        <v>146</v>
      </c>
      <c r="B156" s="277" t="s">
        <v>84</v>
      </c>
      <c r="C156" s="269" t="s">
        <v>198</v>
      </c>
      <c r="D156" s="270">
        <v>45260</v>
      </c>
      <c r="E156" s="269">
        <v>196.6</v>
      </c>
      <c r="F156" s="269">
        <v>196.33333333333334</v>
      </c>
      <c r="G156" s="271">
        <v>195.66666666666669</v>
      </c>
      <c r="H156" s="271">
        <v>194.73333333333335</v>
      </c>
      <c r="I156" s="271">
        <v>194.06666666666669</v>
      </c>
      <c r="J156" s="271">
        <v>197.26666666666668</v>
      </c>
      <c r="K156" s="271">
        <v>197.93333333333337</v>
      </c>
      <c r="L156" s="271">
        <v>198.86666666666667</v>
      </c>
      <c r="M156" s="272">
        <v>197</v>
      </c>
      <c r="N156" s="272">
        <v>195.4</v>
      </c>
      <c r="O156" s="272">
        <v>43791000</v>
      </c>
      <c r="P156" s="273">
        <v>-4.1615500068222129E-3</v>
      </c>
    </row>
    <row r="157" spans="1:16" ht="12.75" customHeight="1">
      <c r="A157" s="264">
        <v>147</v>
      </c>
      <c r="B157" s="277" t="s">
        <v>68</v>
      </c>
      <c r="C157" s="269" t="s">
        <v>199</v>
      </c>
      <c r="D157" s="270">
        <v>45260</v>
      </c>
      <c r="E157" s="269">
        <v>291.60000000000002</v>
      </c>
      <c r="F157" s="269">
        <v>289.64999999999998</v>
      </c>
      <c r="G157" s="271">
        <v>286.84999999999997</v>
      </c>
      <c r="H157" s="271">
        <v>282.09999999999997</v>
      </c>
      <c r="I157" s="271">
        <v>279.29999999999995</v>
      </c>
      <c r="J157" s="271">
        <v>294.39999999999998</v>
      </c>
      <c r="K157" s="271">
        <v>297.19999999999993</v>
      </c>
      <c r="L157" s="271">
        <v>301.95</v>
      </c>
      <c r="M157" s="272">
        <v>292.45</v>
      </c>
      <c r="N157" s="272">
        <v>284.89999999999998</v>
      </c>
      <c r="O157" s="272">
        <v>67273875</v>
      </c>
      <c r="P157" s="273">
        <v>4.0577799088947493E-2</v>
      </c>
    </row>
    <row r="158" spans="1:16" ht="12.75" customHeight="1">
      <c r="A158" s="264">
        <v>148</v>
      </c>
      <c r="B158" s="277" t="s">
        <v>59</v>
      </c>
      <c r="C158" s="269" t="s">
        <v>200</v>
      </c>
      <c r="D158" s="270">
        <v>45260</v>
      </c>
      <c r="E158" s="269">
        <v>2443.0500000000002</v>
      </c>
      <c r="F158" s="269">
        <v>2446.2333333333331</v>
      </c>
      <c r="G158" s="271">
        <v>2436.3666666666663</v>
      </c>
      <c r="H158" s="271">
        <v>2429.6833333333334</v>
      </c>
      <c r="I158" s="271">
        <v>2419.8166666666666</v>
      </c>
      <c r="J158" s="271">
        <v>2452.9166666666661</v>
      </c>
      <c r="K158" s="271">
        <v>2462.7833333333328</v>
      </c>
      <c r="L158" s="271">
        <v>2469.4666666666658</v>
      </c>
      <c r="M158" s="272">
        <v>2456.1</v>
      </c>
      <c r="N158" s="272">
        <v>2439.5500000000002</v>
      </c>
      <c r="O158" s="272">
        <v>2680750</v>
      </c>
      <c r="P158" s="273">
        <v>-4.3639740018570098E-3</v>
      </c>
    </row>
    <row r="159" spans="1:16" ht="12.75" customHeight="1">
      <c r="A159" s="264">
        <v>149</v>
      </c>
      <c r="B159" s="277" t="s">
        <v>39</v>
      </c>
      <c r="C159" s="269" t="s">
        <v>201</v>
      </c>
      <c r="D159" s="270">
        <v>45260</v>
      </c>
      <c r="E159" s="269">
        <v>3700.15</v>
      </c>
      <c r="F159" s="269">
        <v>3706.2166666666667</v>
      </c>
      <c r="G159" s="271">
        <v>3684.4333333333334</v>
      </c>
      <c r="H159" s="271">
        <v>3668.7166666666667</v>
      </c>
      <c r="I159" s="271">
        <v>3646.9333333333334</v>
      </c>
      <c r="J159" s="271">
        <v>3721.9333333333334</v>
      </c>
      <c r="K159" s="271">
        <v>3743.7166666666672</v>
      </c>
      <c r="L159" s="271">
        <v>3759.4333333333334</v>
      </c>
      <c r="M159" s="272">
        <v>3728</v>
      </c>
      <c r="N159" s="272">
        <v>3690.5</v>
      </c>
      <c r="O159" s="272">
        <v>2362750</v>
      </c>
      <c r="P159" s="273">
        <v>-1.0579771476936098E-4</v>
      </c>
    </row>
    <row r="160" spans="1:16" ht="12.75" customHeight="1">
      <c r="A160" s="264">
        <v>150</v>
      </c>
      <c r="B160" s="277" t="s">
        <v>63</v>
      </c>
      <c r="C160" s="269" t="s">
        <v>202</v>
      </c>
      <c r="D160" s="270">
        <v>45260</v>
      </c>
      <c r="E160" s="269">
        <v>76.55</v>
      </c>
      <c r="F160" s="269">
        <v>76.7</v>
      </c>
      <c r="G160" s="271">
        <v>76.350000000000009</v>
      </c>
      <c r="H160" s="271">
        <v>76.150000000000006</v>
      </c>
      <c r="I160" s="271">
        <v>75.800000000000011</v>
      </c>
      <c r="J160" s="271">
        <v>76.900000000000006</v>
      </c>
      <c r="K160" s="271">
        <v>77.25</v>
      </c>
      <c r="L160" s="271">
        <v>77.45</v>
      </c>
      <c r="M160" s="272">
        <v>77.05</v>
      </c>
      <c r="N160" s="272">
        <v>76.5</v>
      </c>
      <c r="O160" s="272">
        <v>282040000</v>
      </c>
      <c r="P160" s="273">
        <v>2.1034080895938148E-3</v>
      </c>
    </row>
    <row r="161" spans="1:16" ht="12.75" customHeight="1">
      <c r="A161" s="264">
        <v>151</v>
      </c>
      <c r="B161" s="277" t="s">
        <v>45</v>
      </c>
      <c r="C161" s="276" t="s">
        <v>203</v>
      </c>
      <c r="D161" s="270">
        <v>45260</v>
      </c>
      <c r="E161" s="269">
        <v>5142.7</v>
      </c>
      <c r="F161" s="269">
        <v>5149.9333333333334</v>
      </c>
      <c r="G161" s="271">
        <v>5131.8666666666668</v>
      </c>
      <c r="H161" s="271">
        <v>5121.0333333333338</v>
      </c>
      <c r="I161" s="271">
        <v>5102.9666666666672</v>
      </c>
      <c r="J161" s="271">
        <v>5160.7666666666664</v>
      </c>
      <c r="K161" s="271">
        <v>5178.8333333333339</v>
      </c>
      <c r="L161" s="271">
        <v>5189.6666666666661</v>
      </c>
      <c r="M161" s="272">
        <v>5168</v>
      </c>
      <c r="N161" s="272">
        <v>5139.1000000000004</v>
      </c>
      <c r="O161" s="272">
        <v>3019800</v>
      </c>
      <c r="P161" s="273">
        <v>-1.2237473127170498E-3</v>
      </c>
    </row>
    <row r="162" spans="1:16" ht="12.75" customHeight="1">
      <c r="A162" s="264">
        <v>152</v>
      </c>
      <c r="B162" s="277" t="s">
        <v>190</v>
      </c>
      <c r="C162" s="269" t="s">
        <v>204</v>
      </c>
      <c r="D162" s="270">
        <v>45260</v>
      </c>
      <c r="E162" s="269">
        <v>208.55</v>
      </c>
      <c r="F162" s="269">
        <v>208.83333333333334</v>
      </c>
      <c r="G162" s="271">
        <v>207.9666666666667</v>
      </c>
      <c r="H162" s="271">
        <v>207.38333333333335</v>
      </c>
      <c r="I162" s="271">
        <v>206.51666666666671</v>
      </c>
      <c r="J162" s="271">
        <v>209.41666666666669</v>
      </c>
      <c r="K162" s="271">
        <v>210.2833333333333</v>
      </c>
      <c r="L162" s="271">
        <v>210.86666666666667</v>
      </c>
      <c r="M162" s="272">
        <v>209.7</v>
      </c>
      <c r="N162" s="272">
        <v>208.25</v>
      </c>
      <c r="O162" s="272">
        <v>52524000</v>
      </c>
      <c r="P162" s="273">
        <v>-4.1635383250290085E-3</v>
      </c>
    </row>
    <row r="163" spans="1:16" ht="12.75" customHeight="1">
      <c r="A163" s="264">
        <v>153</v>
      </c>
      <c r="B163" s="277" t="s">
        <v>205</v>
      </c>
      <c r="C163" s="269" t="s">
        <v>206</v>
      </c>
      <c r="D163" s="270">
        <v>45260</v>
      </c>
      <c r="E163" s="269">
        <v>1658.4</v>
      </c>
      <c r="F163" s="269">
        <v>1663.1666666666667</v>
      </c>
      <c r="G163" s="271">
        <v>1646.3333333333335</v>
      </c>
      <c r="H163" s="271">
        <v>1634.2666666666667</v>
      </c>
      <c r="I163" s="271">
        <v>1617.4333333333334</v>
      </c>
      <c r="J163" s="271">
        <v>1675.2333333333336</v>
      </c>
      <c r="K163" s="271">
        <v>1692.0666666666671</v>
      </c>
      <c r="L163" s="271">
        <v>1704.1333333333337</v>
      </c>
      <c r="M163" s="272">
        <v>1680</v>
      </c>
      <c r="N163" s="272">
        <v>1651.1</v>
      </c>
      <c r="O163" s="272">
        <v>6262916</v>
      </c>
      <c r="P163" s="273">
        <v>3.3252917780530744E-3</v>
      </c>
    </row>
    <row r="164" spans="1:16" ht="12.75" customHeight="1">
      <c r="A164" s="264">
        <v>154</v>
      </c>
      <c r="B164" s="277" t="s">
        <v>49</v>
      </c>
      <c r="C164" s="269" t="s">
        <v>208</v>
      </c>
      <c r="D164" s="270">
        <v>45260</v>
      </c>
      <c r="E164" s="269">
        <v>988.25</v>
      </c>
      <c r="F164" s="269">
        <v>990.08333333333337</v>
      </c>
      <c r="G164" s="271">
        <v>985.16666666666674</v>
      </c>
      <c r="H164" s="271">
        <v>982.08333333333337</v>
      </c>
      <c r="I164" s="271">
        <v>977.16666666666674</v>
      </c>
      <c r="J164" s="271">
        <v>993.16666666666674</v>
      </c>
      <c r="K164" s="271">
        <v>998.08333333333348</v>
      </c>
      <c r="L164" s="271">
        <v>1001.1666666666667</v>
      </c>
      <c r="M164" s="272">
        <v>995</v>
      </c>
      <c r="N164" s="272">
        <v>987</v>
      </c>
      <c r="O164" s="272">
        <v>4178600</v>
      </c>
      <c r="P164" s="273">
        <v>-2.0300446609825416E-3</v>
      </c>
    </row>
    <row r="165" spans="1:16" ht="12.75" customHeight="1">
      <c r="A165" s="264">
        <v>155</v>
      </c>
      <c r="B165" s="277" t="s">
        <v>63</v>
      </c>
      <c r="C165" s="269" t="s">
        <v>209</v>
      </c>
      <c r="D165" s="270">
        <v>45260</v>
      </c>
      <c r="E165" s="269">
        <v>240.85</v>
      </c>
      <c r="F165" s="269">
        <v>241.38333333333333</v>
      </c>
      <c r="G165" s="271">
        <v>239.96666666666664</v>
      </c>
      <c r="H165" s="271">
        <v>239.08333333333331</v>
      </c>
      <c r="I165" s="271">
        <v>237.66666666666663</v>
      </c>
      <c r="J165" s="271">
        <v>242.26666666666665</v>
      </c>
      <c r="K165" s="271">
        <v>243.68333333333334</v>
      </c>
      <c r="L165" s="271">
        <v>244.56666666666666</v>
      </c>
      <c r="M165" s="272">
        <v>242.8</v>
      </c>
      <c r="N165" s="272">
        <v>240.5</v>
      </c>
      <c r="O165" s="272">
        <v>45097500</v>
      </c>
      <c r="P165" s="273">
        <v>9.4329153257130169E-4</v>
      </c>
    </row>
    <row r="166" spans="1:16" ht="12.75" customHeight="1">
      <c r="A166" s="264">
        <v>156</v>
      </c>
      <c r="B166" s="277" t="s">
        <v>190</v>
      </c>
      <c r="C166" s="269" t="s">
        <v>210</v>
      </c>
      <c r="D166" s="270">
        <v>45260</v>
      </c>
      <c r="E166" s="269">
        <v>326.75</v>
      </c>
      <c r="F166" s="269">
        <v>326</v>
      </c>
      <c r="G166" s="271">
        <v>324.14999999999998</v>
      </c>
      <c r="H166" s="271">
        <v>321.54999999999995</v>
      </c>
      <c r="I166" s="271">
        <v>319.69999999999993</v>
      </c>
      <c r="J166" s="271">
        <v>328.6</v>
      </c>
      <c r="K166" s="271">
        <v>330.45000000000005</v>
      </c>
      <c r="L166" s="271">
        <v>333.05000000000007</v>
      </c>
      <c r="M166" s="272">
        <v>327.85</v>
      </c>
      <c r="N166" s="272">
        <v>323.39999999999998</v>
      </c>
      <c r="O166" s="272">
        <v>57436000</v>
      </c>
      <c r="P166" s="273">
        <v>3.8099898633297213E-3</v>
      </c>
    </row>
    <row r="167" spans="1:16" ht="12.75" customHeight="1">
      <c r="A167" s="264">
        <v>157</v>
      </c>
      <c r="B167" s="277" t="s">
        <v>84</v>
      </c>
      <c r="C167" s="269" t="s">
        <v>211</v>
      </c>
      <c r="D167" s="270">
        <v>45260</v>
      </c>
      <c r="E167" s="269">
        <v>2328.9</v>
      </c>
      <c r="F167" s="269">
        <v>2328.9</v>
      </c>
      <c r="G167" s="271">
        <v>2325</v>
      </c>
      <c r="H167" s="271">
        <v>2321.1</v>
      </c>
      <c r="I167" s="271">
        <v>2317.1999999999998</v>
      </c>
      <c r="J167" s="271">
        <v>2332.8000000000002</v>
      </c>
      <c r="K167" s="271">
        <v>2336.7000000000007</v>
      </c>
      <c r="L167" s="271">
        <v>2340.6000000000004</v>
      </c>
      <c r="M167" s="272">
        <v>2332.8000000000002</v>
      </c>
      <c r="N167" s="272">
        <v>2325</v>
      </c>
      <c r="O167" s="272">
        <v>45788000</v>
      </c>
      <c r="P167" s="273">
        <v>-2.6465110706934297E-3</v>
      </c>
    </row>
    <row r="168" spans="1:16" ht="12.75" customHeight="1">
      <c r="A168" s="264">
        <v>158</v>
      </c>
      <c r="B168" s="277" t="s">
        <v>132</v>
      </c>
      <c r="C168" s="269" t="s">
        <v>212</v>
      </c>
      <c r="D168" s="270">
        <v>45260</v>
      </c>
      <c r="E168" s="269">
        <v>89</v>
      </c>
      <c r="F168" s="269">
        <v>88.916666666666671</v>
      </c>
      <c r="G168" s="271">
        <v>87.533333333333346</v>
      </c>
      <c r="H168" s="271">
        <v>86.066666666666677</v>
      </c>
      <c r="I168" s="271">
        <v>84.683333333333351</v>
      </c>
      <c r="J168" s="271">
        <v>90.38333333333334</v>
      </c>
      <c r="K168" s="271">
        <v>91.766666666666666</v>
      </c>
      <c r="L168" s="271">
        <v>93.233333333333334</v>
      </c>
      <c r="M168" s="272">
        <v>90.3</v>
      </c>
      <c r="N168" s="272">
        <v>87.45</v>
      </c>
      <c r="O168" s="272">
        <v>141496000</v>
      </c>
      <c r="P168" s="273">
        <v>-5.6220835441614658E-3</v>
      </c>
    </row>
    <row r="169" spans="1:16" ht="12.75" customHeight="1">
      <c r="A169" s="264">
        <v>159</v>
      </c>
      <c r="B169" s="277" t="s">
        <v>63</v>
      </c>
      <c r="C169" s="274" t="s">
        <v>213</v>
      </c>
      <c r="D169" s="270">
        <v>45260</v>
      </c>
      <c r="E169" s="269">
        <v>758.75</v>
      </c>
      <c r="F169" s="269">
        <v>759.61666666666667</v>
      </c>
      <c r="G169" s="271">
        <v>756.2833333333333</v>
      </c>
      <c r="H169" s="271">
        <v>753.81666666666661</v>
      </c>
      <c r="I169" s="271">
        <v>750.48333333333323</v>
      </c>
      <c r="J169" s="271">
        <v>762.08333333333337</v>
      </c>
      <c r="K169" s="271">
        <v>765.41666666666663</v>
      </c>
      <c r="L169" s="271">
        <v>767.88333333333344</v>
      </c>
      <c r="M169" s="272">
        <v>762.95</v>
      </c>
      <c r="N169" s="272">
        <v>757.15</v>
      </c>
      <c r="O169" s="272">
        <v>11310400</v>
      </c>
      <c r="P169" s="273">
        <v>-4.2960771885344039E-3</v>
      </c>
    </row>
    <row r="170" spans="1:16" ht="12.75" customHeight="1">
      <c r="A170" s="264">
        <v>160</v>
      </c>
      <c r="B170" s="277" t="s">
        <v>68</v>
      </c>
      <c r="C170" s="269" t="s">
        <v>214</v>
      </c>
      <c r="D170" s="270">
        <v>45260</v>
      </c>
      <c r="E170" s="269">
        <v>1360.05</v>
      </c>
      <c r="F170" s="269">
        <v>1360.1166666666666</v>
      </c>
      <c r="G170" s="271">
        <v>1358.0333333333331</v>
      </c>
      <c r="H170" s="271">
        <v>1356.0166666666664</v>
      </c>
      <c r="I170" s="271">
        <v>1353.9333333333329</v>
      </c>
      <c r="J170" s="271">
        <v>1362.1333333333332</v>
      </c>
      <c r="K170" s="271">
        <v>1364.2166666666667</v>
      </c>
      <c r="L170" s="271">
        <v>1366.2333333333333</v>
      </c>
      <c r="M170" s="272">
        <v>1362.2</v>
      </c>
      <c r="N170" s="272">
        <v>1358.1</v>
      </c>
      <c r="O170" s="272">
        <v>5856000</v>
      </c>
      <c r="P170" s="273">
        <v>8.9732085630047427E-4</v>
      </c>
    </row>
    <row r="171" spans="1:16" ht="12.75" customHeight="1">
      <c r="A171" s="264">
        <v>161</v>
      </c>
      <c r="B171" s="277" t="s">
        <v>63</v>
      </c>
      <c r="C171" s="269" t="s">
        <v>215</v>
      </c>
      <c r="D171" s="270">
        <v>45260</v>
      </c>
      <c r="E171" s="269">
        <v>582.25</v>
      </c>
      <c r="F171" s="269">
        <v>582.83333333333337</v>
      </c>
      <c r="G171" s="271">
        <v>581.11666666666679</v>
      </c>
      <c r="H171" s="271">
        <v>579.98333333333346</v>
      </c>
      <c r="I171" s="271">
        <v>578.26666666666688</v>
      </c>
      <c r="J171" s="271">
        <v>583.9666666666667</v>
      </c>
      <c r="K171" s="271">
        <v>585.68333333333317</v>
      </c>
      <c r="L171" s="271">
        <v>586.81666666666661</v>
      </c>
      <c r="M171" s="272">
        <v>584.54999999999995</v>
      </c>
      <c r="N171" s="272">
        <v>581.70000000000005</v>
      </c>
      <c r="O171" s="272">
        <v>85753500</v>
      </c>
      <c r="P171" s="273">
        <v>-4.1963177311908802E-4</v>
      </c>
    </row>
    <row r="172" spans="1:16" ht="12.75" customHeight="1">
      <c r="A172" s="264">
        <v>162</v>
      </c>
      <c r="B172" s="277" t="s">
        <v>49</v>
      </c>
      <c r="C172" s="269" t="s">
        <v>216</v>
      </c>
      <c r="D172" s="270">
        <v>45260</v>
      </c>
      <c r="E172" s="269">
        <v>26396.25</v>
      </c>
      <c r="F172" s="269">
        <v>26417.416666666668</v>
      </c>
      <c r="G172" s="271">
        <v>26322.183333333334</v>
      </c>
      <c r="H172" s="271">
        <v>26248.116666666665</v>
      </c>
      <c r="I172" s="271">
        <v>26152.883333333331</v>
      </c>
      <c r="J172" s="271">
        <v>26491.483333333337</v>
      </c>
      <c r="K172" s="271">
        <v>26586.716666666667</v>
      </c>
      <c r="L172" s="271">
        <v>26660.78333333334</v>
      </c>
      <c r="M172" s="272">
        <v>26512.65</v>
      </c>
      <c r="N172" s="272">
        <v>26343.35</v>
      </c>
      <c r="O172" s="272">
        <v>192175</v>
      </c>
      <c r="P172" s="273">
        <v>7.8114828798333548E-4</v>
      </c>
    </row>
    <row r="173" spans="1:16" ht="12.75" customHeight="1">
      <c r="A173" s="264">
        <v>163</v>
      </c>
      <c r="B173" s="277" t="s">
        <v>41</v>
      </c>
      <c r="C173" s="269" t="s">
        <v>217</v>
      </c>
      <c r="D173" s="270">
        <v>45260</v>
      </c>
      <c r="E173" s="269">
        <v>3421.1</v>
      </c>
      <c r="F173" s="269">
        <v>3423.2166666666667</v>
      </c>
      <c r="G173" s="271">
        <v>3414.8333333333335</v>
      </c>
      <c r="H173" s="271">
        <v>3408.5666666666666</v>
      </c>
      <c r="I173" s="271">
        <v>3400.1833333333334</v>
      </c>
      <c r="J173" s="271">
        <v>3429.4833333333336</v>
      </c>
      <c r="K173" s="271">
        <v>3437.8666666666668</v>
      </c>
      <c r="L173" s="271">
        <v>3444.1333333333337</v>
      </c>
      <c r="M173" s="272">
        <v>3431.6</v>
      </c>
      <c r="N173" s="272">
        <v>3416.95</v>
      </c>
      <c r="O173" s="272">
        <v>2841050</v>
      </c>
      <c r="P173" s="273">
        <v>-7.1225697528204499E-4</v>
      </c>
    </row>
    <row r="174" spans="1:16" ht="12.75" customHeight="1">
      <c r="A174" s="264">
        <v>164</v>
      </c>
      <c r="B174" s="277" t="s">
        <v>47</v>
      </c>
      <c r="C174" s="269" t="s">
        <v>218</v>
      </c>
      <c r="D174" s="270">
        <v>45260</v>
      </c>
      <c r="E174" s="269">
        <v>2356.9499999999998</v>
      </c>
      <c r="F174" s="269">
        <v>2356.4166666666665</v>
      </c>
      <c r="G174" s="271">
        <v>2352.833333333333</v>
      </c>
      <c r="H174" s="271">
        <v>2348.7166666666667</v>
      </c>
      <c r="I174" s="271">
        <v>2345.1333333333332</v>
      </c>
      <c r="J174" s="271">
        <v>2360.5333333333328</v>
      </c>
      <c r="K174" s="271">
        <v>2364.1166666666659</v>
      </c>
      <c r="L174" s="271">
        <v>2368.2333333333327</v>
      </c>
      <c r="M174" s="272">
        <v>2360</v>
      </c>
      <c r="N174" s="272">
        <v>2352.3000000000002</v>
      </c>
      <c r="O174" s="272">
        <v>3631875</v>
      </c>
      <c r="P174" s="273">
        <v>2.3804595321879527E-3</v>
      </c>
    </row>
    <row r="175" spans="1:16" ht="12.75" customHeight="1">
      <c r="A175" s="264">
        <v>165</v>
      </c>
      <c r="B175" s="277" t="s">
        <v>68</v>
      </c>
      <c r="C175" s="269" t="s">
        <v>219</v>
      </c>
      <c r="D175" s="270">
        <v>45260</v>
      </c>
      <c r="E175" s="269">
        <v>1968.9</v>
      </c>
      <c r="F175" s="269">
        <v>1962.8166666666668</v>
      </c>
      <c r="G175" s="271">
        <v>1953.6833333333336</v>
      </c>
      <c r="H175" s="271">
        <v>1938.4666666666667</v>
      </c>
      <c r="I175" s="271">
        <v>1929.3333333333335</v>
      </c>
      <c r="J175" s="271">
        <v>1978.0333333333338</v>
      </c>
      <c r="K175" s="271">
        <v>1987.166666666667</v>
      </c>
      <c r="L175" s="271">
        <v>2002.3833333333339</v>
      </c>
      <c r="M175" s="272">
        <v>1971.95</v>
      </c>
      <c r="N175" s="272">
        <v>1947.6</v>
      </c>
      <c r="O175" s="272">
        <v>7401600</v>
      </c>
      <c r="P175" s="273">
        <v>5.2719088365302724E-4</v>
      </c>
    </row>
    <row r="176" spans="1:16" ht="12.75" customHeight="1">
      <c r="A176" s="264">
        <v>166</v>
      </c>
      <c r="B176" s="277" t="s">
        <v>43</v>
      </c>
      <c r="C176" s="269" t="s">
        <v>220</v>
      </c>
      <c r="D176" s="270">
        <v>45260</v>
      </c>
      <c r="E176" s="269">
        <v>1181.75</v>
      </c>
      <c r="F176" s="269">
        <v>1182</v>
      </c>
      <c r="G176" s="271">
        <v>1179.25</v>
      </c>
      <c r="H176" s="271">
        <v>1176.75</v>
      </c>
      <c r="I176" s="271">
        <v>1174</v>
      </c>
      <c r="J176" s="271">
        <v>1184.5</v>
      </c>
      <c r="K176" s="271">
        <v>1187.25</v>
      </c>
      <c r="L176" s="271">
        <v>1189.75</v>
      </c>
      <c r="M176" s="272">
        <v>1184.75</v>
      </c>
      <c r="N176" s="272">
        <v>1179.5</v>
      </c>
      <c r="O176" s="272">
        <v>22246700</v>
      </c>
      <c r="P176" s="273">
        <v>3.1564660206432876E-3</v>
      </c>
    </row>
    <row r="177" spans="1:16" ht="12.75" customHeight="1">
      <c r="A177" s="264">
        <v>167</v>
      </c>
      <c r="B177" s="277" t="s">
        <v>205</v>
      </c>
      <c r="C177" s="269" t="s">
        <v>221</v>
      </c>
      <c r="D177" s="270">
        <v>45260</v>
      </c>
      <c r="E177" s="269">
        <v>648.65</v>
      </c>
      <c r="F177" s="269">
        <v>646.18333333333328</v>
      </c>
      <c r="G177" s="271">
        <v>642.46666666666658</v>
      </c>
      <c r="H177" s="271">
        <v>636.2833333333333</v>
      </c>
      <c r="I177" s="271">
        <v>632.56666666666661</v>
      </c>
      <c r="J177" s="271">
        <v>652.36666666666656</v>
      </c>
      <c r="K177" s="271">
        <v>656.08333333333326</v>
      </c>
      <c r="L177" s="271">
        <v>662.26666666666654</v>
      </c>
      <c r="M177" s="272">
        <v>649.9</v>
      </c>
      <c r="N177" s="272">
        <v>640</v>
      </c>
      <c r="O177" s="272">
        <v>7927500</v>
      </c>
      <c r="P177" s="273">
        <v>3.2270311313591497E-3</v>
      </c>
    </row>
    <row r="178" spans="1:16" ht="12.75" customHeight="1">
      <c r="A178" s="264">
        <v>168</v>
      </c>
      <c r="B178" s="277" t="s">
        <v>43</v>
      </c>
      <c r="C178" s="276" t="s">
        <v>222</v>
      </c>
      <c r="D178" s="270">
        <v>45260</v>
      </c>
      <c r="E178" s="269">
        <v>718.45</v>
      </c>
      <c r="F178" s="269">
        <v>718.15</v>
      </c>
      <c r="G178" s="271">
        <v>716.84999999999991</v>
      </c>
      <c r="H178" s="271">
        <v>715.24999999999989</v>
      </c>
      <c r="I178" s="271">
        <v>713.94999999999982</v>
      </c>
      <c r="J178" s="271">
        <v>719.75</v>
      </c>
      <c r="K178" s="271">
        <v>721.05</v>
      </c>
      <c r="L178" s="271">
        <v>722.65000000000009</v>
      </c>
      <c r="M178" s="272">
        <v>719.45</v>
      </c>
      <c r="N178" s="272">
        <v>716.55</v>
      </c>
      <c r="O178" s="272">
        <v>3743000</v>
      </c>
      <c r="P178" s="273">
        <v>-5.3404539385847798E-4</v>
      </c>
    </row>
    <row r="179" spans="1:16" ht="12.75" customHeight="1">
      <c r="A179" s="264">
        <v>169</v>
      </c>
      <c r="B179" s="277" t="s">
        <v>39</v>
      </c>
      <c r="C179" s="269" t="s">
        <v>223</v>
      </c>
      <c r="D179" s="270">
        <v>45260</v>
      </c>
      <c r="E179" s="269">
        <v>958.5</v>
      </c>
      <c r="F179" s="269">
        <v>957.43333333333339</v>
      </c>
      <c r="G179" s="271">
        <v>947.06666666666683</v>
      </c>
      <c r="H179" s="271">
        <v>935.63333333333344</v>
      </c>
      <c r="I179" s="271">
        <v>925.26666666666688</v>
      </c>
      <c r="J179" s="271">
        <v>968.86666666666679</v>
      </c>
      <c r="K179" s="271">
        <v>979.23333333333335</v>
      </c>
      <c r="L179" s="271">
        <v>990.66666666666674</v>
      </c>
      <c r="M179" s="272">
        <v>967.8</v>
      </c>
      <c r="N179" s="272">
        <v>946</v>
      </c>
      <c r="O179" s="272">
        <v>11655050</v>
      </c>
      <c r="P179" s="273">
        <v>-9.0717792845452418E-3</v>
      </c>
    </row>
    <row r="180" spans="1:16" ht="12.75" customHeight="1">
      <c r="A180" s="264">
        <v>170</v>
      </c>
      <c r="B180" s="277" t="s">
        <v>79</v>
      </c>
      <c r="C180" s="275" t="s">
        <v>224</v>
      </c>
      <c r="D180" s="270">
        <v>45260</v>
      </c>
      <c r="E180" s="269">
        <v>1712.45</v>
      </c>
      <c r="F180" s="269">
        <v>1711.5833333333333</v>
      </c>
      <c r="G180" s="271">
        <v>1707.6666666666665</v>
      </c>
      <c r="H180" s="271">
        <v>1702.8833333333332</v>
      </c>
      <c r="I180" s="271">
        <v>1698.9666666666665</v>
      </c>
      <c r="J180" s="271">
        <v>1716.3666666666666</v>
      </c>
      <c r="K180" s="271">
        <v>1720.2833333333331</v>
      </c>
      <c r="L180" s="271">
        <v>1725.0666666666666</v>
      </c>
      <c r="M180" s="272">
        <v>1715.5</v>
      </c>
      <c r="N180" s="272">
        <v>1706.8</v>
      </c>
      <c r="O180" s="272">
        <v>6838000</v>
      </c>
      <c r="P180" s="273">
        <v>1.0247401551749377E-3</v>
      </c>
    </row>
    <row r="181" spans="1:16" ht="12.75" customHeight="1">
      <c r="A181" s="264">
        <v>171</v>
      </c>
      <c r="B181" s="277" t="s">
        <v>59</v>
      </c>
      <c r="C181" s="269" t="s">
        <v>225</v>
      </c>
      <c r="D181" s="270">
        <v>45260</v>
      </c>
      <c r="E181" s="269">
        <v>917.6</v>
      </c>
      <c r="F181" s="269">
        <v>918.51666666666677</v>
      </c>
      <c r="G181" s="271">
        <v>915.08333333333348</v>
      </c>
      <c r="H181" s="271">
        <v>912.56666666666672</v>
      </c>
      <c r="I181" s="271">
        <v>909.13333333333344</v>
      </c>
      <c r="J181" s="271">
        <v>921.03333333333353</v>
      </c>
      <c r="K181" s="271">
        <v>924.4666666666667</v>
      </c>
      <c r="L181" s="271">
        <v>926.98333333333358</v>
      </c>
      <c r="M181" s="272">
        <v>921.95</v>
      </c>
      <c r="N181" s="272">
        <v>916</v>
      </c>
      <c r="O181" s="272">
        <v>9569700</v>
      </c>
      <c r="P181" s="273">
        <v>9.405568096313017E-5</v>
      </c>
    </row>
    <row r="182" spans="1:16" ht="12.75" customHeight="1">
      <c r="A182" s="264">
        <v>172</v>
      </c>
      <c r="B182" s="277" t="s">
        <v>56</v>
      </c>
      <c r="C182" s="269" t="s">
        <v>226</v>
      </c>
      <c r="D182" s="270">
        <v>45260</v>
      </c>
      <c r="E182" s="269">
        <v>655.04999999999995</v>
      </c>
      <c r="F182" s="269">
        <v>655.88333333333333</v>
      </c>
      <c r="G182" s="271">
        <v>653.66666666666663</v>
      </c>
      <c r="H182" s="271">
        <v>652.2833333333333</v>
      </c>
      <c r="I182" s="271">
        <v>650.06666666666661</v>
      </c>
      <c r="J182" s="271">
        <v>657.26666666666665</v>
      </c>
      <c r="K182" s="271">
        <v>659.48333333333335</v>
      </c>
      <c r="L182" s="271">
        <v>660.86666666666667</v>
      </c>
      <c r="M182" s="272">
        <v>658.1</v>
      </c>
      <c r="N182" s="272">
        <v>654.5</v>
      </c>
      <c r="O182" s="272">
        <v>73646850</v>
      </c>
      <c r="P182" s="273">
        <v>-9.0311199739228805E-3</v>
      </c>
    </row>
    <row r="183" spans="1:16" ht="12.75" customHeight="1">
      <c r="A183" s="264">
        <v>173</v>
      </c>
      <c r="B183" s="277" t="s">
        <v>190</v>
      </c>
      <c r="C183" s="269" t="s">
        <v>227</v>
      </c>
      <c r="D183" s="270">
        <v>45260</v>
      </c>
      <c r="E183" s="269">
        <v>252.45</v>
      </c>
      <c r="F183" s="269">
        <v>252.83333333333334</v>
      </c>
      <c r="G183" s="271">
        <v>251.66666666666669</v>
      </c>
      <c r="H183" s="271">
        <v>250.88333333333335</v>
      </c>
      <c r="I183" s="271">
        <v>249.7166666666667</v>
      </c>
      <c r="J183" s="271">
        <v>253.61666666666667</v>
      </c>
      <c r="K183" s="271">
        <v>254.78333333333336</v>
      </c>
      <c r="L183" s="271">
        <v>255.56666666666666</v>
      </c>
      <c r="M183" s="272">
        <v>254</v>
      </c>
      <c r="N183" s="272">
        <v>252.05</v>
      </c>
      <c r="O183" s="272">
        <v>91283625</v>
      </c>
      <c r="P183" s="273">
        <v>-1.9188899959408097E-3</v>
      </c>
    </row>
    <row r="184" spans="1:16" ht="12.75" customHeight="1">
      <c r="A184" s="264">
        <v>174</v>
      </c>
      <c r="B184" s="277" t="s">
        <v>132</v>
      </c>
      <c r="C184" s="269" t="s">
        <v>228</v>
      </c>
      <c r="D184" s="270">
        <v>45260</v>
      </c>
      <c r="E184" s="269">
        <v>121</v>
      </c>
      <c r="F184" s="269">
        <v>121.05</v>
      </c>
      <c r="G184" s="271">
        <v>120.64999999999999</v>
      </c>
      <c r="H184" s="271">
        <v>120.3</v>
      </c>
      <c r="I184" s="271">
        <v>119.89999999999999</v>
      </c>
      <c r="J184" s="271">
        <v>121.39999999999999</v>
      </c>
      <c r="K184" s="271">
        <v>121.8</v>
      </c>
      <c r="L184" s="271">
        <v>122.14999999999999</v>
      </c>
      <c r="M184" s="272">
        <v>121.45</v>
      </c>
      <c r="N184" s="272">
        <v>120.7</v>
      </c>
      <c r="O184" s="272">
        <v>201173500</v>
      </c>
      <c r="P184" s="273">
        <v>-4.5720506191318545E-3</v>
      </c>
    </row>
    <row r="185" spans="1:16" ht="12.75" customHeight="1">
      <c r="A185" s="264">
        <v>175</v>
      </c>
      <c r="B185" s="277" t="s">
        <v>87</v>
      </c>
      <c r="C185" s="269" t="s">
        <v>229</v>
      </c>
      <c r="D185" s="270">
        <v>45260</v>
      </c>
      <c r="E185" s="269">
        <v>3364.2</v>
      </c>
      <c r="F185" s="269">
        <v>3362.4333333333329</v>
      </c>
      <c r="G185" s="271">
        <v>3359.1166666666659</v>
      </c>
      <c r="H185" s="271">
        <v>3354.0333333333328</v>
      </c>
      <c r="I185" s="271">
        <v>3350.7166666666658</v>
      </c>
      <c r="J185" s="271">
        <v>3367.516666666666</v>
      </c>
      <c r="K185" s="271">
        <v>3370.8333333333326</v>
      </c>
      <c r="L185" s="271">
        <v>3375.9166666666661</v>
      </c>
      <c r="M185" s="272">
        <v>3365.75</v>
      </c>
      <c r="N185" s="272">
        <v>3357.35</v>
      </c>
      <c r="O185" s="272">
        <v>13269550</v>
      </c>
      <c r="P185" s="273">
        <v>-4.4639340388099675E-3</v>
      </c>
    </row>
    <row r="186" spans="1:16" ht="12.75" customHeight="1">
      <c r="A186" s="264">
        <v>176</v>
      </c>
      <c r="B186" s="277" t="s">
        <v>87</v>
      </c>
      <c r="C186" s="269" t="s">
        <v>230</v>
      </c>
      <c r="D186" s="270">
        <v>45260</v>
      </c>
      <c r="E186" s="269">
        <v>1142.3</v>
      </c>
      <c r="F186" s="269">
        <v>1143.3833333333332</v>
      </c>
      <c r="G186" s="271">
        <v>1138.9166666666665</v>
      </c>
      <c r="H186" s="271">
        <v>1135.5333333333333</v>
      </c>
      <c r="I186" s="271">
        <v>1131.0666666666666</v>
      </c>
      <c r="J186" s="271">
        <v>1146.7666666666664</v>
      </c>
      <c r="K186" s="271">
        <v>1151.2333333333331</v>
      </c>
      <c r="L186" s="271">
        <v>1154.6166666666663</v>
      </c>
      <c r="M186" s="272">
        <v>1147.8499999999999</v>
      </c>
      <c r="N186" s="272">
        <v>1140</v>
      </c>
      <c r="O186" s="272">
        <v>15030000</v>
      </c>
      <c r="P186" s="273">
        <v>-6.781824709777795E-4</v>
      </c>
    </row>
    <row r="187" spans="1:16" ht="12.75" customHeight="1">
      <c r="A187" s="264">
        <v>177</v>
      </c>
      <c r="B187" s="277" t="s">
        <v>59</v>
      </c>
      <c r="C187" s="269" t="s">
        <v>231</v>
      </c>
      <c r="D187" s="270">
        <v>45260</v>
      </c>
      <c r="E187" s="269">
        <v>3270.3</v>
      </c>
      <c r="F187" s="269">
        <v>3272.7333333333336</v>
      </c>
      <c r="G187" s="271">
        <v>3262.5166666666673</v>
      </c>
      <c r="H187" s="271">
        <v>3254.7333333333336</v>
      </c>
      <c r="I187" s="271">
        <v>3244.5166666666673</v>
      </c>
      <c r="J187" s="271">
        <v>3280.5166666666673</v>
      </c>
      <c r="K187" s="271">
        <v>3290.7333333333336</v>
      </c>
      <c r="L187" s="271">
        <v>3298.5166666666673</v>
      </c>
      <c r="M187" s="272">
        <v>3282.95</v>
      </c>
      <c r="N187" s="272">
        <v>3264.95</v>
      </c>
      <c r="O187" s="272">
        <v>5769250</v>
      </c>
      <c r="P187" s="273">
        <v>-8.063753513922441E-3</v>
      </c>
    </row>
    <row r="188" spans="1:16" ht="12.75" customHeight="1">
      <c r="A188" s="264">
        <v>178</v>
      </c>
      <c r="B188" s="277" t="s">
        <v>43</v>
      </c>
      <c r="C188" s="269" t="s">
        <v>232</v>
      </c>
      <c r="D188" s="270">
        <v>45260</v>
      </c>
      <c r="E188" s="269">
        <v>2063.9</v>
      </c>
      <c r="F188" s="269">
        <v>2063.1166666666668</v>
      </c>
      <c r="G188" s="271">
        <v>2053.7833333333338</v>
      </c>
      <c r="H188" s="271">
        <v>2043.666666666667</v>
      </c>
      <c r="I188" s="271">
        <v>2034.3333333333339</v>
      </c>
      <c r="J188" s="271">
        <v>2073.2333333333336</v>
      </c>
      <c r="K188" s="271">
        <v>2082.5666666666666</v>
      </c>
      <c r="L188" s="271">
        <v>2092.6833333333334</v>
      </c>
      <c r="M188" s="272">
        <v>2072.4499999999998</v>
      </c>
      <c r="N188" s="272">
        <v>2053</v>
      </c>
      <c r="O188" s="272">
        <v>1709500</v>
      </c>
      <c r="P188" s="273">
        <v>-4.6579330422125186E-3</v>
      </c>
    </row>
    <row r="189" spans="1:16" ht="12.75" customHeight="1">
      <c r="A189" s="264">
        <v>179</v>
      </c>
      <c r="B189" s="277" t="s">
        <v>45</v>
      </c>
      <c r="C189" s="269" t="s">
        <v>233</v>
      </c>
      <c r="D189" s="270">
        <v>45260</v>
      </c>
      <c r="E189" s="269">
        <v>2497.3000000000002</v>
      </c>
      <c r="F189" s="269">
        <v>2496.0499999999997</v>
      </c>
      <c r="G189" s="271">
        <v>2484.2499999999995</v>
      </c>
      <c r="H189" s="271">
        <v>2471.1999999999998</v>
      </c>
      <c r="I189" s="271">
        <v>2459.3999999999996</v>
      </c>
      <c r="J189" s="271">
        <v>2509.0999999999995</v>
      </c>
      <c r="K189" s="271">
        <v>2520.8999999999996</v>
      </c>
      <c r="L189" s="271">
        <v>2533.9499999999994</v>
      </c>
      <c r="M189" s="272">
        <v>2507.85</v>
      </c>
      <c r="N189" s="272">
        <v>2483</v>
      </c>
      <c r="O189" s="272">
        <v>3810400</v>
      </c>
      <c r="P189" s="273">
        <v>-1.7814104579272766E-3</v>
      </c>
    </row>
    <row r="190" spans="1:16" ht="12.75" customHeight="1">
      <c r="A190" s="264">
        <v>180</v>
      </c>
      <c r="B190" s="277" t="s">
        <v>56</v>
      </c>
      <c r="C190" s="269" t="s">
        <v>234</v>
      </c>
      <c r="D190" s="270">
        <v>45260</v>
      </c>
      <c r="E190" s="269">
        <v>1642.4</v>
      </c>
      <c r="F190" s="269">
        <v>1642.1333333333332</v>
      </c>
      <c r="G190" s="271">
        <v>1636.2666666666664</v>
      </c>
      <c r="H190" s="271">
        <v>1630.1333333333332</v>
      </c>
      <c r="I190" s="271">
        <v>1624.2666666666664</v>
      </c>
      <c r="J190" s="271">
        <v>1648.2666666666664</v>
      </c>
      <c r="K190" s="271">
        <v>1654.1333333333332</v>
      </c>
      <c r="L190" s="271">
        <v>1660.2666666666664</v>
      </c>
      <c r="M190" s="272">
        <v>1648</v>
      </c>
      <c r="N190" s="272">
        <v>1636</v>
      </c>
      <c r="O190" s="272">
        <v>6879250</v>
      </c>
      <c r="P190" s="273">
        <v>4.3947059124124889E-3</v>
      </c>
    </row>
    <row r="191" spans="1:16" ht="12.75" customHeight="1">
      <c r="A191" s="264">
        <v>181</v>
      </c>
      <c r="B191" s="277" t="s">
        <v>59</v>
      </c>
      <c r="C191" s="269" t="s">
        <v>235</v>
      </c>
      <c r="D191" s="270">
        <v>45260</v>
      </c>
      <c r="E191" s="269">
        <v>1597</v>
      </c>
      <c r="F191" s="269">
        <v>1593.9166666666667</v>
      </c>
      <c r="G191" s="271">
        <v>1584.8333333333335</v>
      </c>
      <c r="H191" s="271">
        <v>1572.6666666666667</v>
      </c>
      <c r="I191" s="271">
        <v>1563.5833333333335</v>
      </c>
      <c r="J191" s="271">
        <v>1606.0833333333335</v>
      </c>
      <c r="K191" s="271">
        <v>1615.166666666667</v>
      </c>
      <c r="L191" s="271">
        <v>1627.3333333333335</v>
      </c>
      <c r="M191" s="272">
        <v>1603</v>
      </c>
      <c r="N191" s="272">
        <v>1581.75</v>
      </c>
      <c r="O191" s="272">
        <v>2917600</v>
      </c>
      <c r="P191" s="273">
        <v>-5.4540496318516499E-3</v>
      </c>
    </row>
    <row r="192" spans="1:16" ht="12.75" customHeight="1">
      <c r="A192" s="264">
        <v>182</v>
      </c>
      <c r="B192" s="277" t="s">
        <v>49</v>
      </c>
      <c r="C192" s="269" t="s">
        <v>236</v>
      </c>
      <c r="D192" s="270">
        <v>45260</v>
      </c>
      <c r="E192" s="269">
        <v>8723</v>
      </c>
      <c r="F192" s="269">
        <v>8723.1833333333325</v>
      </c>
      <c r="G192" s="271">
        <v>8701.8166666666657</v>
      </c>
      <c r="H192" s="271">
        <v>8680.6333333333332</v>
      </c>
      <c r="I192" s="271">
        <v>8659.2666666666664</v>
      </c>
      <c r="J192" s="271">
        <v>8744.366666666665</v>
      </c>
      <c r="K192" s="271">
        <v>8765.7333333333299</v>
      </c>
      <c r="L192" s="271">
        <v>8786.9166666666642</v>
      </c>
      <c r="M192" s="272">
        <v>8744.5499999999993</v>
      </c>
      <c r="N192" s="272">
        <v>8702</v>
      </c>
      <c r="O192" s="272">
        <v>1202400</v>
      </c>
      <c r="P192" s="273">
        <v>3.003003003003003E-3</v>
      </c>
    </row>
    <row r="193" spans="1:16" ht="12.75" customHeight="1">
      <c r="A193" s="264">
        <v>183</v>
      </c>
      <c r="B193" s="277" t="s">
        <v>39</v>
      </c>
      <c r="C193" s="269" t="s">
        <v>237</v>
      </c>
      <c r="D193" s="270">
        <v>45260</v>
      </c>
      <c r="E193" s="269">
        <v>554</v>
      </c>
      <c r="F193" s="269">
        <v>553.51666666666665</v>
      </c>
      <c r="G193" s="271">
        <v>552.0333333333333</v>
      </c>
      <c r="H193" s="271">
        <v>550.06666666666661</v>
      </c>
      <c r="I193" s="271">
        <v>548.58333333333326</v>
      </c>
      <c r="J193" s="271">
        <v>555.48333333333335</v>
      </c>
      <c r="K193" s="271">
        <v>556.9666666666667</v>
      </c>
      <c r="L193" s="271">
        <v>558.93333333333339</v>
      </c>
      <c r="M193" s="272">
        <v>555</v>
      </c>
      <c r="N193" s="272">
        <v>551.54999999999995</v>
      </c>
      <c r="O193" s="272">
        <v>32947200</v>
      </c>
      <c r="P193" s="273">
        <v>-1.8117369042930287E-3</v>
      </c>
    </row>
    <row r="194" spans="1:16" ht="12.75" customHeight="1">
      <c r="A194" s="264">
        <v>184</v>
      </c>
      <c r="B194" s="277" t="s">
        <v>132</v>
      </c>
      <c r="C194" s="269" t="s">
        <v>238</v>
      </c>
      <c r="D194" s="270">
        <v>45260</v>
      </c>
      <c r="E194" s="269">
        <v>246.15</v>
      </c>
      <c r="F194" s="269">
        <v>246.56666666666669</v>
      </c>
      <c r="G194" s="271">
        <v>244.53333333333339</v>
      </c>
      <c r="H194" s="271">
        <v>242.91666666666669</v>
      </c>
      <c r="I194" s="271">
        <v>240.88333333333338</v>
      </c>
      <c r="J194" s="271">
        <v>248.18333333333339</v>
      </c>
      <c r="K194" s="271">
        <v>250.2166666666667</v>
      </c>
      <c r="L194" s="271">
        <v>251.8333333333334</v>
      </c>
      <c r="M194" s="272">
        <v>248.6</v>
      </c>
      <c r="N194" s="272">
        <v>244.95</v>
      </c>
      <c r="O194" s="272">
        <v>83743500</v>
      </c>
      <c r="P194" s="273">
        <v>6.8858301230720394E-3</v>
      </c>
    </row>
    <row r="195" spans="1:16" ht="12.75" customHeight="1">
      <c r="A195" s="264">
        <v>185</v>
      </c>
      <c r="B195" s="277" t="s">
        <v>41</v>
      </c>
      <c r="C195" s="269" t="s">
        <v>239</v>
      </c>
      <c r="D195" s="270">
        <v>45260</v>
      </c>
      <c r="E195" s="269">
        <v>831.5</v>
      </c>
      <c r="F195" s="269">
        <v>831.2166666666667</v>
      </c>
      <c r="G195" s="271">
        <v>828.43333333333339</v>
      </c>
      <c r="H195" s="271">
        <v>825.36666666666667</v>
      </c>
      <c r="I195" s="271">
        <v>822.58333333333337</v>
      </c>
      <c r="J195" s="271">
        <v>834.28333333333342</v>
      </c>
      <c r="K195" s="271">
        <v>837.06666666666672</v>
      </c>
      <c r="L195" s="271">
        <v>840.13333333333344</v>
      </c>
      <c r="M195" s="272">
        <v>834</v>
      </c>
      <c r="N195" s="272">
        <v>828.15</v>
      </c>
      <c r="O195" s="272">
        <v>6892200</v>
      </c>
      <c r="P195" s="273">
        <v>6.9692481923512497E-4</v>
      </c>
    </row>
    <row r="196" spans="1:16" ht="12.75" customHeight="1">
      <c r="A196" s="264">
        <v>186</v>
      </c>
      <c r="B196" s="277" t="s">
        <v>87</v>
      </c>
      <c r="C196" s="269" t="s">
        <v>240</v>
      </c>
      <c r="D196" s="270">
        <v>45260</v>
      </c>
      <c r="E196" s="269">
        <v>383.15</v>
      </c>
      <c r="F196" s="269">
        <v>383.51666666666665</v>
      </c>
      <c r="G196" s="271">
        <v>382.0333333333333</v>
      </c>
      <c r="H196" s="271">
        <v>380.91666666666663</v>
      </c>
      <c r="I196" s="271">
        <v>379.43333333333328</v>
      </c>
      <c r="J196" s="271">
        <v>384.63333333333333</v>
      </c>
      <c r="K196" s="271">
        <v>386.11666666666667</v>
      </c>
      <c r="L196" s="271">
        <v>387.23333333333335</v>
      </c>
      <c r="M196" s="272">
        <v>385</v>
      </c>
      <c r="N196" s="272">
        <v>382.4</v>
      </c>
      <c r="O196" s="272">
        <v>46606500</v>
      </c>
      <c r="P196" s="273">
        <v>-2.4720688326698341E-3</v>
      </c>
    </row>
    <row r="197" spans="1:16" ht="12.75" customHeight="1">
      <c r="A197" s="264">
        <v>187</v>
      </c>
      <c r="B197" s="277" t="s">
        <v>205</v>
      </c>
      <c r="C197" s="269" t="s">
        <v>241</v>
      </c>
      <c r="D197" s="270">
        <v>45260</v>
      </c>
      <c r="E197" s="269">
        <v>249.25</v>
      </c>
      <c r="F197" s="269">
        <v>249.6</v>
      </c>
      <c r="G197" s="271">
        <v>246.75</v>
      </c>
      <c r="H197" s="271">
        <v>244.25</v>
      </c>
      <c r="I197" s="271">
        <v>241.4</v>
      </c>
      <c r="J197" s="271">
        <v>252.1</v>
      </c>
      <c r="K197" s="271">
        <v>254.94999999999996</v>
      </c>
      <c r="L197" s="271">
        <v>257.45</v>
      </c>
      <c r="M197" s="272">
        <v>252.45</v>
      </c>
      <c r="N197" s="272">
        <v>247.1</v>
      </c>
      <c r="O197" s="272">
        <v>107031000</v>
      </c>
      <c r="P197" s="273">
        <v>-7.8974444537137454E-3</v>
      </c>
    </row>
    <row r="198" spans="1:16" ht="12.75" customHeight="1">
      <c r="A198" s="264">
        <v>188</v>
      </c>
      <c r="B198" s="277" t="s">
        <v>43</v>
      </c>
      <c r="C198" s="269" t="s">
        <v>242</v>
      </c>
      <c r="D198" s="270">
        <v>45260</v>
      </c>
      <c r="E198" s="269">
        <v>622.54999999999995</v>
      </c>
      <c r="F198" s="269">
        <v>622.76666666666665</v>
      </c>
      <c r="G198" s="271">
        <v>620.7833333333333</v>
      </c>
      <c r="H198" s="271">
        <v>619.01666666666665</v>
      </c>
      <c r="I198" s="271">
        <v>617.0333333333333</v>
      </c>
      <c r="J198" s="271">
        <v>624.5333333333333</v>
      </c>
      <c r="K198" s="271">
        <v>626.51666666666665</v>
      </c>
      <c r="L198" s="271">
        <v>628.2833333333333</v>
      </c>
      <c r="M198" s="272">
        <v>624.75</v>
      </c>
      <c r="N198" s="272">
        <v>621</v>
      </c>
      <c r="O198" s="272">
        <v>6069600</v>
      </c>
      <c r="P198" s="273">
        <v>-1.4825796886582654E-4</v>
      </c>
    </row>
    <row r="199" spans="1:16" ht="12.75" customHeight="1">
      <c r="A199" s="258"/>
      <c r="B199" s="265"/>
      <c r="C199" s="258"/>
      <c r="D199" s="259"/>
      <c r="E199" s="260"/>
      <c r="F199" s="260"/>
      <c r="G199" s="261"/>
      <c r="H199" s="261"/>
      <c r="I199" s="261"/>
      <c r="J199" s="261"/>
      <c r="K199" s="261"/>
      <c r="L199" s="261"/>
      <c r="M199" s="258"/>
      <c r="N199" s="258"/>
      <c r="O199" s="262"/>
      <c r="P199" s="263"/>
    </row>
    <row r="200" spans="1:16" ht="12.75" customHeight="1">
      <c r="A200" s="258"/>
      <c r="B200" s="26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8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8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8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8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8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8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8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45243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3" t="s">
        <v>16</v>
      </c>
      <c r="B8" s="385"/>
      <c r="C8" s="388" t="s">
        <v>20</v>
      </c>
      <c r="D8" s="388" t="s">
        <v>21</v>
      </c>
      <c r="E8" s="380" t="s">
        <v>22</v>
      </c>
      <c r="F8" s="381"/>
      <c r="G8" s="382"/>
      <c r="H8" s="380" t="s">
        <v>23</v>
      </c>
      <c r="I8" s="381"/>
      <c r="J8" s="382"/>
      <c r="K8" s="26"/>
      <c r="L8" s="48"/>
      <c r="M8" s="48"/>
      <c r="N8" s="1"/>
      <c r="O8" s="1"/>
    </row>
    <row r="9" spans="1:15" ht="36" customHeight="1">
      <c r="A9" s="384"/>
      <c r="B9" s="387"/>
      <c r="C9" s="387"/>
      <c r="D9" s="38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19525.55</v>
      </c>
      <c r="D10" s="34">
        <v>19527.683333333334</v>
      </c>
      <c r="E10" s="34">
        <v>19508.116666666669</v>
      </c>
      <c r="F10" s="34">
        <v>19490.683333333334</v>
      </c>
      <c r="G10" s="34">
        <v>19471.116666666669</v>
      </c>
      <c r="H10" s="34">
        <v>19545.116666666669</v>
      </c>
      <c r="I10" s="34">
        <v>19564.683333333334</v>
      </c>
      <c r="J10" s="34">
        <v>19582.116666666669</v>
      </c>
      <c r="K10" s="34">
        <v>19547.25</v>
      </c>
      <c r="L10" s="34">
        <v>19510.25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43996.65</v>
      </c>
      <c r="D11" s="34">
        <v>43989.75</v>
      </c>
      <c r="E11" s="34">
        <v>43923.5</v>
      </c>
      <c r="F11" s="34">
        <v>43850.35</v>
      </c>
      <c r="G11" s="34">
        <v>43784.1</v>
      </c>
      <c r="H11" s="34">
        <v>44062.9</v>
      </c>
      <c r="I11" s="34">
        <v>44129.15</v>
      </c>
      <c r="J11" s="34">
        <v>44202.3</v>
      </c>
      <c r="K11" s="34">
        <v>44056</v>
      </c>
      <c r="L11" s="34">
        <v>43916.6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4074.35</v>
      </c>
      <c r="D12" s="36">
        <v>4080.1166666666668</v>
      </c>
      <c r="E12" s="36">
        <v>4061.2333333333336</v>
      </c>
      <c r="F12" s="36">
        <v>4048.1166666666668</v>
      </c>
      <c r="G12" s="36">
        <v>4029.2333333333336</v>
      </c>
      <c r="H12" s="36">
        <v>4093.2333333333336</v>
      </c>
      <c r="I12" s="36">
        <v>4112.1166666666668</v>
      </c>
      <c r="J12" s="36">
        <v>4125.2333333333336</v>
      </c>
      <c r="K12" s="36">
        <v>4099</v>
      </c>
      <c r="L12" s="36">
        <v>4067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6340.35</v>
      </c>
      <c r="D13" s="36">
        <v>6342.2000000000007</v>
      </c>
      <c r="E13" s="36">
        <v>6332.8500000000013</v>
      </c>
      <c r="F13" s="36">
        <v>6325.35</v>
      </c>
      <c r="G13" s="36">
        <v>6316.0000000000009</v>
      </c>
      <c r="H13" s="36">
        <v>6349.7000000000016</v>
      </c>
      <c r="I13" s="36">
        <v>6359.05</v>
      </c>
      <c r="J13" s="36">
        <v>6366.550000000002</v>
      </c>
      <c r="K13" s="36">
        <v>6351.55</v>
      </c>
      <c r="L13" s="36">
        <v>6334.7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30861</v>
      </c>
      <c r="D14" s="36">
        <v>30864.533333333336</v>
      </c>
      <c r="E14" s="36">
        <v>30817.416666666672</v>
      </c>
      <c r="F14" s="36">
        <v>30773.833333333336</v>
      </c>
      <c r="G14" s="36">
        <v>30726.716666666671</v>
      </c>
      <c r="H14" s="36">
        <v>30908.116666666672</v>
      </c>
      <c r="I14" s="36">
        <v>30955.233333333334</v>
      </c>
      <c r="J14" s="36">
        <v>30998.816666666673</v>
      </c>
      <c r="K14" s="36">
        <v>30911.65</v>
      </c>
      <c r="L14" s="36">
        <v>30820.95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6338.35</v>
      </c>
      <c r="D15" s="36">
        <v>6343.5999999999995</v>
      </c>
      <c r="E15" s="36">
        <v>6325.4999999999991</v>
      </c>
      <c r="F15" s="36">
        <v>6312.65</v>
      </c>
      <c r="G15" s="36">
        <v>6294.5499999999993</v>
      </c>
      <c r="H15" s="36">
        <v>6356.4499999999989</v>
      </c>
      <c r="I15" s="36">
        <v>6374.5499999999993</v>
      </c>
      <c r="J15" s="36">
        <v>6387.3999999999987</v>
      </c>
      <c r="K15" s="36">
        <v>6361.7</v>
      </c>
      <c r="L15" s="36">
        <v>6330.75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11691.15</v>
      </c>
      <c r="D16" s="36">
        <v>11694.950000000003</v>
      </c>
      <c r="E16" s="36">
        <v>11679.900000000005</v>
      </c>
      <c r="F16" s="36">
        <v>11668.650000000003</v>
      </c>
      <c r="G16" s="36">
        <v>11653.600000000006</v>
      </c>
      <c r="H16" s="36">
        <v>11706.200000000004</v>
      </c>
      <c r="I16" s="36">
        <v>11721.250000000004</v>
      </c>
      <c r="J16" s="36">
        <v>11732.500000000004</v>
      </c>
      <c r="K16" s="36">
        <v>11710</v>
      </c>
      <c r="L16" s="36">
        <v>11683.7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4235.1499999999996</v>
      </c>
      <c r="D17" s="36">
        <v>4242.3999999999996</v>
      </c>
      <c r="E17" s="36">
        <v>4200.3999999999996</v>
      </c>
      <c r="F17" s="36">
        <v>4165.6499999999996</v>
      </c>
      <c r="G17" s="36">
        <v>4123.6499999999996</v>
      </c>
      <c r="H17" s="36">
        <v>4277.1499999999996</v>
      </c>
      <c r="I17" s="36">
        <v>4319.1499999999996</v>
      </c>
      <c r="J17" s="36">
        <v>4353.8999999999996</v>
      </c>
      <c r="K17" s="31">
        <v>4284.3999999999996</v>
      </c>
      <c r="L17" s="31">
        <v>4207.6499999999996</v>
      </c>
      <c r="M17" s="31">
        <v>0.31594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23815.85</v>
      </c>
      <c r="D18" s="36">
        <v>23807.399999999998</v>
      </c>
      <c r="E18" s="36">
        <v>23733.449999999997</v>
      </c>
      <c r="F18" s="36">
        <v>23651.05</v>
      </c>
      <c r="G18" s="36">
        <v>23577.1</v>
      </c>
      <c r="H18" s="36">
        <v>23889.799999999996</v>
      </c>
      <c r="I18" s="36">
        <v>23963.75</v>
      </c>
      <c r="J18" s="36">
        <v>24046.149999999994</v>
      </c>
      <c r="K18" s="31">
        <v>23881.35</v>
      </c>
      <c r="L18" s="31">
        <v>23725</v>
      </c>
      <c r="M18" s="31">
        <v>9.2599999999999991E-3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175.6</v>
      </c>
      <c r="D19" s="36">
        <v>175.43333333333331</v>
      </c>
      <c r="E19" s="36">
        <v>174.11666666666662</v>
      </c>
      <c r="F19" s="36">
        <v>172.6333333333333</v>
      </c>
      <c r="G19" s="36">
        <v>171.31666666666661</v>
      </c>
      <c r="H19" s="36">
        <v>176.91666666666663</v>
      </c>
      <c r="I19" s="36">
        <v>178.23333333333329</v>
      </c>
      <c r="J19" s="36">
        <v>179.71666666666664</v>
      </c>
      <c r="K19" s="31">
        <v>176.75</v>
      </c>
      <c r="L19" s="31">
        <v>173.95</v>
      </c>
      <c r="M19" s="31">
        <v>6.6334299999999997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218.35</v>
      </c>
      <c r="D20" s="36">
        <v>218.26666666666665</v>
      </c>
      <c r="E20" s="36">
        <v>217.33333333333331</v>
      </c>
      <c r="F20" s="36">
        <v>216.31666666666666</v>
      </c>
      <c r="G20" s="36">
        <v>215.38333333333333</v>
      </c>
      <c r="H20" s="36">
        <v>219.2833333333333</v>
      </c>
      <c r="I20" s="36">
        <v>220.21666666666664</v>
      </c>
      <c r="J20" s="36">
        <v>221.23333333333329</v>
      </c>
      <c r="K20" s="31">
        <v>219.2</v>
      </c>
      <c r="L20" s="31">
        <v>217.25</v>
      </c>
      <c r="M20" s="31">
        <v>4.7381700000000002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1839.15</v>
      </c>
      <c r="D21" s="36">
        <v>1839.7</v>
      </c>
      <c r="E21" s="36">
        <v>1831.45</v>
      </c>
      <c r="F21" s="36">
        <v>1823.75</v>
      </c>
      <c r="G21" s="36">
        <v>1815.5</v>
      </c>
      <c r="H21" s="36">
        <v>1847.4</v>
      </c>
      <c r="I21" s="36">
        <v>1855.65</v>
      </c>
      <c r="J21" s="36">
        <v>1863.3500000000001</v>
      </c>
      <c r="K21" s="31">
        <v>1847.95</v>
      </c>
      <c r="L21" s="31">
        <v>1832</v>
      </c>
      <c r="M21" s="31">
        <v>0.43092999999999998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2211.35</v>
      </c>
      <c r="D22" s="36">
        <v>2214.15</v>
      </c>
      <c r="E22" s="36">
        <v>2202.3000000000002</v>
      </c>
      <c r="F22" s="36">
        <v>2193.25</v>
      </c>
      <c r="G22" s="36">
        <v>2181.4</v>
      </c>
      <c r="H22" s="36">
        <v>2223.2000000000003</v>
      </c>
      <c r="I22" s="36">
        <v>2235.0499999999997</v>
      </c>
      <c r="J22" s="36">
        <v>2244.1000000000004</v>
      </c>
      <c r="K22" s="31">
        <v>2226</v>
      </c>
      <c r="L22" s="31">
        <v>2205.1</v>
      </c>
      <c r="M22" s="31">
        <v>1.4832000000000001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948.1</v>
      </c>
      <c r="D23" s="36">
        <v>947.29999999999984</v>
      </c>
      <c r="E23" s="36">
        <v>941.84999999999968</v>
      </c>
      <c r="F23" s="36">
        <v>935.5999999999998</v>
      </c>
      <c r="G23" s="36">
        <v>930.14999999999964</v>
      </c>
      <c r="H23" s="36">
        <v>953.54999999999973</v>
      </c>
      <c r="I23" s="36">
        <v>958.99999999999977</v>
      </c>
      <c r="J23" s="36">
        <v>965.24999999999977</v>
      </c>
      <c r="K23" s="31">
        <v>952.75</v>
      </c>
      <c r="L23" s="31">
        <v>941.05</v>
      </c>
      <c r="M23" s="31">
        <v>1.52098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812.25</v>
      </c>
      <c r="D24" s="36">
        <v>813.31666666666661</v>
      </c>
      <c r="E24" s="36">
        <v>809.93333333333317</v>
      </c>
      <c r="F24" s="36">
        <v>807.61666666666656</v>
      </c>
      <c r="G24" s="36">
        <v>804.23333333333312</v>
      </c>
      <c r="H24" s="36">
        <v>815.63333333333321</v>
      </c>
      <c r="I24" s="36">
        <v>819.01666666666665</v>
      </c>
      <c r="J24" s="36">
        <v>821.33333333333326</v>
      </c>
      <c r="K24" s="31">
        <v>816.7</v>
      </c>
      <c r="L24" s="31">
        <v>811</v>
      </c>
      <c r="M24" s="31">
        <v>2.65239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399.85</v>
      </c>
      <c r="D25" s="36">
        <v>400.7</v>
      </c>
      <c r="E25" s="36">
        <v>397.15</v>
      </c>
      <c r="F25" s="36">
        <v>394.45</v>
      </c>
      <c r="G25" s="36">
        <v>390.9</v>
      </c>
      <c r="H25" s="36">
        <v>403.4</v>
      </c>
      <c r="I25" s="36">
        <v>406.95000000000005</v>
      </c>
      <c r="J25" s="36">
        <v>409.65</v>
      </c>
      <c r="K25" s="31">
        <v>404.25</v>
      </c>
      <c r="L25" s="31">
        <v>398</v>
      </c>
      <c r="M25" s="31">
        <v>17.92783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4316.2</v>
      </c>
      <c r="D26" s="36">
        <v>4315.5666666666666</v>
      </c>
      <c r="E26" s="36">
        <v>4300.833333333333</v>
      </c>
      <c r="F26" s="36">
        <v>4285.4666666666662</v>
      </c>
      <c r="G26" s="36">
        <v>4270.7333333333327</v>
      </c>
      <c r="H26" s="36">
        <v>4330.9333333333334</v>
      </c>
      <c r="I26" s="36">
        <v>4345.666666666667</v>
      </c>
      <c r="J26" s="36">
        <v>4361.0333333333338</v>
      </c>
      <c r="K26" s="31">
        <v>4330.3</v>
      </c>
      <c r="L26" s="31">
        <v>4300.2</v>
      </c>
      <c r="M26" s="31">
        <v>0.19352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420.95</v>
      </c>
      <c r="D27" s="36">
        <v>421.05</v>
      </c>
      <c r="E27" s="36">
        <v>419.90000000000003</v>
      </c>
      <c r="F27" s="36">
        <v>418.85</v>
      </c>
      <c r="G27" s="36">
        <v>417.70000000000005</v>
      </c>
      <c r="H27" s="36">
        <v>422.1</v>
      </c>
      <c r="I27" s="36">
        <v>423.25</v>
      </c>
      <c r="J27" s="36">
        <v>424.3</v>
      </c>
      <c r="K27" s="31">
        <v>422.2</v>
      </c>
      <c r="L27" s="31">
        <v>420</v>
      </c>
      <c r="M27" s="31">
        <v>2.44482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5275.55</v>
      </c>
      <c r="D28" s="36">
        <v>5280.1833333333334</v>
      </c>
      <c r="E28" s="36">
        <v>5260.3666666666668</v>
      </c>
      <c r="F28" s="36">
        <v>5245.1833333333334</v>
      </c>
      <c r="G28" s="36">
        <v>5225.3666666666668</v>
      </c>
      <c r="H28" s="36">
        <v>5295.3666666666668</v>
      </c>
      <c r="I28" s="36">
        <v>5315.1833333333343</v>
      </c>
      <c r="J28" s="36">
        <v>5330.3666666666668</v>
      </c>
      <c r="K28" s="31">
        <v>5300</v>
      </c>
      <c r="L28" s="31">
        <v>5265</v>
      </c>
      <c r="M28" s="31">
        <v>0.18706999999999999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419.25</v>
      </c>
      <c r="D29" s="36">
        <v>419.88333333333338</v>
      </c>
      <c r="E29" s="36">
        <v>416.56666666666678</v>
      </c>
      <c r="F29" s="36">
        <v>413.88333333333338</v>
      </c>
      <c r="G29" s="36">
        <v>410.56666666666678</v>
      </c>
      <c r="H29" s="36">
        <v>422.56666666666678</v>
      </c>
      <c r="I29" s="36">
        <v>425.88333333333338</v>
      </c>
      <c r="J29" s="36">
        <v>428.56666666666678</v>
      </c>
      <c r="K29" s="31">
        <v>423.2</v>
      </c>
      <c r="L29" s="31">
        <v>417.2</v>
      </c>
      <c r="M29" s="31">
        <v>6.4347200000000004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175.9</v>
      </c>
      <c r="D30" s="36">
        <v>175.75</v>
      </c>
      <c r="E30" s="36">
        <v>175.15</v>
      </c>
      <c r="F30" s="36">
        <v>174.4</v>
      </c>
      <c r="G30" s="36">
        <v>173.8</v>
      </c>
      <c r="H30" s="36">
        <v>176.5</v>
      </c>
      <c r="I30" s="36">
        <v>177.10000000000002</v>
      </c>
      <c r="J30" s="36">
        <v>177.85</v>
      </c>
      <c r="K30" s="31">
        <v>176.35</v>
      </c>
      <c r="L30" s="31">
        <v>175</v>
      </c>
      <c r="M30" s="31">
        <v>21.51042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3098.15</v>
      </c>
      <c r="D31" s="36">
        <v>3096.0499999999997</v>
      </c>
      <c r="E31" s="36">
        <v>3092.0999999999995</v>
      </c>
      <c r="F31" s="36">
        <v>3086.0499999999997</v>
      </c>
      <c r="G31" s="36">
        <v>3082.0999999999995</v>
      </c>
      <c r="H31" s="36">
        <v>3102.0999999999995</v>
      </c>
      <c r="I31" s="36">
        <v>3106.0499999999993</v>
      </c>
      <c r="J31" s="36">
        <v>3112.0999999999995</v>
      </c>
      <c r="K31" s="31">
        <v>3100</v>
      </c>
      <c r="L31" s="31">
        <v>3090</v>
      </c>
      <c r="M31" s="31">
        <v>0.85177999999999998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1896.85</v>
      </c>
      <c r="D32" s="36">
        <v>1897.8166666666666</v>
      </c>
      <c r="E32" s="36">
        <v>1890.0333333333333</v>
      </c>
      <c r="F32" s="36">
        <v>1883.2166666666667</v>
      </c>
      <c r="G32" s="36">
        <v>1875.4333333333334</v>
      </c>
      <c r="H32" s="36">
        <v>1904.6333333333332</v>
      </c>
      <c r="I32" s="36">
        <v>1912.4166666666665</v>
      </c>
      <c r="J32" s="36">
        <v>1919.2333333333331</v>
      </c>
      <c r="K32" s="31">
        <v>1905.6</v>
      </c>
      <c r="L32" s="31">
        <v>1891</v>
      </c>
      <c r="M32" s="31">
        <v>0.34136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546.75</v>
      </c>
      <c r="D33" s="36">
        <v>546.9666666666667</v>
      </c>
      <c r="E33" s="36">
        <v>544.43333333333339</v>
      </c>
      <c r="F33" s="36">
        <v>542.11666666666667</v>
      </c>
      <c r="G33" s="36">
        <v>539.58333333333337</v>
      </c>
      <c r="H33" s="36">
        <v>549.28333333333342</v>
      </c>
      <c r="I33" s="36">
        <v>551.81666666666672</v>
      </c>
      <c r="J33" s="36">
        <v>554.13333333333344</v>
      </c>
      <c r="K33" s="31">
        <v>549.5</v>
      </c>
      <c r="L33" s="31">
        <v>544.65</v>
      </c>
      <c r="M33" s="31">
        <v>0.93525999999999998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708</v>
      </c>
      <c r="D34" s="36">
        <v>709.06666666666661</v>
      </c>
      <c r="E34" s="36">
        <v>702.38333333333321</v>
      </c>
      <c r="F34" s="36">
        <v>696.76666666666665</v>
      </c>
      <c r="G34" s="36">
        <v>690.08333333333326</v>
      </c>
      <c r="H34" s="36">
        <v>714.68333333333317</v>
      </c>
      <c r="I34" s="36">
        <v>721.36666666666656</v>
      </c>
      <c r="J34" s="36">
        <v>726.98333333333312</v>
      </c>
      <c r="K34" s="31">
        <v>715.75</v>
      </c>
      <c r="L34" s="31">
        <v>703.45</v>
      </c>
      <c r="M34" s="31">
        <v>1.98373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979.35</v>
      </c>
      <c r="D35" s="36">
        <v>980.1</v>
      </c>
      <c r="E35" s="36">
        <v>975.25</v>
      </c>
      <c r="F35" s="36">
        <v>971.15</v>
      </c>
      <c r="G35" s="36">
        <v>966.3</v>
      </c>
      <c r="H35" s="36">
        <v>984.2</v>
      </c>
      <c r="I35" s="36">
        <v>989.05000000000018</v>
      </c>
      <c r="J35" s="36">
        <v>993.15000000000009</v>
      </c>
      <c r="K35" s="31">
        <v>984.95</v>
      </c>
      <c r="L35" s="31">
        <v>976</v>
      </c>
      <c r="M35" s="31">
        <v>2.8740700000000001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297.2</v>
      </c>
      <c r="D36" s="36">
        <v>296.59999999999997</v>
      </c>
      <c r="E36" s="36">
        <v>294.59999999999991</v>
      </c>
      <c r="F36" s="36">
        <v>291.99999999999994</v>
      </c>
      <c r="G36" s="36">
        <v>289.99999999999989</v>
      </c>
      <c r="H36" s="36">
        <v>299.19999999999993</v>
      </c>
      <c r="I36" s="36">
        <v>301.20000000000005</v>
      </c>
      <c r="J36" s="36">
        <v>303.79999999999995</v>
      </c>
      <c r="K36" s="31">
        <v>298.60000000000002</v>
      </c>
      <c r="L36" s="31">
        <v>294</v>
      </c>
      <c r="M36" s="31">
        <v>5.5859199999999998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1029.95</v>
      </c>
      <c r="D37" s="36">
        <v>1030.0333333333335</v>
      </c>
      <c r="E37" s="36">
        <v>1026.166666666667</v>
      </c>
      <c r="F37" s="36">
        <v>1022.3833333333334</v>
      </c>
      <c r="G37" s="36">
        <v>1018.5166666666669</v>
      </c>
      <c r="H37" s="36">
        <v>1033.8166666666671</v>
      </c>
      <c r="I37" s="36">
        <v>1037.6833333333334</v>
      </c>
      <c r="J37" s="36">
        <v>1041.4666666666672</v>
      </c>
      <c r="K37" s="31">
        <v>1033.9000000000001</v>
      </c>
      <c r="L37" s="31">
        <v>1026.25</v>
      </c>
      <c r="M37" s="31">
        <v>4.6183399999999999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5442.55</v>
      </c>
      <c r="D38" s="36">
        <v>5418.7166666666662</v>
      </c>
      <c r="E38" s="36">
        <v>5382.4333333333325</v>
      </c>
      <c r="F38" s="36">
        <v>5322.3166666666666</v>
      </c>
      <c r="G38" s="36">
        <v>5286.0333333333328</v>
      </c>
      <c r="H38" s="36">
        <v>5478.8333333333321</v>
      </c>
      <c r="I38" s="36">
        <v>5515.1166666666668</v>
      </c>
      <c r="J38" s="36">
        <v>5575.2333333333318</v>
      </c>
      <c r="K38" s="31">
        <v>5455</v>
      </c>
      <c r="L38" s="31">
        <v>5358.6</v>
      </c>
      <c r="M38" s="31">
        <v>0.29054999999999997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1594.6</v>
      </c>
      <c r="D39" s="36">
        <v>1596.6666666666667</v>
      </c>
      <c r="E39" s="36">
        <v>1586.3333333333335</v>
      </c>
      <c r="F39" s="36">
        <v>1578.0666666666668</v>
      </c>
      <c r="G39" s="36">
        <v>1567.7333333333336</v>
      </c>
      <c r="H39" s="36">
        <v>1604.9333333333334</v>
      </c>
      <c r="I39" s="36">
        <v>1615.2666666666669</v>
      </c>
      <c r="J39" s="36">
        <v>1623.5333333333333</v>
      </c>
      <c r="K39" s="31">
        <v>1607</v>
      </c>
      <c r="L39" s="31">
        <v>1588.4</v>
      </c>
      <c r="M39" s="31">
        <v>1.48384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7119.1</v>
      </c>
      <c r="D40" s="36">
        <v>7126.3666666666659</v>
      </c>
      <c r="E40" s="36">
        <v>7082.7333333333318</v>
      </c>
      <c r="F40" s="36">
        <v>7046.3666666666659</v>
      </c>
      <c r="G40" s="36">
        <v>7002.7333333333318</v>
      </c>
      <c r="H40" s="36">
        <v>7162.7333333333318</v>
      </c>
      <c r="I40" s="36">
        <v>7206.366666666665</v>
      </c>
      <c r="J40" s="36">
        <v>7242.7333333333318</v>
      </c>
      <c r="K40" s="31">
        <v>7170</v>
      </c>
      <c r="L40" s="31">
        <v>7090</v>
      </c>
      <c r="M40" s="31">
        <v>2.0029999999999999E-2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7456.9</v>
      </c>
      <c r="D41" s="36">
        <v>7467.3166666666666</v>
      </c>
      <c r="E41" s="36">
        <v>7436.6333333333332</v>
      </c>
      <c r="F41" s="36">
        <v>7416.3666666666668</v>
      </c>
      <c r="G41" s="36">
        <v>7385.6833333333334</v>
      </c>
      <c r="H41" s="36">
        <v>7487.583333333333</v>
      </c>
      <c r="I41" s="36">
        <v>7518.2666666666655</v>
      </c>
      <c r="J41" s="36">
        <v>7538.5333333333328</v>
      </c>
      <c r="K41" s="31">
        <v>7498</v>
      </c>
      <c r="L41" s="31">
        <v>7447.05</v>
      </c>
      <c r="M41" s="31">
        <v>0.79744999999999999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2572.4499999999998</v>
      </c>
      <c r="D42" s="36">
        <v>2573.8666666666668</v>
      </c>
      <c r="E42" s="36">
        <v>2555.5833333333335</v>
      </c>
      <c r="F42" s="36">
        <v>2538.7166666666667</v>
      </c>
      <c r="G42" s="36">
        <v>2520.4333333333334</v>
      </c>
      <c r="H42" s="36">
        <v>2590.7333333333336</v>
      </c>
      <c r="I42" s="36">
        <v>2609.0166666666664</v>
      </c>
      <c r="J42" s="36">
        <v>2625.8833333333337</v>
      </c>
      <c r="K42" s="31">
        <v>2592.15</v>
      </c>
      <c r="L42" s="31">
        <v>2557</v>
      </c>
      <c r="M42" s="31">
        <v>0.12325999999999999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219.1</v>
      </c>
      <c r="D43" s="36">
        <v>219.30000000000004</v>
      </c>
      <c r="E43" s="36">
        <v>218.60000000000008</v>
      </c>
      <c r="F43" s="36">
        <v>218.10000000000005</v>
      </c>
      <c r="G43" s="36">
        <v>217.40000000000009</v>
      </c>
      <c r="H43" s="36">
        <v>219.80000000000007</v>
      </c>
      <c r="I43" s="36">
        <v>220.50000000000006</v>
      </c>
      <c r="J43" s="36">
        <v>221.00000000000006</v>
      </c>
      <c r="K43" s="31">
        <v>220</v>
      </c>
      <c r="L43" s="31">
        <v>218.8</v>
      </c>
      <c r="M43" s="31">
        <v>5.38619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195.2</v>
      </c>
      <c r="D44" s="36">
        <v>195.4</v>
      </c>
      <c r="E44" s="36">
        <v>194.35000000000002</v>
      </c>
      <c r="F44" s="36">
        <v>193.50000000000003</v>
      </c>
      <c r="G44" s="36">
        <v>192.45000000000005</v>
      </c>
      <c r="H44" s="36">
        <v>196.25</v>
      </c>
      <c r="I44" s="36">
        <v>197.3</v>
      </c>
      <c r="J44" s="36">
        <v>198.14999999999998</v>
      </c>
      <c r="K44" s="31">
        <v>196.45</v>
      </c>
      <c r="L44" s="31">
        <v>194.55</v>
      </c>
      <c r="M44" s="31">
        <v>17.873729999999998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104.15</v>
      </c>
      <c r="D45" s="36">
        <v>104.11666666666667</v>
      </c>
      <c r="E45" s="36">
        <v>103.68333333333335</v>
      </c>
      <c r="F45" s="36">
        <v>103.21666666666668</v>
      </c>
      <c r="G45" s="36">
        <v>102.78333333333336</v>
      </c>
      <c r="H45" s="36">
        <v>104.58333333333334</v>
      </c>
      <c r="I45" s="36">
        <v>105.01666666666668</v>
      </c>
      <c r="J45" s="36">
        <v>105.48333333333333</v>
      </c>
      <c r="K45" s="31">
        <v>104.55</v>
      </c>
      <c r="L45" s="31">
        <v>103.65</v>
      </c>
      <c r="M45" s="31">
        <v>14.251049999999999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1579.55</v>
      </c>
      <c r="D46" s="36">
        <v>1578.0666666666666</v>
      </c>
      <c r="E46" s="36">
        <v>1562.2333333333331</v>
      </c>
      <c r="F46" s="36">
        <v>1544.9166666666665</v>
      </c>
      <c r="G46" s="36">
        <v>1529.083333333333</v>
      </c>
      <c r="H46" s="36">
        <v>1595.3833333333332</v>
      </c>
      <c r="I46" s="36">
        <v>1611.2166666666667</v>
      </c>
      <c r="J46" s="36">
        <v>1628.5333333333333</v>
      </c>
      <c r="K46" s="31">
        <v>1593.9</v>
      </c>
      <c r="L46" s="31">
        <v>1560.75</v>
      </c>
      <c r="M46" s="31">
        <v>0.37583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139.6</v>
      </c>
      <c r="D47" s="36">
        <v>139.73333333333332</v>
      </c>
      <c r="E47" s="36">
        <v>139.16666666666663</v>
      </c>
      <c r="F47" s="36">
        <v>138.73333333333332</v>
      </c>
      <c r="G47" s="36">
        <v>138.16666666666663</v>
      </c>
      <c r="H47" s="36">
        <v>140.16666666666663</v>
      </c>
      <c r="I47" s="36">
        <v>140.73333333333329</v>
      </c>
      <c r="J47" s="36">
        <v>141.16666666666663</v>
      </c>
      <c r="K47" s="31">
        <v>140.30000000000001</v>
      </c>
      <c r="L47" s="31">
        <v>139.30000000000001</v>
      </c>
      <c r="M47" s="31">
        <v>13.624639999999999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578.65</v>
      </c>
      <c r="D48" s="36">
        <v>580.11666666666667</v>
      </c>
      <c r="E48" s="36">
        <v>575.5333333333333</v>
      </c>
      <c r="F48" s="36">
        <v>572.41666666666663</v>
      </c>
      <c r="G48" s="36">
        <v>567.83333333333326</v>
      </c>
      <c r="H48" s="36">
        <v>583.23333333333335</v>
      </c>
      <c r="I48" s="36">
        <v>587.81666666666661</v>
      </c>
      <c r="J48" s="36">
        <v>590.93333333333339</v>
      </c>
      <c r="K48" s="31">
        <v>584.70000000000005</v>
      </c>
      <c r="L48" s="31">
        <v>577</v>
      </c>
      <c r="M48" s="31">
        <v>0.92939000000000005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1045.6500000000001</v>
      </c>
      <c r="D49" s="36">
        <v>1045.6166666666668</v>
      </c>
      <c r="E49" s="36">
        <v>1041.2333333333336</v>
      </c>
      <c r="F49" s="36">
        <v>1036.8166666666668</v>
      </c>
      <c r="G49" s="36">
        <v>1032.4333333333336</v>
      </c>
      <c r="H49" s="36">
        <v>1050.0333333333335</v>
      </c>
      <c r="I49" s="36">
        <v>1054.4166666666667</v>
      </c>
      <c r="J49" s="36">
        <v>1058.8333333333335</v>
      </c>
      <c r="K49" s="31">
        <v>1050</v>
      </c>
      <c r="L49" s="31">
        <v>1041.2</v>
      </c>
      <c r="M49" s="31">
        <v>0.73797000000000001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938</v>
      </c>
      <c r="D50" s="36">
        <v>937</v>
      </c>
      <c r="E50" s="36">
        <v>934</v>
      </c>
      <c r="F50" s="36">
        <v>930</v>
      </c>
      <c r="G50" s="36">
        <v>927</v>
      </c>
      <c r="H50" s="36">
        <v>941</v>
      </c>
      <c r="I50" s="36">
        <v>944</v>
      </c>
      <c r="J50" s="36">
        <v>948</v>
      </c>
      <c r="K50" s="31">
        <v>940</v>
      </c>
      <c r="L50" s="31">
        <v>933</v>
      </c>
      <c r="M50" s="31">
        <v>1.7481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129</v>
      </c>
      <c r="D51" s="36">
        <v>129.04999999999998</v>
      </c>
      <c r="E51" s="36">
        <v>128.39999999999998</v>
      </c>
      <c r="F51" s="36">
        <v>127.79999999999998</v>
      </c>
      <c r="G51" s="36">
        <v>127.14999999999998</v>
      </c>
      <c r="H51" s="36">
        <v>129.64999999999998</v>
      </c>
      <c r="I51" s="36">
        <v>130.30000000000001</v>
      </c>
      <c r="J51" s="36">
        <v>130.89999999999998</v>
      </c>
      <c r="K51" s="31">
        <v>129.69999999999999</v>
      </c>
      <c r="L51" s="31">
        <v>128.44999999999999</v>
      </c>
      <c r="M51" s="31">
        <v>25.288609999999998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234.8</v>
      </c>
      <c r="D52" s="36">
        <v>233.6</v>
      </c>
      <c r="E52" s="36">
        <v>231.2</v>
      </c>
      <c r="F52" s="36">
        <v>227.6</v>
      </c>
      <c r="G52" s="36">
        <v>225.2</v>
      </c>
      <c r="H52" s="36">
        <v>237.2</v>
      </c>
      <c r="I52" s="36">
        <v>239.60000000000002</v>
      </c>
      <c r="J52" s="36">
        <v>243.2</v>
      </c>
      <c r="K52" s="31">
        <v>236</v>
      </c>
      <c r="L52" s="31">
        <v>230</v>
      </c>
      <c r="M52" s="31">
        <v>21.285509999999999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19593.150000000001</v>
      </c>
      <c r="D53" s="36">
        <v>19656.05</v>
      </c>
      <c r="E53" s="36">
        <v>19482.099999999999</v>
      </c>
      <c r="F53" s="36">
        <v>19371.05</v>
      </c>
      <c r="G53" s="36">
        <v>19197.099999999999</v>
      </c>
      <c r="H53" s="36">
        <v>19767.099999999999</v>
      </c>
      <c r="I53" s="36">
        <v>19941.050000000003</v>
      </c>
      <c r="J53" s="36">
        <v>20052.099999999999</v>
      </c>
      <c r="K53" s="31">
        <v>19830</v>
      </c>
      <c r="L53" s="31">
        <v>19545</v>
      </c>
      <c r="M53" s="31">
        <v>3.3239999999999999E-2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384.1</v>
      </c>
      <c r="D54" s="36">
        <v>385.08333333333331</v>
      </c>
      <c r="E54" s="36">
        <v>382.16666666666663</v>
      </c>
      <c r="F54" s="36">
        <v>380.23333333333329</v>
      </c>
      <c r="G54" s="36">
        <v>377.31666666666661</v>
      </c>
      <c r="H54" s="36">
        <v>387.01666666666665</v>
      </c>
      <c r="I54" s="36">
        <v>389.93333333333328</v>
      </c>
      <c r="J54" s="36">
        <v>391.86666666666667</v>
      </c>
      <c r="K54" s="31">
        <v>388</v>
      </c>
      <c r="L54" s="31">
        <v>383.15</v>
      </c>
      <c r="M54" s="31">
        <v>3.8840499999999998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4676.6000000000004</v>
      </c>
      <c r="D55" s="36">
        <v>4678.55</v>
      </c>
      <c r="E55" s="36">
        <v>4658.1000000000004</v>
      </c>
      <c r="F55" s="36">
        <v>4639.6000000000004</v>
      </c>
      <c r="G55" s="36">
        <v>4619.1500000000005</v>
      </c>
      <c r="H55" s="36">
        <v>4697.05</v>
      </c>
      <c r="I55" s="36">
        <v>4717.4999999999991</v>
      </c>
      <c r="J55" s="36">
        <v>4736</v>
      </c>
      <c r="K55" s="31">
        <v>4699</v>
      </c>
      <c r="L55" s="31">
        <v>4660.05</v>
      </c>
      <c r="M55" s="31">
        <v>0.23882999999999999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388.3</v>
      </c>
      <c r="D56" s="36">
        <v>388.90000000000003</v>
      </c>
      <c r="E56" s="36">
        <v>386.90000000000009</v>
      </c>
      <c r="F56" s="36">
        <v>385.50000000000006</v>
      </c>
      <c r="G56" s="36">
        <v>383.50000000000011</v>
      </c>
      <c r="H56" s="36">
        <v>390.30000000000007</v>
      </c>
      <c r="I56" s="36">
        <v>392.29999999999995</v>
      </c>
      <c r="J56" s="36">
        <v>393.70000000000005</v>
      </c>
      <c r="K56" s="31">
        <v>390.9</v>
      </c>
      <c r="L56" s="31">
        <v>387.5</v>
      </c>
      <c r="M56" s="31">
        <v>7.3070300000000001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387.8</v>
      </c>
      <c r="D57" s="36">
        <v>389.48333333333335</v>
      </c>
      <c r="E57" s="36">
        <v>385.31666666666672</v>
      </c>
      <c r="F57" s="36">
        <v>382.83333333333337</v>
      </c>
      <c r="G57" s="36">
        <v>378.66666666666674</v>
      </c>
      <c r="H57" s="36">
        <v>391.9666666666667</v>
      </c>
      <c r="I57" s="36">
        <v>396.13333333333333</v>
      </c>
      <c r="J57" s="36">
        <v>398.61666666666667</v>
      </c>
      <c r="K57" s="31">
        <v>393.65</v>
      </c>
      <c r="L57" s="31">
        <v>387</v>
      </c>
      <c r="M57" s="31">
        <v>1.6436200000000001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1151.5</v>
      </c>
      <c r="D58" s="36">
        <v>1153.5</v>
      </c>
      <c r="E58" s="36">
        <v>1147</v>
      </c>
      <c r="F58" s="36">
        <v>1142.5</v>
      </c>
      <c r="G58" s="36">
        <v>1136</v>
      </c>
      <c r="H58" s="36">
        <v>1158</v>
      </c>
      <c r="I58" s="36">
        <v>1164.5</v>
      </c>
      <c r="J58" s="36">
        <v>1169</v>
      </c>
      <c r="K58" s="31">
        <v>1160</v>
      </c>
      <c r="L58" s="31">
        <v>1149</v>
      </c>
      <c r="M58" s="31">
        <v>0.50963999999999998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1243.95</v>
      </c>
      <c r="D59" s="36">
        <v>1243.6166666666668</v>
      </c>
      <c r="E59" s="36">
        <v>1238.3333333333335</v>
      </c>
      <c r="F59" s="36">
        <v>1232.7166666666667</v>
      </c>
      <c r="G59" s="36">
        <v>1227.4333333333334</v>
      </c>
      <c r="H59" s="36">
        <v>1249.2333333333336</v>
      </c>
      <c r="I59" s="36">
        <v>1254.5166666666669</v>
      </c>
      <c r="J59" s="36">
        <v>1260.1333333333337</v>
      </c>
      <c r="K59" s="31">
        <v>1248.9000000000001</v>
      </c>
      <c r="L59" s="31">
        <v>1238</v>
      </c>
      <c r="M59" s="31">
        <v>1.1917199999999999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331.8</v>
      </c>
      <c r="D60" s="36">
        <v>332.25</v>
      </c>
      <c r="E60" s="36">
        <v>327.8</v>
      </c>
      <c r="F60" s="36">
        <v>323.8</v>
      </c>
      <c r="G60" s="36">
        <v>319.35000000000002</v>
      </c>
      <c r="H60" s="36">
        <v>336.25</v>
      </c>
      <c r="I60" s="36">
        <v>340.70000000000005</v>
      </c>
      <c r="J60" s="36">
        <v>344.7</v>
      </c>
      <c r="K60" s="31">
        <v>336.7</v>
      </c>
      <c r="L60" s="31">
        <v>328.25</v>
      </c>
      <c r="M60" s="31">
        <v>102.63484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5136.25</v>
      </c>
      <c r="D61" s="36">
        <v>5143.05</v>
      </c>
      <c r="E61" s="36">
        <v>5109.7000000000007</v>
      </c>
      <c r="F61" s="36">
        <v>5083.1500000000005</v>
      </c>
      <c r="G61" s="36">
        <v>5049.8000000000011</v>
      </c>
      <c r="H61" s="36">
        <v>5169.6000000000004</v>
      </c>
      <c r="I61" s="36">
        <v>5202.9500000000007</v>
      </c>
      <c r="J61" s="36">
        <v>5229.5</v>
      </c>
      <c r="K61" s="31">
        <v>5176.3999999999996</v>
      </c>
      <c r="L61" s="31">
        <v>5116.5</v>
      </c>
      <c r="M61" s="31">
        <v>0.13699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2110.6999999999998</v>
      </c>
      <c r="D62" s="36">
        <v>2111.7666666666664</v>
      </c>
      <c r="E62" s="36">
        <v>2101.9333333333329</v>
      </c>
      <c r="F62" s="36">
        <v>2093.1666666666665</v>
      </c>
      <c r="G62" s="36">
        <v>2083.333333333333</v>
      </c>
      <c r="H62" s="36">
        <v>2120.5333333333328</v>
      </c>
      <c r="I62" s="36">
        <v>2130.3666666666668</v>
      </c>
      <c r="J62" s="36">
        <v>2139.1333333333328</v>
      </c>
      <c r="K62" s="31">
        <v>2121.6</v>
      </c>
      <c r="L62" s="31">
        <v>2103</v>
      </c>
      <c r="M62" s="31">
        <v>0.16500000000000001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740.25</v>
      </c>
      <c r="D63" s="36">
        <v>739.80000000000007</v>
      </c>
      <c r="E63" s="36">
        <v>735.60000000000014</v>
      </c>
      <c r="F63" s="36">
        <v>730.95</v>
      </c>
      <c r="G63" s="36">
        <v>726.75000000000011</v>
      </c>
      <c r="H63" s="36">
        <v>744.45000000000016</v>
      </c>
      <c r="I63" s="36">
        <v>748.6500000000002</v>
      </c>
      <c r="J63" s="36">
        <v>753.30000000000018</v>
      </c>
      <c r="K63" s="31">
        <v>744</v>
      </c>
      <c r="L63" s="31">
        <v>735.15</v>
      </c>
      <c r="M63" s="31">
        <v>0.85141999999999995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1116.05</v>
      </c>
      <c r="D64" s="36">
        <v>1113.0166666666667</v>
      </c>
      <c r="E64" s="36">
        <v>1104.9333333333334</v>
      </c>
      <c r="F64" s="36">
        <v>1093.8166666666668</v>
      </c>
      <c r="G64" s="36">
        <v>1085.7333333333336</v>
      </c>
      <c r="H64" s="36">
        <v>1124.1333333333332</v>
      </c>
      <c r="I64" s="36">
        <v>1132.2166666666667</v>
      </c>
      <c r="J64" s="36">
        <v>1143.333333333333</v>
      </c>
      <c r="K64" s="31">
        <v>1121.0999999999999</v>
      </c>
      <c r="L64" s="31">
        <v>1101.9000000000001</v>
      </c>
      <c r="M64" s="31">
        <v>0.45765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283.95</v>
      </c>
      <c r="D65" s="36">
        <v>283.56666666666666</v>
      </c>
      <c r="E65" s="36">
        <v>282.08333333333331</v>
      </c>
      <c r="F65" s="36">
        <v>280.21666666666664</v>
      </c>
      <c r="G65" s="36">
        <v>278.73333333333329</v>
      </c>
      <c r="H65" s="36">
        <v>285.43333333333334</v>
      </c>
      <c r="I65" s="36">
        <v>286.91666666666669</v>
      </c>
      <c r="J65" s="36">
        <v>288.78333333333336</v>
      </c>
      <c r="K65" s="31">
        <v>285.05</v>
      </c>
      <c r="L65" s="31">
        <v>281.7</v>
      </c>
      <c r="M65" s="31">
        <v>1.7428399999999999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1777</v>
      </c>
      <c r="D66" s="36">
        <v>1774.8166666666666</v>
      </c>
      <c r="E66" s="36">
        <v>1770.6333333333332</v>
      </c>
      <c r="F66" s="36">
        <v>1764.2666666666667</v>
      </c>
      <c r="G66" s="36">
        <v>1760.0833333333333</v>
      </c>
      <c r="H66" s="36">
        <v>1781.1833333333332</v>
      </c>
      <c r="I66" s="36">
        <v>1785.3666666666666</v>
      </c>
      <c r="J66" s="36">
        <v>1791.7333333333331</v>
      </c>
      <c r="K66" s="31">
        <v>1779</v>
      </c>
      <c r="L66" s="31">
        <v>1768.45</v>
      </c>
      <c r="M66" s="31">
        <v>0.54291999999999996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535.6</v>
      </c>
      <c r="D67" s="36">
        <v>535.55000000000007</v>
      </c>
      <c r="E67" s="36">
        <v>534.05000000000018</v>
      </c>
      <c r="F67" s="36">
        <v>532.50000000000011</v>
      </c>
      <c r="G67" s="36">
        <v>531.00000000000023</v>
      </c>
      <c r="H67" s="36">
        <v>537.10000000000014</v>
      </c>
      <c r="I67" s="36">
        <v>538.59999999999991</v>
      </c>
      <c r="J67" s="36">
        <v>540.15000000000009</v>
      </c>
      <c r="K67" s="31">
        <v>537.04999999999995</v>
      </c>
      <c r="L67" s="31">
        <v>534</v>
      </c>
      <c r="M67" s="31">
        <v>0.88683000000000001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2104.6</v>
      </c>
      <c r="D68" s="36">
        <v>2107.9333333333334</v>
      </c>
      <c r="E68" s="36">
        <v>2091.8666666666668</v>
      </c>
      <c r="F68" s="36">
        <v>2079.1333333333332</v>
      </c>
      <c r="G68" s="36">
        <v>2063.0666666666666</v>
      </c>
      <c r="H68" s="36">
        <v>2120.666666666667</v>
      </c>
      <c r="I68" s="36">
        <v>2136.7333333333336</v>
      </c>
      <c r="J68" s="36">
        <v>2149.4666666666672</v>
      </c>
      <c r="K68" s="31">
        <v>2124</v>
      </c>
      <c r="L68" s="31">
        <v>2095.1999999999998</v>
      </c>
      <c r="M68" s="31">
        <v>0.37811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2116.0500000000002</v>
      </c>
      <c r="D69" s="36">
        <v>2121.2333333333336</v>
      </c>
      <c r="E69" s="36">
        <v>2100.4666666666672</v>
      </c>
      <c r="F69" s="36">
        <v>2084.8833333333337</v>
      </c>
      <c r="G69" s="36">
        <v>2064.1166666666672</v>
      </c>
      <c r="H69" s="36">
        <v>2136.8166666666671</v>
      </c>
      <c r="I69" s="36">
        <v>2157.5833333333335</v>
      </c>
      <c r="J69" s="36">
        <v>2173.166666666667</v>
      </c>
      <c r="K69" s="31">
        <v>2142</v>
      </c>
      <c r="L69" s="31">
        <v>2105.65</v>
      </c>
      <c r="M69" s="31">
        <v>0.55737000000000003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408.85</v>
      </c>
      <c r="D70" s="36">
        <v>408.9666666666667</v>
      </c>
      <c r="E70" s="36">
        <v>405.93333333333339</v>
      </c>
      <c r="F70" s="36">
        <v>403.01666666666671</v>
      </c>
      <c r="G70" s="36">
        <v>399.98333333333341</v>
      </c>
      <c r="H70" s="36">
        <v>411.88333333333338</v>
      </c>
      <c r="I70" s="36">
        <v>414.91666666666669</v>
      </c>
      <c r="J70" s="36">
        <v>417.83333333333337</v>
      </c>
      <c r="K70" s="31">
        <v>412</v>
      </c>
      <c r="L70" s="31">
        <v>406.05</v>
      </c>
      <c r="M70" s="31">
        <v>0.52697000000000005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184.85</v>
      </c>
      <c r="D71" s="36">
        <v>185</v>
      </c>
      <c r="E71" s="36">
        <v>184.25</v>
      </c>
      <c r="F71" s="36">
        <v>183.65</v>
      </c>
      <c r="G71" s="36">
        <v>182.9</v>
      </c>
      <c r="H71" s="36">
        <v>185.6</v>
      </c>
      <c r="I71" s="36">
        <v>186.35</v>
      </c>
      <c r="J71" s="36">
        <v>186.95</v>
      </c>
      <c r="K71" s="31">
        <v>185.75</v>
      </c>
      <c r="L71" s="31">
        <v>184.4</v>
      </c>
      <c r="M71" s="31">
        <v>2.9087100000000001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3516.9</v>
      </c>
      <c r="D72" s="36">
        <v>3512.25</v>
      </c>
      <c r="E72" s="36">
        <v>3499.75</v>
      </c>
      <c r="F72" s="36">
        <v>3482.6</v>
      </c>
      <c r="G72" s="36">
        <v>3470.1</v>
      </c>
      <c r="H72" s="36">
        <v>3529.4</v>
      </c>
      <c r="I72" s="36">
        <v>3541.9</v>
      </c>
      <c r="J72" s="36">
        <v>3559.05</v>
      </c>
      <c r="K72" s="31">
        <v>3524.75</v>
      </c>
      <c r="L72" s="31">
        <v>3495.1</v>
      </c>
      <c r="M72" s="31">
        <v>0.40612999999999999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5274.45</v>
      </c>
      <c r="D73" s="36">
        <v>5283</v>
      </c>
      <c r="E73" s="36">
        <v>5242.3999999999996</v>
      </c>
      <c r="F73" s="36">
        <v>5210.3499999999995</v>
      </c>
      <c r="G73" s="36">
        <v>5169.7499999999991</v>
      </c>
      <c r="H73" s="36">
        <v>5315.05</v>
      </c>
      <c r="I73" s="36">
        <v>5355.6500000000005</v>
      </c>
      <c r="J73" s="36">
        <v>5387.7000000000007</v>
      </c>
      <c r="K73" s="31">
        <v>5323.6</v>
      </c>
      <c r="L73" s="31">
        <v>5250.95</v>
      </c>
      <c r="M73" s="31">
        <v>0.25152000000000002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610.35</v>
      </c>
      <c r="D74" s="36">
        <v>609.51666666666677</v>
      </c>
      <c r="E74" s="36">
        <v>607.58333333333348</v>
      </c>
      <c r="F74" s="36">
        <v>604.81666666666672</v>
      </c>
      <c r="G74" s="36">
        <v>602.88333333333344</v>
      </c>
      <c r="H74" s="36">
        <v>612.28333333333353</v>
      </c>
      <c r="I74" s="36">
        <v>614.2166666666667</v>
      </c>
      <c r="J74" s="36">
        <v>616.98333333333358</v>
      </c>
      <c r="K74" s="31">
        <v>611.45000000000005</v>
      </c>
      <c r="L74" s="31">
        <v>606.75</v>
      </c>
      <c r="M74" s="31">
        <v>8.1868099999999995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3802.7</v>
      </c>
      <c r="D75" s="36">
        <v>3808.8333333333335</v>
      </c>
      <c r="E75" s="36">
        <v>3792.666666666667</v>
      </c>
      <c r="F75" s="36">
        <v>3782.6333333333337</v>
      </c>
      <c r="G75" s="36">
        <v>3766.4666666666672</v>
      </c>
      <c r="H75" s="36">
        <v>3818.8666666666668</v>
      </c>
      <c r="I75" s="36">
        <v>3835.0333333333338</v>
      </c>
      <c r="J75" s="36">
        <v>3845.0666666666666</v>
      </c>
      <c r="K75" s="31">
        <v>3825</v>
      </c>
      <c r="L75" s="31">
        <v>3798.8</v>
      </c>
      <c r="M75" s="31">
        <v>0.40178999999999998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5449.75</v>
      </c>
      <c r="D76" s="36">
        <v>5447.4833333333336</v>
      </c>
      <c r="E76" s="36">
        <v>5437.2666666666673</v>
      </c>
      <c r="F76" s="36">
        <v>5424.7833333333338</v>
      </c>
      <c r="G76" s="36">
        <v>5414.5666666666675</v>
      </c>
      <c r="H76" s="36">
        <v>5459.9666666666672</v>
      </c>
      <c r="I76" s="36">
        <v>5470.1833333333343</v>
      </c>
      <c r="J76" s="36">
        <v>5482.666666666667</v>
      </c>
      <c r="K76" s="31">
        <v>5457.7</v>
      </c>
      <c r="L76" s="31">
        <v>5435</v>
      </c>
      <c r="M76" s="31">
        <v>0.20111999999999999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3579.3</v>
      </c>
      <c r="D77" s="36">
        <v>3586.9500000000003</v>
      </c>
      <c r="E77" s="36">
        <v>3562.3500000000004</v>
      </c>
      <c r="F77" s="36">
        <v>3545.4</v>
      </c>
      <c r="G77" s="36">
        <v>3520.8</v>
      </c>
      <c r="H77" s="36">
        <v>3603.9000000000005</v>
      </c>
      <c r="I77" s="36">
        <v>3628.5</v>
      </c>
      <c r="J77" s="36">
        <v>3645.4500000000007</v>
      </c>
      <c r="K77" s="31">
        <v>3611.55</v>
      </c>
      <c r="L77" s="31">
        <v>3570</v>
      </c>
      <c r="M77" s="31">
        <v>1.1358600000000001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3172.8</v>
      </c>
      <c r="D78" s="36">
        <v>3176.7833333333333</v>
      </c>
      <c r="E78" s="36">
        <v>3165.1666666666665</v>
      </c>
      <c r="F78" s="36">
        <v>3157.5333333333333</v>
      </c>
      <c r="G78" s="36">
        <v>3145.9166666666665</v>
      </c>
      <c r="H78" s="36">
        <v>3184.4166666666665</v>
      </c>
      <c r="I78" s="36">
        <v>3196.0333333333333</v>
      </c>
      <c r="J78" s="36">
        <v>3203.6666666666665</v>
      </c>
      <c r="K78" s="31">
        <v>3188.4</v>
      </c>
      <c r="L78" s="31">
        <v>3169.15</v>
      </c>
      <c r="M78" s="31">
        <v>0.28699000000000002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149.44999999999999</v>
      </c>
      <c r="D79" s="36">
        <v>149.65</v>
      </c>
      <c r="E79" s="36">
        <v>148.85000000000002</v>
      </c>
      <c r="F79" s="36">
        <v>148.25000000000003</v>
      </c>
      <c r="G79" s="36">
        <v>147.45000000000005</v>
      </c>
      <c r="H79" s="36">
        <v>150.25</v>
      </c>
      <c r="I79" s="36">
        <v>151.05000000000001</v>
      </c>
      <c r="J79" s="36">
        <v>151.64999999999998</v>
      </c>
      <c r="K79" s="31">
        <v>150.44999999999999</v>
      </c>
      <c r="L79" s="31">
        <v>149.05000000000001</v>
      </c>
      <c r="M79" s="31">
        <v>10.79888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2803.1</v>
      </c>
      <c r="D80" s="36">
        <v>2801.0166666666664</v>
      </c>
      <c r="E80" s="36">
        <v>2782.083333333333</v>
      </c>
      <c r="F80" s="36">
        <v>2761.0666666666666</v>
      </c>
      <c r="G80" s="36">
        <v>2742.1333333333332</v>
      </c>
      <c r="H80" s="36">
        <v>2822.0333333333328</v>
      </c>
      <c r="I80" s="36">
        <v>2840.9666666666662</v>
      </c>
      <c r="J80" s="36">
        <v>2861.9833333333327</v>
      </c>
      <c r="K80" s="31">
        <v>2819.95</v>
      </c>
      <c r="L80" s="31">
        <v>2780</v>
      </c>
      <c r="M80" s="31">
        <v>0.19761000000000001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358.4</v>
      </c>
      <c r="D81" s="36">
        <v>359.13333333333338</v>
      </c>
      <c r="E81" s="36">
        <v>352.26666666666677</v>
      </c>
      <c r="F81" s="36">
        <v>346.13333333333338</v>
      </c>
      <c r="G81" s="36">
        <v>339.26666666666677</v>
      </c>
      <c r="H81" s="36">
        <v>365.26666666666677</v>
      </c>
      <c r="I81" s="36">
        <v>372.13333333333344</v>
      </c>
      <c r="J81" s="36">
        <v>378.26666666666677</v>
      </c>
      <c r="K81" s="31">
        <v>366</v>
      </c>
      <c r="L81" s="31">
        <v>353</v>
      </c>
      <c r="M81" s="31">
        <v>5.7970300000000003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126.4</v>
      </c>
      <c r="D82" s="36">
        <v>126.3</v>
      </c>
      <c r="E82" s="36">
        <v>125.85</v>
      </c>
      <c r="F82" s="36">
        <v>125.3</v>
      </c>
      <c r="G82" s="36">
        <v>124.85</v>
      </c>
      <c r="H82" s="36">
        <v>126.85</v>
      </c>
      <c r="I82" s="36">
        <v>127.30000000000001</v>
      </c>
      <c r="J82" s="36">
        <v>127.85</v>
      </c>
      <c r="K82" s="31">
        <v>126.75</v>
      </c>
      <c r="L82" s="31">
        <v>125.75</v>
      </c>
      <c r="M82" s="31">
        <v>16.384250000000002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1636.9</v>
      </c>
      <c r="D83" s="36">
        <v>1637.0833333333333</v>
      </c>
      <c r="E83" s="36">
        <v>1627.8166666666666</v>
      </c>
      <c r="F83" s="36">
        <v>1618.7333333333333</v>
      </c>
      <c r="G83" s="36">
        <v>1609.4666666666667</v>
      </c>
      <c r="H83" s="36">
        <v>1646.1666666666665</v>
      </c>
      <c r="I83" s="36">
        <v>1655.4333333333334</v>
      </c>
      <c r="J83" s="36">
        <v>1664.5166666666664</v>
      </c>
      <c r="K83" s="31">
        <v>1646.35</v>
      </c>
      <c r="L83" s="31">
        <v>1628</v>
      </c>
      <c r="M83" s="31">
        <v>0.34094000000000002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988</v>
      </c>
      <c r="D84" s="36">
        <v>990.01666666666677</v>
      </c>
      <c r="E84" s="36">
        <v>983.13333333333355</v>
      </c>
      <c r="F84" s="36">
        <v>978.26666666666677</v>
      </c>
      <c r="G84" s="36">
        <v>971.38333333333355</v>
      </c>
      <c r="H84" s="36">
        <v>994.88333333333355</v>
      </c>
      <c r="I84" s="36">
        <v>1001.7666666666668</v>
      </c>
      <c r="J84" s="36">
        <v>1006.6333333333336</v>
      </c>
      <c r="K84" s="31">
        <v>996.9</v>
      </c>
      <c r="L84" s="31">
        <v>985.15</v>
      </c>
      <c r="M84" s="31">
        <v>0.33767999999999998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1838.4</v>
      </c>
      <c r="D85" s="36">
        <v>1835.8666666666668</v>
      </c>
      <c r="E85" s="36">
        <v>1827.7333333333336</v>
      </c>
      <c r="F85" s="36">
        <v>1817.0666666666668</v>
      </c>
      <c r="G85" s="36">
        <v>1808.9333333333336</v>
      </c>
      <c r="H85" s="36">
        <v>1846.5333333333335</v>
      </c>
      <c r="I85" s="36">
        <v>1854.6666666666667</v>
      </c>
      <c r="J85" s="36">
        <v>1865.3333333333335</v>
      </c>
      <c r="K85" s="31">
        <v>1844</v>
      </c>
      <c r="L85" s="31">
        <v>1825.2</v>
      </c>
      <c r="M85" s="31">
        <v>1.03986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1946.1</v>
      </c>
      <c r="D86" s="36">
        <v>1945.9166666666667</v>
      </c>
      <c r="E86" s="36">
        <v>1941.9333333333334</v>
      </c>
      <c r="F86" s="36">
        <v>1937.7666666666667</v>
      </c>
      <c r="G86" s="36">
        <v>1933.7833333333333</v>
      </c>
      <c r="H86" s="36">
        <v>1950.0833333333335</v>
      </c>
      <c r="I86" s="36">
        <v>1954.0666666666666</v>
      </c>
      <c r="J86" s="36">
        <v>1958.2333333333336</v>
      </c>
      <c r="K86" s="31">
        <v>1949.9</v>
      </c>
      <c r="L86" s="31">
        <v>1941.75</v>
      </c>
      <c r="M86" s="31">
        <v>0.51329000000000002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417.8</v>
      </c>
      <c r="D87" s="36">
        <v>418.59999999999997</v>
      </c>
      <c r="E87" s="36">
        <v>416.19999999999993</v>
      </c>
      <c r="F87" s="36">
        <v>414.59999999999997</v>
      </c>
      <c r="G87" s="36">
        <v>412.19999999999993</v>
      </c>
      <c r="H87" s="36">
        <v>420.19999999999993</v>
      </c>
      <c r="I87" s="36">
        <v>422.59999999999991</v>
      </c>
      <c r="J87" s="36">
        <v>424.19999999999993</v>
      </c>
      <c r="K87" s="31">
        <v>421</v>
      </c>
      <c r="L87" s="31">
        <v>417</v>
      </c>
      <c r="M87" s="31">
        <v>0.93345999999999996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2073.65</v>
      </c>
      <c r="D88" s="36">
        <v>2070.2166666666667</v>
      </c>
      <c r="E88" s="36">
        <v>2048.4333333333334</v>
      </c>
      <c r="F88" s="36">
        <v>2023.2166666666667</v>
      </c>
      <c r="G88" s="36">
        <v>2001.4333333333334</v>
      </c>
      <c r="H88" s="36">
        <v>2095.4333333333334</v>
      </c>
      <c r="I88" s="36">
        <v>2117.2166666666672</v>
      </c>
      <c r="J88" s="36">
        <v>2142.4333333333334</v>
      </c>
      <c r="K88" s="31">
        <v>2092</v>
      </c>
      <c r="L88" s="31">
        <v>2045</v>
      </c>
      <c r="M88" s="31">
        <v>4.3597999999999999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1263.3</v>
      </c>
      <c r="D89" s="36">
        <v>1262.55</v>
      </c>
      <c r="E89" s="36">
        <v>1257.1499999999999</v>
      </c>
      <c r="F89" s="36">
        <v>1251</v>
      </c>
      <c r="G89" s="36">
        <v>1245.5999999999999</v>
      </c>
      <c r="H89" s="36">
        <v>1268.6999999999998</v>
      </c>
      <c r="I89" s="36">
        <v>1274.0999999999999</v>
      </c>
      <c r="J89" s="36">
        <v>1280.2499999999998</v>
      </c>
      <c r="K89" s="31">
        <v>1267.95</v>
      </c>
      <c r="L89" s="31">
        <v>1256.4000000000001</v>
      </c>
      <c r="M89" s="31">
        <v>0.53620999999999996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1260.2</v>
      </c>
      <c r="D90" s="36">
        <v>1260.6666666666667</v>
      </c>
      <c r="E90" s="36">
        <v>1255.8833333333334</v>
      </c>
      <c r="F90" s="36">
        <v>1251.5666666666666</v>
      </c>
      <c r="G90" s="36">
        <v>1246.7833333333333</v>
      </c>
      <c r="H90" s="36">
        <v>1264.9833333333336</v>
      </c>
      <c r="I90" s="36">
        <v>1269.7666666666669</v>
      </c>
      <c r="J90" s="36">
        <v>1274.0833333333337</v>
      </c>
      <c r="K90" s="31">
        <v>1265.45</v>
      </c>
      <c r="L90" s="31">
        <v>1256.3499999999999</v>
      </c>
      <c r="M90" s="31">
        <v>1.3265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2777.3</v>
      </c>
      <c r="D91" s="36">
        <v>2781.4333333333329</v>
      </c>
      <c r="E91" s="36">
        <v>2765.8666666666659</v>
      </c>
      <c r="F91" s="36">
        <v>2754.4333333333329</v>
      </c>
      <c r="G91" s="36">
        <v>2738.8666666666659</v>
      </c>
      <c r="H91" s="36">
        <v>2792.8666666666659</v>
      </c>
      <c r="I91" s="36">
        <v>2808.4333333333325</v>
      </c>
      <c r="J91" s="36">
        <v>2819.8666666666659</v>
      </c>
      <c r="K91" s="31">
        <v>2797</v>
      </c>
      <c r="L91" s="31">
        <v>2770</v>
      </c>
      <c r="M91" s="31">
        <v>0.27456000000000003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1500</v>
      </c>
      <c r="D92" s="36">
        <v>1499.3833333333332</v>
      </c>
      <c r="E92" s="36">
        <v>1496.7666666666664</v>
      </c>
      <c r="F92" s="36">
        <v>1493.5333333333333</v>
      </c>
      <c r="G92" s="36">
        <v>1490.9166666666665</v>
      </c>
      <c r="H92" s="36">
        <v>1502.6166666666663</v>
      </c>
      <c r="I92" s="36">
        <v>1505.2333333333331</v>
      </c>
      <c r="J92" s="36">
        <v>1508.4666666666662</v>
      </c>
      <c r="K92" s="31">
        <v>1502</v>
      </c>
      <c r="L92" s="31">
        <v>1496.15</v>
      </c>
      <c r="M92" s="31">
        <v>19.754629999999999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626.9</v>
      </c>
      <c r="D93" s="36">
        <v>627.11666666666667</v>
      </c>
      <c r="E93" s="36">
        <v>624.33333333333337</v>
      </c>
      <c r="F93" s="36">
        <v>621.76666666666665</v>
      </c>
      <c r="G93" s="36">
        <v>618.98333333333335</v>
      </c>
      <c r="H93" s="36">
        <v>629.68333333333339</v>
      </c>
      <c r="I93" s="36">
        <v>632.4666666666667</v>
      </c>
      <c r="J93" s="36">
        <v>635.03333333333342</v>
      </c>
      <c r="K93" s="31">
        <v>629.9</v>
      </c>
      <c r="L93" s="31">
        <v>624.54999999999995</v>
      </c>
      <c r="M93" s="31">
        <v>1.9081900000000001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3115.2</v>
      </c>
      <c r="D94" s="36">
        <v>3121.7666666666664</v>
      </c>
      <c r="E94" s="36">
        <v>3103.5333333333328</v>
      </c>
      <c r="F94" s="36">
        <v>3091.8666666666663</v>
      </c>
      <c r="G94" s="36">
        <v>3073.6333333333328</v>
      </c>
      <c r="H94" s="36">
        <v>3133.4333333333329</v>
      </c>
      <c r="I94" s="36">
        <v>3151.6666666666665</v>
      </c>
      <c r="J94" s="36">
        <v>3163.333333333333</v>
      </c>
      <c r="K94" s="31">
        <v>3140</v>
      </c>
      <c r="L94" s="31">
        <v>3110.1</v>
      </c>
      <c r="M94" s="31">
        <v>0.40616000000000002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482.45</v>
      </c>
      <c r="D95" s="36">
        <v>483.0333333333333</v>
      </c>
      <c r="E95" s="36">
        <v>480.06666666666661</v>
      </c>
      <c r="F95" s="36">
        <v>477.68333333333328</v>
      </c>
      <c r="G95" s="36">
        <v>474.71666666666658</v>
      </c>
      <c r="H95" s="36">
        <v>485.41666666666663</v>
      </c>
      <c r="I95" s="36">
        <v>488.38333333333333</v>
      </c>
      <c r="J95" s="36">
        <v>490.76666666666665</v>
      </c>
      <c r="K95" s="31">
        <v>486</v>
      </c>
      <c r="L95" s="31">
        <v>480.65</v>
      </c>
      <c r="M95" s="31">
        <v>3.0223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300.25</v>
      </c>
      <c r="D96" s="36">
        <v>301.7</v>
      </c>
      <c r="E96" s="36">
        <v>298.04999999999995</v>
      </c>
      <c r="F96" s="36">
        <v>295.84999999999997</v>
      </c>
      <c r="G96" s="36">
        <v>292.19999999999993</v>
      </c>
      <c r="H96" s="36">
        <v>303.89999999999998</v>
      </c>
      <c r="I96" s="36">
        <v>307.54999999999995</v>
      </c>
      <c r="J96" s="36">
        <v>309.75</v>
      </c>
      <c r="K96" s="31">
        <v>305.35000000000002</v>
      </c>
      <c r="L96" s="31">
        <v>299.5</v>
      </c>
      <c r="M96" s="31">
        <v>6.0686600000000004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2491.5500000000002</v>
      </c>
      <c r="D97" s="36">
        <v>2492.1833333333334</v>
      </c>
      <c r="E97" s="36">
        <v>2485.3666666666668</v>
      </c>
      <c r="F97" s="36">
        <v>2479.1833333333334</v>
      </c>
      <c r="G97" s="36">
        <v>2472.3666666666668</v>
      </c>
      <c r="H97" s="36">
        <v>2498.3666666666668</v>
      </c>
      <c r="I97" s="36">
        <v>2505.1833333333334</v>
      </c>
      <c r="J97" s="36">
        <v>2511.3666666666668</v>
      </c>
      <c r="K97" s="31">
        <v>2499</v>
      </c>
      <c r="L97" s="31">
        <v>2486</v>
      </c>
      <c r="M97" s="31">
        <v>0.82499999999999996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303.95</v>
      </c>
      <c r="D98" s="36">
        <v>304.31666666666666</v>
      </c>
      <c r="E98" s="36">
        <v>302.83333333333331</v>
      </c>
      <c r="F98" s="36">
        <v>301.71666666666664</v>
      </c>
      <c r="G98" s="36">
        <v>300.23333333333329</v>
      </c>
      <c r="H98" s="36">
        <v>305.43333333333334</v>
      </c>
      <c r="I98" s="36">
        <v>306.91666666666669</v>
      </c>
      <c r="J98" s="36">
        <v>308.03333333333336</v>
      </c>
      <c r="K98" s="31">
        <v>305.8</v>
      </c>
      <c r="L98" s="31">
        <v>303.2</v>
      </c>
      <c r="M98" s="31">
        <v>1.1262099999999999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37502.15</v>
      </c>
      <c r="D99" s="36">
        <v>37514.983333333337</v>
      </c>
      <c r="E99" s="36">
        <v>37332.166666666672</v>
      </c>
      <c r="F99" s="36">
        <v>37162.183333333334</v>
      </c>
      <c r="G99" s="36">
        <v>36979.366666666669</v>
      </c>
      <c r="H99" s="36">
        <v>37684.966666666674</v>
      </c>
      <c r="I99" s="36">
        <v>37867.78333333334</v>
      </c>
      <c r="J99" s="36">
        <v>38037.766666666677</v>
      </c>
      <c r="K99" s="31">
        <v>37697.800000000003</v>
      </c>
      <c r="L99" s="31">
        <v>37345</v>
      </c>
      <c r="M99" s="31">
        <v>3.7299999999999998E-3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942.35</v>
      </c>
      <c r="D100" s="36">
        <v>941.7166666666667</v>
      </c>
      <c r="E100" s="36">
        <v>940.23333333333335</v>
      </c>
      <c r="F100" s="36">
        <v>938.11666666666667</v>
      </c>
      <c r="G100" s="36">
        <v>936.63333333333333</v>
      </c>
      <c r="H100" s="36">
        <v>943.83333333333337</v>
      </c>
      <c r="I100" s="36">
        <v>945.31666666666672</v>
      </c>
      <c r="J100" s="36">
        <v>947.43333333333339</v>
      </c>
      <c r="K100" s="31">
        <v>943.2</v>
      </c>
      <c r="L100" s="31">
        <v>939.6</v>
      </c>
      <c r="M100" s="31">
        <v>15.614789999999999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1361.65</v>
      </c>
      <c r="D101" s="36">
        <v>1361.7</v>
      </c>
      <c r="E101" s="36">
        <v>1349</v>
      </c>
      <c r="F101" s="36">
        <v>1336.35</v>
      </c>
      <c r="G101" s="36">
        <v>1323.6499999999999</v>
      </c>
      <c r="H101" s="36">
        <v>1374.3500000000001</v>
      </c>
      <c r="I101" s="36">
        <v>1387.0500000000004</v>
      </c>
      <c r="J101" s="36">
        <v>1399.7000000000003</v>
      </c>
      <c r="K101" s="31">
        <v>1374.4</v>
      </c>
      <c r="L101" s="31">
        <v>1349.05</v>
      </c>
      <c r="M101" s="31">
        <v>0.53856000000000004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531.70000000000005</v>
      </c>
      <c r="D102" s="36">
        <v>531.86666666666667</v>
      </c>
      <c r="E102" s="36">
        <v>527.0333333333333</v>
      </c>
      <c r="F102" s="36">
        <v>522.36666666666667</v>
      </c>
      <c r="G102" s="36">
        <v>517.5333333333333</v>
      </c>
      <c r="H102" s="36">
        <v>536.5333333333333</v>
      </c>
      <c r="I102" s="36">
        <v>541.36666666666656</v>
      </c>
      <c r="J102" s="36">
        <v>546.0333333333333</v>
      </c>
      <c r="K102" s="31">
        <v>536.70000000000005</v>
      </c>
      <c r="L102" s="31">
        <v>527.20000000000005</v>
      </c>
      <c r="M102" s="31">
        <v>0.61373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13.85</v>
      </c>
      <c r="D103" s="36">
        <v>13.866666666666665</v>
      </c>
      <c r="E103" s="36">
        <v>13.783333333333331</v>
      </c>
      <c r="F103" s="36">
        <v>13.716666666666667</v>
      </c>
      <c r="G103" s="36">
        <v>13.633333333333333</v>
      </c>
      <c r="H103" s="36">
        <v>13.93333333333333</v>
      </c>
      <c r="I103" s="36">
        <v>14.016666666666662</v>
      </c>
      <c r="J103" s="36">
        <v>14.083333333333329</v>
      </c>
      <c r="K103" s="31">
        <v>13.95</v>
      </c>
      <c r="L103" s="31">
        <v>13.8</v>
      </c>
      <c r="M103" s="31">
        <v>406.70159999999998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86.2</v>
      </c>
      <c r="D104" s="36">
        <v>86.3</v>
      </c>
      <c r="E104" s="36">
        <v>85.899999999999991</v>
      </c>
      <c r="F104" s="36">
        <v>85.6</v>
      </c>
      <c r="G104" s="36">
        <v>85.199999999999989</v>
      </c>
      <c r="H104" s="36">
        <v>86.6</v>
      </c>
      <c r="I104" s="36">
        <v>87</v>
      </c>
      <c r="J104" s="36">
        <v>87.3</v>
      </c>
      <c r="K104" s="31">
        <v>86.7</v>
      </c>
      <c r="L104" s="31">
        <v>86</v>
      </c>
      <c r="M104" s="31">
        <v>118.59469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397.8</v>
      </c>
      <c r="D105" s="36">
        <v>397.5333333333333</v>
      </c>
      <c r="E105" s="36">
        <v>396.31666666666661</v>
      </c>
      <c r="F105" s="36">
        <v>394.83333333333331</v>
      </c>
      <c r="G105" s="36">
        <v>393.61666666666662</v>
      </c>
      <c r="H105" s="36">
        <v>399.01666666666659</v>
      </c>
      <c r="I105" s="36">
        <v>400.23333333333329</v>
      </c>
      <c r="J105" s="36">
        <v>401.71666666666658</v>
      </c>
      <c r="K105" s="31">
        <v>398.75</v>
      </c>
      <c r="L105" s="31">
        <v>396.05</v>
      </c>
      <c r="M105" s="31">
        <v>1.7904100000000001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411.35</v>
      </c>
      <c r="D106" s="36">
        <v>411.65000000000003</v>
      </c>
      <c r="E106" s="36">
        <v>409.80000000000007</v>
      </c>
      <c r="F106" s="36">
        <v>408.25000000000006</v>
      </c>
      <c r="G106" s="36">
        <v>406.40000000000009</v>
      </c>
      <c r="H106" s="36">
        <v>413.20000000000005</v>
      </c>
      <c r="I106" s="36">
        <v>415.05000000000007</v>
      </c>
      <c r="J106" s="36">
        <v>416.6</v>
      </c>
      <c r="K106" s="31">
        <v>413.5</v>
      </c>
      <c r="L106" s="31">
        <v>410.1</v>
      </c>
      <c r="M106" s="31">
        <v>3.5710299999999999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420.2</v>
      </c>
      <c r="D107" s="36">
        <v>420.21666666666664</v>
      </c>
      <c r="E107" s="36">
        <v>418.5333333333333</v>
      </c>
      <c r="F107" s="36">
        <v>416.86666666666667</v>
      </c>
      <c r="G107" s="36">
        <v>415.18333333333334</v>
      </c>
      <c r="H107" s="36">
        <v>421.88333333333327</v>
      </c>
      <c r="I107" s="36">
        <v>423.56666666666655</v>
      </c>
      <c r="J107" s="36">
        <v>425.23333333333323</v>
      </c>
      <c r="K107" s="31">
        <v>421.9</v>
      </c>
      <c r="L107" s="31">
        <v>418.55</v>
      </c>
      <c r="M107" s="31">
        <v>0.95921999999999996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2524.75</v>
      </c>
      <c r="D108" s="36">
        <v>2525.9833333333331</v>
      </c>
      <c r="E108" s="36">
        <v>2502.9666666666662</v>
      </c>
      <c r="F108" s="36">
        <v>2481.1833333333329</v>
      </c>
      <c r="G108" s="36">
        <v>2458.1666666666661</v>
      </c>
      <c r="H108" s="36">
        <v>2547.7666666666664</v>
      </c>
      <c r="I108" s="36">
        <v>2570.7833333333338</v>
      </c>
      <c r="J108" s="36">
        <v>2592.5666666666666</v>
      </c>
      <c r="K108" s="31">
        <v>2549</v>
      </c>
      <c r="L108" s="31">
        <v>2504.1999999999998</v>
      </c>
      <c r="M108" s="31">
        <v>0.63468000000000002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1502.1</v>
      </c>
      <c r="D109" s="36">
        <v>1501.8</v>
      </c>
      <c r="E109" s="36">
        <v>1495.6999999999998</v>
      </c>
      <c r="F109" s="36">
        <v>1489.3</v>
      </c>
      <c r="G109" s="36">
        <v>1483.1999999999998</v>
      </c>
      <c r="H109" s="36">
        <v>1508.1999999999998</v>
      </c>
      <c r="I109" s="36">
        <v>1514.2999999999997</v>
      </c>
      <c r="J109" s="36">
        <v>1520.6999999999998</v>
      </c>
      <c r="K109" s="31">
        <v>1507.9</v>
      </c>
      <c r="L109" s="31">
        <v>1495.4</v>
      </c>
      <c r="M109" s="31">
        <v>1.4511400000000001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186.4</v>
      </c>
      <c r="D110" s="36">
        <v>185.94999999999996</v>
      </c>
      <c r="E110" s="36">
        <v>184.89999999999992</v>
      </c>
      <c r="F110" s="36">
        <v>183.39999999999995</v>
      </c>
      <c r="G110" s="36">
        <v>182.34999999999991</v>
      </c>
      <c r="H110" s="36">
        <v>187.44999999999993</v>
      </c>
      <c r="I110" s="36">
        <v>188.49999999999994</v>
      </c>
      <c r="J110" s="36">
        <v>189.99999999999994</v>
      </c>
      <c r="K110" s="31">
        <v>187</v>
      </c>
      <c r="L110" s="31">
        <v>184.45</v>
      </c>
      <c r="M110" s="31">
        <v>9.0108300000000003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1388.2</v>
      </c>
      <c r="D111" s="36">
        <v>1385.7833333333335</v>
      </c>
      <c r="E111" s="36">
        <v>1382.4666666666672</v>
      </c>
      <c r="F111" s="36">
        <v>1376.7333333333336</v>
      </c>
      <c r="G111" s="36">
        <v>1373.4166666666672</v>
      </c>
      <c r="H111" s="36">
        <v>1391.5166666666671</v>
      </c>
      <c r="I111" s="36">
        <v>1394.8333333333333</v>
      </c>
      <c r="J111" s="36">
        <v>1400.5666666666671</v>
      </c>
      <c r="K111" s="31">
        <v>1389.1</v>
      </c>
      <c r="L111" s="31">
        <v>1380.05</v>
      </c>
      <c r="M111" s="31">
        <v>5.7229799999999997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98.35</v>
      </c>
      <c r="D112" s="36">
        <v>98.433333333333337</v>
      </c>
      <c r="E112" s="36">
        <v>97.966666666666669</v>
      </c>
      <c r="F112" s="36">
        <v>97.583333333333329</v>
      </c>
      <c r="G112" s="36">
        <v>97.11666666666666</v>
      </c>
      <c r="H112" s="36">
        <v>98.816666666666677</v>
      </c>
      <c r="I112" s="36">
        <v>99.283333333333346</v>
      </c>
      <c r="J112" s="36">
        <v>99.666666666666686</v>
      </c>
      <c r="K112" s="31">
        <v>98.9</v>
      </c>
      <c r="L112" s="31">
        <v>98.05</v>
      </c>
      <c r="M112" s="31">
        <v>60.028820000000003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1032.8</v>
      </c>
      <c r="D113" s="36">
        <v>1039.4166666666665</v>
      </c>
      <c r="E113" s="36">
        <v>1020.7333333333331</v>
      </c>
      <c r="F113" s="36">
        <v>1008.6666666666665</v>
      </c>
      <c r="G113" s="36">
        <v>989.98333333333312</v>
      </c>
      <c r="H113" s="36">
        <v>1051.4833333333331</v>
      </c>
      <c r="I113" s="36">
        <v>1070.1666666666665</v>
      </c>
      <c r="J113" s="36">
        <v>1082.2333333333331</v>
      </c>
      <c r="K113" s="31">
        <v>1058.0999999999999</v>
      </c>
      <c r="L113" s="31">
        <v>1027.3499999999999</v>
      </c>
      <c r="M113" s="31">
        <v>0.50932999999999995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677.15</v>
      </c>
      <c r="D114" s="36">
        <v>677.33333333333337</v>
      </c>
      <c r="E114" s="36">
        <v>675.81666666666672</v>
      </c>
      <c r="F114" s="36">
        <v>674.48333333333335</v>
      </c>
      <c r="G114" s="36">
        <v>672.9666666666667</v>
      </c>
      <c r="H114" s="36">
        <v>678.66666666666674</v>
      </c>
      <c r="I114" s="36">
        <v>680.18333333333339</v>
      </c>
      <c r="J114" s="36">
        <v>681.51666666666677</v>
      </c>
      <c r="K114" s="31">
        <v>678.85</v>
      </c>
      <c r="L114" s="31">
        <v>676</v>
      </c>
      <c r="M114" s="31">
        <v>3.0053000000000001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74.8</v>
      </c>
      <c r="D115" s="36">
        <v>74.95</v>
      </c>
      <c r="E115" s="36">
        <v>74.5</v>
      </c>
      <c r="F115" s="36">
        <v>74.2</v>
      </c>
      <c r="G115" s="36">
        <v>73.75</v>
      </c>
      <c r="H115" s="36">
        <v>75.25</v>
      </c>
      <c r="I115" s="36">
        <v>75.700000000000017</v>
      </c>
      <c r="J115" s="36">
        <v>76</v>
      </c>
      <c r="K115" s="31">
        <v>75.400000000000006</v>
      </c>
      <c r="L115" s="31">
        <v>74.650000000000006</v>
      </c>
      <c r="M115" s="31">
        <v>81.717699999999994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438.45</v>
      </c>
      <c r="D116" s="36">
        <v>438.55</v>
      </c>
      <c r="E116" s="36">
        <v>437.90000000000003</v>
      </c>
      <c r="F116" s="36">
        <v>437.35</v>
      </c>
      <c r="G116" s="36">
        <v>436.70000000000005</v>
      </c>
      <c r="H116" s="36">
        <v>439.1</v>
      </c>
      <c r="I116" s="36">
        <v>439.75</v>
      </c>
      <c r="J116" s="36">
        <v>440.3</v>
      </c>
      <c r="K116" s="31">
        <v>439.2</v>
      </c>
      <c r="L116" s="31">
        <v>438</v>
      </c>
      <c r="M116" s="31">
        <v>11.8131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635.95000000000005</v>
      </c>
      <c r="D117" s="36">
        <v>636.85</v>
      </c>
      <c r="E117" s="36">
        <v>632.70000000000005</v>
      </c>
      <c r="F117" s="36">
        <v>629.45000000000005</v>
      </c>
      <c r="G117" s="36">
        <v>625.30000000000007</v>
      </c>
      <c r="H117" s="36">
        <v>640.1</v>
      </c>
      <c r="I117" s="36">
        <v>644.24999999999989</v>
      </c>
      <c r="J117" s="36">
        <v>647.5</v>
      </c>
      <c r="K117" s="31">
        <v>641</v>
      </c>
      <c r="L117" s="31">
        <v>633.6</v>
      </c>
      <c r="M117" s="31">
        <v>1.9970600000000001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390.7</v>
      </c>
      <c r="D118" s="36">
        <v>389.2</v>
      </c>
      <c r="E118" s="36">
        <v>386.29999999999995</v>
      </c>
      <c r="F118" s="36">
        <v>381.9</v>
      </c>
      <c r="G118" s="36">
        <v>378.99999999999994</v>
      </c>
      <c r="H118" s="36">
        <v>393.59999999999997</v>
      </c>
      <c r="I118" s="36">
        <v>396.49999999999994</v>
      </c>
      <c r="J118" s="36">
        <v>400.9</v>
      </c>
      <c r="K118" s="31">
        <v>392.1</v>
      </c>
      <c r="L118" s="31">
        <v>384.8</v>
      </c>
      <c r="M118" s="31">
        <v>11.66107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756.55</v>
      </c>
      <c r="D119" s="36">
        <v>756.85</v>
      </c>
      <c r="E119" s="36">
        <v>752.7</v>
      </c>
      <c r="F119" s="36">
        <v>748.85</v>
      </c>
      <c r="G119" s="36">
        <v>744.7</v>
      </c>
      <c r="H119" s="36">
        <v>760.7</v>
      </c>
      <c r="I119" s="36">
        <v>764.84999999999991</v>
      </c>
      <c r="J119" s="36">
        <v>768.7</v>
      </c>
      <c r="K119" s="31">
        <v>761</v>
      </c>
      <c r="L119" s="31">
        <v>753</v>
      </c>
      <c r="M119" s="31">
        <v>1.3341499999999999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508.3</v>
      </c>
      <c r="D120" s="36">
        <v>509.25</v>
      </c>
      <c r="E120" s="36">
        <v>506.5</v>
      </c>
      <c r="F120" s="36">
        <v>504.7</v>
      </c>
      <c r="G120" s="36">
        <v>501.95</v>
      </c>
      <c r="H120" s="36">
        <v>511.05</v>
      </c>
      <c r="I120" s="36">
        <v>513.79999999999995</v>
      </c>
      <c r="J120" s="36">
        <v>515.6</v>
      </c>
      <c r="K120" s="31">
        <v>512</v>
      </c>
      <c r="L120" s="31">
        <v>507.45</v>
      </c>
      <c r="M120" s="31">
        <v>1.36164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1752.5</v>
      </c>
      <c r="D121" s="36">
        <v>1751.8</v>
      </c>
      <c r="E121" s="36">
        <v>1747.6999999999998</v>
      </c>
      <c r="F121" s="36">
        <v>1742.8999999999999</v>
      </c>
      <c r="G121" s="36">
        <v>1738.7999999999997</v>
      </c>
      <c r="H121" s="36">
        <v>1756.6</v>
      </c>
      <c r="I121" s="36">
        <v>1760.6999999999998</v>
      </c>
      <c r="J121" s="36">
        <v>1765.5</v>
      </c>
      <c r="K121" s="31">
        <v>1755.9</v>
      </c>
      <c r="L121" s="31">
        <v>1747</v>
      </c>
      <c r="M121" s="31">
        <v>2.00366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141.94999999999999</v>
      </c>
      <c r="D122" s="36">
        <v>142.1</v>
      </c>
      <c r="E122" s="36">
        <v>141.5</v>
      </c>
      <c r="F122" s="36">
        <v>141.05000000000001</v>
      </c>
      <c r="G122" s="36">
        <v>140.45000000000002</v>
      </c>
      <c r="H122" s="36">
        <v>142.54999999999998</v>
      </c>
      <c r="I122" s="36">
        <v>143.14999999999995</v>
      </c>
      <c r="J122" s="36">
        <v>143.59999999999997</v>
      </c>
      <c r="K122" s="31">
        <v>142.69999999999999</v>
      </c>
      <c r="L122" s="31">
        <v>141.65</v>
      </c>
      <c r="M122" s="31">
        <v>10.983829999999999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2690.95</v>
      </c>
      <c r="D123" s="36">
        <v>2697.3166666666666</v>
      </c>
      <c r="E123" s="36">
        <v>2680.6333333333332</v>
      </c>
      <c r="F123" s="36">
        <v>2670.3166666666666</v>
      </c>
      <c r="G123" s="36">
        <v>2653.6333333333332</v>
      </c>
      <c r="H123" s="36">
        <v>2707.6333333333332</v>
      </c>
      <c r="I123" s="36">
        <v>2724.3166666666666</v>
      </c>
      <c r="J123" s="36">
        <v>2734.6333333333332</v>
      </c>
      <c r="K123" s="31">
        <v>2714</v>
      </c>
      <c r="L123" s="31">
        <v>2687</v>
      </c>
      <c r="M123" s="31">
        <v>0.23783000000000001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371.3</v>
      </c>
      <c r="D124" s="36">
        <v>371.06666666666666</v>
      </c>
      <c r="E124" s="36">
        <v>369.18333333333334</v>
      </c>
      <c r="F124" s="36">
        <v>367.06666666666666</v>
      </c>
      <c r="G124" s="36">
        <v>365.18333333333334</v>
      </c>
      <c r="H124" s="36">
        <v>373.18333333333334</v>
      </c>
      <c r="I124" s="36">
        <v>375.06666666666666</v>
      </c>
      <c r="J124" s="36">
        <v>377.18333333333334</v>
      </c>
      <c r="K124" s="31">
        <v>372.95</v>
      </c>
      <c r="L124" s="31">
        <v>368.95</v>
      </c>
      <c r="M124" s="31">
        <v>1.3065100000000001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453</v>
      </c>
      <c r="D125" s="36">
        <v>453.59999999999997</v>
      </c>
      <c r="E125" s="36">
        <v>451.19999999999993</v>
      </c>
      <c r="F125" s="36">
        <v>449.4</v>
      </c>
      <c r="G125" s="36">
        <v>446.99999999999994</v>
      </c>
      <c r="H125" s="36">
        <v>455.39999999999992</v>
      </c>
      <c r="I125" s="36">
        <v>457.7999999999999</v>
      </c>
      <c r="J125" s="36">
        <v>459.59999999999991</v>
      </c>
      <c r="K125" s="31">
        <v>456</v>
      </c>
      <c r="L125" s="31">
        <v>451.8</v>
      </c>
      <c r="M125" s="31">
        <v>1.9748600000000001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607.85</v>
      </c>
      <c r="D126" s="36">
        <v>608.2833333333333</v>
      </c>
      <c r="E126" s="36">
        <v>606.56666666666661</v>
      </c>
      <c r="F126" s="36">
        <v>605.2833333333333</v>
      </c>
      <c r="G126" s="36">
        <v>603.56666666666661</v>
      </c>
      <c r="H126" s="36">
        <v>609.56666666666661</v>
      </c>
      <c r="I126" s="36">
        <v>611.2833333333333</v>
      </c>
      <c r="J126" s="36">
        <v>612.56666666666661</v>
      </c>
      <c r="K126" s="31">
        <v>610</v>
      </c>
      <c r="L126" s="31">
        <v>607</v>
      </c>
      <c r="M126" s="31">
        <v>4.5527699999999998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3052</v>
      </c>
      <c r="D127" s="36">
        <v>3052</v>
      </c>
      <c r="E127" s="36">
        <v>3044</v>
      </c>
      <c r="F127" s="36">
        <v>3036</v>
      </c>
      <c r="G127" s="36">
        <v>3028</v>
      </c>
      <c r="H127" s="36">
        <v>3060</v>
      </c>
      <c r="I127" s="36">
        <v>3068</v>
      </c>
      <c r="J127" s="36">
        <v>3076</v>
      </c>
      <c r="K127" s="31">
        <v>3060</v>
      </c>
      <c r="L127" s="31">
        <v>3044</v>
      </c>
      <c r="M127" s="31">
        <v>2.5638899999999998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5263.9</v>
      </c>
      <c r="D128" s="36">
        <v>5269.8666666666659</v>
      </c>
      <c r="E128" s="36">
        <v>5239.7333333333318</v>
      </c>
      <c r="F128" s="36">
        <v>5215.5666666666657</v>
      </c>
      <c r="G128" s="36">
        <v>5185.4333333333316</v>
      </c>
      <c r="H128" s="36">
        <v>5294.0333333333319</v>
      </c>
      <c r="I128" s="36">
        <v>5324.1666666666652</v>
      </c>
      <c r="J128" s="36">
        <v>5348.3333333333321</v>
      </c>
      <c r="K128" s="31">
        <v>5300</v>
      </c>
      <c r="L128" s="31">
        <v>5245.7</v>
      </c>
      <c r="M128" s="31">
        <v>0.21565000000000001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4296.8999999999996</v>
      </c>
      <c r="D129" s="36">
        <v>4299.7</v>
      </c>
      <c r="E129" s="36">
        <v>4279.5</v>
      </c>
      <c r="F129" s="36">
        <v>4262.1000000000004</v>
      </c>
      <c r="G129" s="36">
        <v>4241.9000000000005</v>
      </c>
      <c r="H129" s="36">
        <v>4317.0999999999995</v>
      </c>
      <c r="I129" s="36">
        <v>4337.2999999999984</v>
      </c>
      <c r="J129" s="36">
        <v>4354.6999999999989</v>
      </c>
      <c r="K129" s="31">
        <v>4319.8999999999996</v>
      </c>
      <c r="L129" s="31">
        <v>4282.3</v>
      </c>
      <c r="M129" s="31">
        <v>0.17373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1179</v>
      </c>
      <c r="D130" s="36">
        <v>1180.7</v>
      </c>
      <c r="E130" s="36">
        <v>1173.3000000000002</v>
      </c>
      <c r="F130" s="36">
        <v>1167.6000000000001</v>
      </c>
      <c r="G130" s="36">
        <v>1160.2000000000003</v>
      </c>
      <c r="H130" s="36">
        <v>1186.4000000000001</v>
      </c>
      <c r="I130" s="36">
        <v>1193.8000000000002</v>
      </c>
      <c r="J130" s="36">
        <v>1199.5</v>
      </c>
      <c r="K130" s="31">
        <v>1188.0999999999999</v>
      </c>
      <c r="L130" s="31">
        <v>1175</v>
      </c>
      <c r="M130" s="31">
        <v>1.07934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1526.25</v>
      </c>
      <c r="D131" s="36">
        <v>1529.8666666666668</v>
      </c>
      <c r="E131" s="36">
        <v>1519.7333333333336</v>
      </c>
      <c r="F131" s="36">
        <v>1513.2166666666667</v>
      </c>
      <c r="G131" s="36">
        <v>1503.0833333333335</v>
      </c>
      <c r="H131" s="36">
        <v>1536.3833333333337</v>
      </c>
      <c r="I131" s="36">
        <v>1546.5166666666669</v>
      </c>
      <c r="J131" s="36">
        <v>1553.0333333333338</v>
      </c>
      <c r="K131" s="31">
        <v>1540</v>
      </c>
      <c r="L131" s="31">
        <v>1523.35</v>
      </c>
      <c r="M131" s="31">
        <v>3.40544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272.05</v>
      </c>
      <c r="D132" s="36">
        <v>272.2166666666667</v>
      </c>
      <c r="E132" s="36">
        <v>270.83333333333337</v>
      </c>
      <c r="F132" s="36">
        <v>269.61666666666667</v>
      </c>
      <c r="G132" s="36">
        <v>268.23333333333335</v>
      </c>
      <c r="H132" s="36">
        <v>273.43333333333339</v>
      </c>
      <c r="I132" s="36">
        <v>274.81666666666672</v>
      </c>
      <c r="J132" s="36">
        <v>276.03333333333342</v>
      </c>
      <c r="K132" s="31">
        <v>273.60000000000002</v>
      </c>
      <c r="L132" s="31">
        <v>271</v>
      </c>
      <c r="M132" s="31">
        <v>1.47237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1837.1</v>
      </c>
      <c r="D133" s="36">
        <v>1840.5333333333335</v>
      </c>
      <c r="E133" s="36">
        <v>1829.116666666667</v>
      </c>
      <c r="F133" s="36">
        <v>1821.1333333333334</v>
      </c>
      <c r="G133" s="36">
        <v>1809.7166666666669</v>
      </c>
      <c r="H133" s="36">
        <v>1848.5166666666671</v>
      </c>
      <c r="I133" s="36">
        <v>1859.9333333333336</v>
      </c>
      <c r="J133" s="36">
        <v>1867.9166666666672</v>
      </c>
      <c r="K133" s="31">
        <v>1851.95</v>
      </c>
      <c r="L133" s="31">
        <v>1832.55</v>
      </c>
      <c r="M133" s="31">
        <v>0.18154999999999999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523.15</v>
      </c>
      <c r="D134" s="36">
        <v>523.1</v>
      </c>
      <c r="E134" s="36">
        <v>521.30000000000007</v>
      </c>
      <c r="F134" s="36">
        <v>519.45000000000005</v>
      </c>
      <c r="G134" s="36">
        <v>517.65000000000009</v>
      </c>
      <c r="H134" s="36">
        <v>524.95000000000005</v>
      </c>
      <c r="I134" s="36">
        <v>526.75</v>
      </c>
      <c r="J134" s="36">
        <v>528.6</v>
      </c>
      <c r="K134" s="31">
        <v>524.9</v>
      </c>
      <c r="L134" s="31">
        <v>521.25</v>
      </c>
      <c r="M134" s="31">
        <v>0.58930000000000005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10431.4</v>
      </c>
      <c r="D135" s="36">
        <v>10447.183333333334</v>
      </c>
      <c r="E135" s="36">
        <v>10399.366666666669</v>
      </c>
      <c r="F135" s="36">
        <v>10367.333333333334</v>
      </c>
      <c r="G135" s="36">
        <v>10319.516666666668</v>
      </c>
      <c r="H135" s="36">
        <v>10479.216666666669</v>
      </c>
      <c r="I135" s="36">
        <v>10527.033333333335</v>
      </c>
      <c r="J135" s="36">
        <v>10559.066666666669</v>
      </c>
      <c r="K135" s="31">
        <v>10495</v>
      </c>
      <c r="L135" s="31">
        <v>10415.15</v>
      </c>
      <c r="M135" s="31">
        <v>0.27259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596.1</v>
      </c>
      <c r="D136" s="36">
        <v>596.68333333333339</v>
      </c>
      <c r="E136" s="36">
        <v>593.41666666666674</v>
      </c>
      <c r="F136" s="36">
        <v>590.73333333333335</v>
      </c>
      <c r="G136" s="36">
        <v>587.4666666666667</v>
      </c>
      <c r="H136" s="36">
        <v>599.36666666666679</v>
      </c>
      <c r="I136" s="36">
        <v>602.63333333333344</v>
      </c>
      <c r="J136" s="36">
        <v>605.31666666666683</v>
      </c>
      <c r="K136" s="31">
        <v>599.95000000000005</v>
      </c>
      <c r="L136" s="31">
        <v>594</v>
      </c>
      <c r="M136" s="31">
        <v>0.57245000000000001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1051.9000000000001</v>
      </c>
      <c r="D137" s="36">
        <v>1055.0166666666667</v>
      </c>
      <c r="E137" s="36">
        <v>1043.2833333333333</v>
      </c>
      <c r="F137" s="36">
        <v>1034.6666666666667</v>
      </c>
      <c r="G137" s="36">
        <v>1022.9333333333334</v>
      </c>
      <c r="H137" s="36">
        <v>1063.6333333333332</v>
      </c>
      <c r="I137" s="36">
        <v>1075.3666666666663</v>
      </c>
      <c r="J137" s="36">
        <v>1083.9833333333331</v>
      </c>
      <c r="K137" s="31">
        <v>1066.75</v>
      </c>
      <c r="L137" s="31">
        <v>1046.4000000000001</v>
      </c>
      <c r="M137" s="31">
        <v>5.6732699999999996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935.5</v>
      </c>
      <c r="D138" s="36">
        <v>937.16666666666663</v>
      </c>
      <c r="E138" s="36">
        <v>930.88333333333321</v>
      </c>
      <c r="F138" s="36">
        <v>926.26666666666654</v>
      </c>
      <c r="G138" s="36">
        <v>919.98333333333312</v>
      </c>
      <c r="H138" s="36">
        <v>941.7833333333333</v>
      </c>
      <c r="I138" s="36">
        <v>948.06666666666683</v>
      </c>
      <c r="J138" s="36">
        <v>952.68333333333339</v>
      </c>
      <c r="K138" s="31">
        <v>943.45</v>
      </c>
      <c r="L138" s="31">
        <v>932.55</v>
      </c>
      <c r="M138" s="31">
        <v>0.16814999999999999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91</v>
      </c>
      <c r="D139" s="36">
        <v>90.883333333333326</v>
      </c>
      <c r="E139" s="36">
        <v>89.966666666666654</v>
      </c>
      <c r="F139" s="36">
        <v>88.933333333333323</v>
      </c>
      <c r="G139" s="36">
        <v>88.016666666666652</v>
      </c>
      <c r="H139" s="36">
        <v>91.916666666666657</v>
      </c>
      <c r="I139" s="36">
        <v>92.833333333333343</v>
      </c>
      <c r="J139" s="36">
        <v>93.86666666666666</v>
      </c>
      <c r="K139" s="31">
        <v>91.8</v>
      </c>
      <c r="L139" s="31">
        <v>89.85</v>
      </c>
      <c r="M139" s="31">
        <v>18.798919999999999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2208.85</v>
      </c>
      <c r="D140" s="36">
        <v>2210.0166666666669</v>
      </c>
      <c r="E140" s="36">
        <v>2201.0333333333338</v>
      </c>
      <c r="F140" s="36">
        <v>2193.2166666666667</v>
      </c>
      <c r="G140" s="36">
        <v>2184.2333333333336</v>
      </c>
      <c r="H140" s="36">
        <v>2217.8333333333339</v>
      </c>
      <c r="I140" s="36">
        <v>2226.8166666666666</v>
      </c>
      <c r="J140" s="36">
        <v>2234.6333333333341</v>
      </c>
      <c r="K140" s="31">
        <v>2219</v>
      </c>
      <c r="L140" s="31">
        <v>2202.1999999999998</v>
      </c>
      <c r="M140" s="31">
        <v>0.15168000000000001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108240.6</v>
      </c>
      <c r="D141" s="36">
        <v>108406.86666666665</v>
      </c>
      <c r="E141" s="36">
        <v>107833.73333333331</v>
      </c>
      <c r="F141" s="36">
        <v>107426.86666666665</v>
      </c>
      <c r="G141" s="36">
        <v>106853.73333333331</v>
      </c>
      <c r="H141" s="36">
        <v>108813.73333333331</v>
      </c>
      <c r="I141" s="36">
        <v>109386.86666666664</v>
      </c>
      <c r="J141" s="36">
        <v>109793.73333333331</v>
      </c>
      <c r="K141" s="31">
        <v>108980</v>
      </c>
      <c r="L141" s="31">
        <v>108000</v>
      </c>
      <c r="M141" s="31">
        <v>9.9299999999999996E-3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59.65</v>
      </c>
      <c r="D142" s="36">
        <v>59.533333333333331</v>
      </c>
      <c r="E142" s="36">
        <v>59.266666666666666</v>
      </c>
      <c r="F142" s="36">
        <v>58.883333333333333</v>
      </c>
      <c r="G142" s="36">
        <v>58.616666666666667</v>
      </c>
      <c r="H142" s="36">
        <v>59.916666666666664</v>
      </c>
      <c r="I142" s="36">
        <v>60.18333333333333</v>
      </c>
      <c r="J142" s="36">
        <v>60.566666666666663</v>
      </c>
      <c r="K142" s="31">
        <v>59.8</v>
      </c>
      <c r="L142" s="31">
        <v>59.15</v>
      </c>
      <c r="M142" s="31">
        <v>8.6956799999999994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1284.6500000000001</v>
      </c>
      <c r="D143" s="36">
        <v>1279.8833333333334</v>
      </c>
      <c r="E143" s="36">
        <v>1264.7666666666669</v>
      </c>
      <c r="F143" s="36">
        <v>1244.8833333333334</v>
      </c>
      <c r="G143" s="36">
        <v>1229.7666666666669</v>
      </c>
      <c r="H143" s="36">
        <v>1299.7666666666669</v>
      </c>
      <c r="I143" s="36">
        <v>1314.8833333333332</v>
      </c>
      <c r="J143" s="36">
        <v>1334.7666666666669</v>
      </c>
      <c r="K143" s="31">
        <v>1295</v>
      </c>
      <c r="L143" s="31">
        <v>1260</v>
      </c>
      <c r="M143" s="31">
        <v>0.90629000000000004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4515.1000000000004</v>
      </c>
      <c r="D144" s="36">
        <v>4522.05</v>
      </c>
      <c r="E144" s="36">
        <v>4500.1000000000004</v>
      </c>
      <c r="F144" s="36">
        <v>4485.1000000000004</v>
      </c>
      <c r="G144" s="36">
        <v>4463.1500000000005</v>
      </c>
      <c r="H144" s="36">
        <v>4537.05</v>
      </c>
      <c r="I144" s="36">
        <v>4558.9999999999991</v>
      </c>
      <c r="J144" s="36">
        <v>4574</v>
      </c>
      <c r="K144" s="31">
        <v>4544</v>
      </c>
      <c r="L144" s="31">
        <v>4507.05</v>
      </c>
      <c r="M144" s="31">
        <v>0.17293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3624.5</v>
      </c>
      <c r="D145" s="36">
        <v>3626.1666666666665</v>
      </c>
      <c r="E145" s="36">
        <v>3611.333333333333</v>
      </c>
      <c r="F145" s="36">
        <v>3598.1666666666665</v>
      </c>
      <c r="G145" s="36">
        <v>3583.333333333333</v>
      </c>
      <c r="H145" s="36">
        <v>3639.333333333333</v>
      </c>
      <c r="I145" s="36">
        <v>3654.1666666666661</v>
      </c>
      <c r="J145" s="36">
        <v>3667.333333333333</v>
      </c>
      <c r="K145" s="31">
        <v>3641</v>
      </c>
      <c r="L145" s="31">
        <v>3613</v>
      </c>
      <c r="M145" s="31">
        <v>0.19427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24283.35</v>
      </c>
      <c r="D146" s="36">
        <v>24257.45</v>
      </c>
      <c r="E146" s="36">
        <v>24166.9</v>
      </c>
      <c r="F146" s="36">
        <v>24050.45</v>
      </c>
      <c r="G146" s="36">
        <v>23959.9</v>
      </c>
      <c r="H146" s="36">
        <v>24373.9</v>
      </c>
      <c r="I146" s="36">
        <v>24464.449999999997</v>
      </c>
      <c r="J146" s="36">
        <v>24580.9</v>
      </c>
      <c r="K146" s="31">
        <v>24348</v>
      </c>
      <c r="L146" s="31">
        <v>24141</v>
      </c>
      <c r="M146" s="31">
        <v>6.3579999999999998E-2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51.85</v>
      </c>
      <c r="D147" s="36">
        <v>51.9</v>
      </c>
      <c r="E147" s="36">
        <v>51.65</v>
      </c>
      <c r="F147" s="36">
        <v>51.45</v>
      </c>
      <c r="G147" s="36">
        <v>51.2</v>
      </c>
      <c r="H147" s="36">
        <v>52.099999999999994</v>
      </c>
      <c r="I147" s="36">
        <v>52.349999999999994</v>
      </c>
      <c r="J147" s="36">
        <v>52.54999999999999</v>
      </c>
      <c r="K147" s="31">
        <v>52.15</v>
      </c>
      <c r="L147" s="31">
        <v>51.7</v>
      </c>
      <c r="M147" s="31">
        <v>22.3108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172.35</v>
      </c>
      <c r="D148" s="36">
        <v>171.91666666666666</v>
      </c>
      <c r="E148" s="36">
        <v>170.83333333333331</v>
      </c>
      <c r="F148" s="36">
        <v>169.31666666666666</v>
      </c>
      <c r="G148" s="36">
        <v>168.23333333333332</v>
      </c>
      <c r="H148" s="36">
        <v>173.43333333333331</v>
      </c>
      <c r="I148" s="36">
        <v>174.51666666666662</v>
      </c>
      <c r="J148" s="36">
        <v>176.0333333333333</v>
      </c>
      <c r="K148" s="31">
        <v>173</v>
      </c>
      <c r="L148" s="31">
        <v>170.4</v>
      </c>
      <c r="M148" s="31">
        <v>62.585470000000001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244.55</v>
      </c>
      <c r="D149" s="36">
        <v>244.63333333333333</v>
      </c>
      <c r="E149" s="36">
        <v>242.91666666666666</v>
      </c>
      <c r="F149" s="36">
        <v>241.28333333333333</v>
      </c>
      <c r="G149" s="36">
        <v>239.56666666666666</v>
      </c>
      <c r="H149" s="36">
        <v>246.26666666666665</v>
      </c>
      <c r="I149" s="36">
        <v>247.98333333333335</v>
      </c>
      <c r="J149" s="36">
        <v>249.61666666666665</v>
      </c>
      <c r="K149" s="31">
        <v>246.35</v>
      </c>
      <c r="L149" s="31">
        <v>243</v>
      </c>
      <c r="M149" s="31">
        <v>25.15164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148.6</v>
      </c>
      <c r="D150" s="36">
        <v>148.41666666666666</v>
      </c>
      <c r="E150" s="36">
        <v>146.33333333333331</v>
      </c>
      <c r="F150" s="36">
        <v>144.06666666666666</v>
      </c>
      <c r="G150" s="36">
        <v>141.98333333333332</v>
      </c>
      <c r="H150" s="36">
        <v>150.68333333333331</v>
      </c>
      <c r="I150" s="36">
        <v>152.76666666666662</v>
      </c>
      <c r="J150" s="36">
        <v>155.0333333333333</v>
      </c>
      <c r="K150" s="31">
        <v>150.5</v>
      </c>
      <c r="L150" s="31">
        <v>146.15</v>
      </c>
      <c r="M150" s="31">
        <v>7.9406600000000003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1262.7</v>
      </c>
      <c r="D151" s="36">
        <v>1263.2666666666667</v>
      </c>
      <c r="E151" s="36">
        <v>1257.3333333333333</v>
      </c>
      <c r="F151" s="36">
        <v>1251.9666666666667</v>
      </c>
      <c r="G151" s="36">
        <v>1246.0333333333333</v>
      </c>
      <c r="H151" s="36">
        <v>1268.6333333333332</v>
      </c>
      <c r="I151" s="36">
        <v>1274.5666666666666</v>
      </c>
      <c r="J151" s="36">
        <v>1279.9333333333332</v>
      </c>
      <c r="K151" s="31">
        <v>1269.2</v>
      </c>
      <c r="L151" s="31">
        <v>1257.9000000000001</v>
      </c>
      <c r="M151" s="31">
        <v>0.69194999999999995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4032.4</v>
      </c>
      <c r="D152" s="36">
        <v>4041.8166666666671</v>
      </c>
      <c r="E152" s="36">
        <v>4008.5833333333339</v>
      </c>
      <c r="F152" s="36">
        <v>3984.7666666666669</v>
      </c>
      <c r="G152" s="36">
        <v>3951.5333333333338</v>
      </c>
      <c r="H152" s="36">
        <v>4065.6333333333341</v>
      </c>
      <c r="I152" s="36">
        <v>4098.8666666666668</v>
      </c>
      <c r="J152" s="36">
        <v>4122.6833333333343</v>
      </c>
      <c r="K152" s="31">
        <v>4075.05</v>
      </c>
      <c r="L152" s="31">
        <v>4018</v>
      </c>
      <c r="M152" s="31">
        <v>5.858E-2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308.45</v>
      </c>
      <c r="D153" s="36">
        <v>308.95</v>
      </c>
      <c r="E153" s="36">
        <v>306.5</v>
      </c>
      <c r="F153" s="36">
        <v>304.55</v>
      </c>
      <c r="G153" s="36">
        <v>302.10000000000002</v>
      </c>
      <c r="H153" s="36">
        <v>310.89999999999998</v>
      </c>
      <c r="I153" s="36">
        <v>313.34999999999991</v>
      </c>
      <c r="J153" s="36">
        <v>315.29999999999995</v>
      </c>
      <c r="K153" s="31">
        <v>311.39999999999998</v>
      </c>
      <c r="L153" s="31">
        <v>307</v>
      </c>
      <c r="M153" s="31">
        <v>1.88873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196.75</v>
      </c>
      <c r="D154" s="36">
        <v>197.15</v>
      </c>
      <c r="E154" s="36">
        <v>195.5</v>
      </c>
      <c r="F154" s="36">
        <v>194.25</v>
      </c>
      <c r="G154" s="36">
        <v>192.6</v>
      </c>
      <c r="H154" s="36">
        <v>198.4</v>
      </c>
      <c r="I154" s="36">
        <v>200.05000000000004</v>
      </c>
      <c r="J154" s="36">
        <v>201.3</v>
      </c>
      <c r="K154" s="31">
        <v>198.8</v>
      </c>
      <c r="L154" s="31">
        <v>195.9</v>
      </c>
      <c r="M154" s="31">
        <v>29.886109999999999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38355.449999999997</v>
      </c>
      <c r="D155" s="36">
        <v>38378.816666666658</v>
      </c>
      <c r="E155" s="36">
        <v>38282.783333333318</v>
      </c>
      <c r="F155" s="36">
        <v>38210.116666666661</v>
      </c>
      <c r="G155" s="36">
        <v>38114.083333333321</v>
      </c>
      <c r="H155" s="36">
        <v>38451.483333333315</v>
      </c>
      <c r="I155" s="36">
        <v>38547.516666666656</v>
      </c>
      <c r="J155" s="36">
        <v>38620.183333333312</v>
      </c>
      <c r="K155" s="31">
        <v>38474.85</v>
      </c>
      <c r="L155" s="31">
        <v>38306.15</v>
      </c>
      <c r="M155" s="31">
        <v>2.06E-2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1446.25</v>
      </c>
      <c r="D156" s="36">
        <v>1448.4833333333333</v>
      </c>
      <c r="E156" s="36">
        <v>1435.4666666666667</v>
      </c>
      <c r="F156" s="36">
        <v>1424.6833333333334</v>
      </c>
      <c r="G156" s="36">
        <v>1411.6666666666667</v>
      </c>
      <c r="H156" s="36">
        <v>1459.2666666666667</v>
      </c>
      <c r="I156" s="36">
        <v>1472.2833333333335</v>
      </c>
      <c r="J156" s="36">
        <v>1483.0666666666666</v>
      </c>
      <c r="K156" s="31">
        <v>1461.5</v>
      </c>
      <c r="L156" s="31">
        <v>1437.7</v>
      </c>
      <c r="M156" s="31">
        <v>1.2703899999999999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894.8</v>
      </c>
      <c r="D157" s="36">
        <v>896.16666666666663</v>
      </c>
      <c r="E157" s="36">
        <v>887.33333333333326</v>
      </c>
      <c r="F157" s="36">
        <v>879.86666666666667</v>
      </c>
      <c r="G157" s="36">
        <v>871.0333333333333</v>
      </c>
      <c r="H157" s="36">
        <v>903.63333333333321</v>
      </c>
      <c r="I157" s="36">
        <v>912.46666666666647</v>
      </c>
      <c r="J157" s="36">
        <v>919.93333333333317</v>
      </c>
      <c r="K157" s="31">
        <v>905</v>
      </c>
      <c r="L157" s="31">
        <v>888.7</v>
      </c>
      <c r="M157" s="31">
        <v>3.2391399999999999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953.05</v>
      </c>
      <c r="D158" s="36">
        <v>955.35</v>
      </c>
      <c r="E158" s="36">
        <v>947.7</v>
      </c>
      <c r="F158" s="36">
        <v>942.35</v>
      </c>
      <c r="G158" s="36">
        <v>934.7</v>
      </c>
      <c r="H158" s="36">
        <v>960.7</v>
      </c>
      <c r="I158" s="36">
        <v>968.34999999999991</v>
      </c>
      <c r="J158" s="36">
        <v>973.7</v>
      </c>
      <c r="K158" s="31">
        <v>963</v>
      </c>
      <c r="L158" s="31">
        <v>950</v>
      </c>
      <c r="M158" s="31">
        <v>1.4394400000000001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6262.7</v>
      </c>
      <c r="D159" s="36">
        <v>6273.75</v>
      </c>
      <c r="E159" s="36">
        <v>6217.5</v>
      </c>
      <c r="F159" s="36">
        <v>6172.3</v>
      </c>
      <c r="G159" s="36">
        <v>6116.05</v>
      </c>
      <c r="H159" s="36">
        <v>6318.95</v>
      </c>
      <c r="I159" s="36">
        <v>6375.2</v>
      </c>
      <c r="J159" s="36">
        <v>6420.4</v>
      </c>
      <c r="K159" s="31">
        <v>6330</v>
      </c>
      <c r="L159" s="31">
        <v>6228.55</v>
      </c>
      <c r="M159" s="31">
        <v>0.22849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196.05</v>
      </c>
      <c r="D160" s="36">
        <v>195.9</v>
      </c>
      <c r="E160" s="36">
        <v>195.15</v>
      </c>
      <c r="F160" s="36">
        <v>194.25</v>
      </c>
      <c r="G160" s="36">
        <v>193.5</v>
      </c>
      <c r="H160" s="36">
        <v>196.8</v>
      </c>
      <c r="I160" s="36">
        <v>197.55</v>
      </c>
      <c r="J160" s="36">
        <v>198.45000000000002</v>
      </c>
      <c r="K160" s="31">
        <v>196.65</v>
      </c>
      <c r="L160" s="31">
        <v>195</v>
      </c>
      <c r="M160" s="31">
        <v>8.9621700000000004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297.3</v>
      </c>
      <c r="D161" s="36">
        <v>295.06666666666666</v>
      </c>
      <c r="E161" s="36">
        <v>291.73333333333335</v>
      </c>
      <c r="F161" s="36">
        <v>286.16666666666669</v>
      </c>
      <c r="G161" s="36">
        <v>282.83333333333337</v>
      </c>
      <c r="H161" s="36">
        <v>300.63333333333333</v>
      </c>
      <c r="I161" s="36">
        <v>303.9666666666667</v>
      </c>
      <c r="J161" s="36">
        <v>309.5333333333333</v>
      </c>
      <c r="K161" s="31">
        <v>298.39999999999998</v>
      </c>
      <c r="L161" s="31">
        <v>289.5</v>
      </c>
      <c r="M161" s="31">
        <v>59.501010000000001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17854.099999999999</v>
      </c>
      <c r="D162" s="36">
        <v>17890.666666666668</v>
      </c>
      <c r="E162" s="36">
        <v>17618.433333333334</v>
      </c>
      <c r="F162" s="36">
        <v>17382.766666666666</v>
      </c>
      <c r="G162" s="36">
        <v>17110.533333333333</v>
      </c>
      <c r="H162" s="36">
        <v>18126.333333333336</v>
      </c>
      <c r="I162" s="36">
        <v>18398.566666666666</v>
      </c>
      <c r="J162" s="36">
        <v>18634.233333333337</v>
      </c>
      <c r="K162" s="31">
        <v>18162.900000000001</v>
      </c>
      <c r="L162" s="31">
        <v>17655</v>
      </c>
      <c r="M162" s="31">
        <v>1.8710000000000001E-2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2440.9</v>
      </c>
      <c r="D163" s="36">
        <v>2442.6333333333332</v>
      </c>
      <c r="E163" s="36">
        <v>2431.2666666666664</v>
      </c>
      <c r="F163" s="36">
        <v>2421.6333333333332</v>
      </c>
      <c r="G163" s="36">
        <v>2410.2666666666664</v>
      </c>
      <c r="H163" s="36">
        <v>2452.2666666666664</v>
      </c>
      <c r="I163" s="36">
        <v>2463.6333333333332</v>
      </c>
      <c r="J163" s="36">
        <v>2473.2666666666664</v>
      </c>
      <c r="K163" s="31">
        <v>2454</v>
      </c>
      <c r="L163" s="31">
        <v>2433</v>
      </c>
      <c r="M163" s="31">
        <v>0.43121999999999999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3716.9</v>
      </c>
      <c r="D164" s="36">
        <v>3718.7333333333336</v>
      </c>
      <c r="E164" s="36">
        <v>3703.166666666667</v>
      </c>
      <c r="F164" s="36">
        <v>3689.4333333333334</v>
      </c>
      <c r="G164" s="36">
        <v>3673.8666666666668</v>
      </c>
      <c r="H164" s="36">
        <v>3732.4666666666672</v>
      </c>
      <c r="I164" s="36">
        <v>3748.0333333333338</v>
      </c>
      <c r="J164" s="36">
        <v>3761.7666666666673</v>
      </c>
      <c r="K164" s="31">
        <v>3734.3</v>
      </c>
      <c r="L164" s="31">
        <v>3705</v>
      </c>
      <c r="M164" s="31">
        <v>0.53137000000000001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76.349999999999994</v>
      </c>
      <c r="D165" s="36">
        <v>76.5</v>
      </c>
      <c r="E165" s="36">
        <v>76.150000000000006</v>
      </c>
      <c r="F165" s="36">
        <v>75.95</v>
      </c>
      <c r="G165" s="36">
        <v>75.600000000000009</v>
      </c>
      <c r="H165" s="36">
        <v>76.7</v>
      </c>
      <c r="I165" s="36">
        <v>77.05</v>
      </c>
      <c r="J165" s="36">
        <v>77.25</v>
      </c>
      <c r="K165" s="31">
        <v>76.849999999999994</v>
      </c>
      <c r="L165" s="31">
        <v>76.3</v>
      </c>
      <c r="M165" s="31">
        <v>47.861130000000003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752.85</v>
      </c>
      <c r="D166" s="36">
        <v>752.51666666666677</v>
      </c>
      <c r="E166" s="36">
        <v>747.93333333333351</v>
      </c>
      <c r="F166" s="36">
        <v>743.01666666666677</v>
      </c>
      <c r="G166" s="36">
        <v>738.43333333333351</v>
      </c>
      <c r="H166" s="36">
        <v>757.43333333333351</v>
      </c>
      <c r="I166" s="36">
        <v>762.01666666666677</v>
      </c>
      <c r="J166" s="36">
        <v>766.93333333333351</v>
      </c>
      <c r="K166" s="31">
        <v>757.1</v>
      </c>
      <c r="L166" s="31">
        <v>747.6</v>
      </c>
      <c r="M166" s="31">
        <v>0.82143999999999995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5150.1000000000004</v>
      </c>
      <c r="D167" s="36">
        <v>5158.3666666666668</v>
      </c>
      <c r="E167" s="36">
        <v>5136.7333333333336</v>
      </c>
      <c r="F167" s="36">
        <v>5123.3666666666668</v>
      </c>
      <c r="G167" s="36">
        <v>5101.7333333333336</v>
      </c>
      <c r="H167" s="36">
        <v>5171.7333333333336</v>
      </c>
      <c r="I167" s="36">
        <v>5193.3666666666668</v>
      </c>
      <c r="J167" s="36">
        <v>5206.7333333333336</v>
      </c>
      <c r="K167" s="31">
        <v>5180</v>
      </c>
      <c r="L167" s="31">
        <v>5145</v>
      </c>
      <c r="M167" s="31">
        <v>0.26021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394.95</v>
      </c>
      <c r="D168" s="36">
        <v>394.31666666666666</v>
      </c>
      <c r="E168" s="36">
        <v>392.63333333333333</v>
      </c>
      <c r="F168" s="36">
        <v>390.31666666666666</v>
      </c>
      <c r="G168" s="36">
        <v>388.63333333333333</v>
      </c>
      <c r="H168" s="36">
        <v>396.63333333333333</v>
      </c>
      <c r="I168" s="36">
        <v>398.31666666666661</v>
      </c>
      <c r="J168" s="36">
        <v>400.63333333333333</v>
      </c>
      <c r="K168" s="31">
        <v>396</v>
      </c>
      <c r="L168" s="31">
        <v>392</v>
      </c>
      <c r="M168" s="31">
        <v>13.180099999999999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212</v>
      </c>
      <c r="D169" s="36">
        <v>212.46666666666667</v>
      </c>
      <c r="E169" s="36">
        <v>211.23333333333335</v>
      </c>
      <c r="F169" s="36">
        <v>210.46666666666667</v>
      </c>
      <c r="G169" s="36">
        <v>209.23333333333335</v>
      </c>
      <c r="H169" s="36">
        <v>213.23333333333335</v>
      </c>
      <c r="I169" s="36">
        <v>214.46666666666664</v>
      </c>
      <c r="J169" s="36">
        <v>215.23333333333335</v>
      </c>
      <c r="K169" s="31">
        <v>213.7</v>
      </c>
      <c r="L169" s="31">
        <v>211.7</v>
      </c>
      <c r="M169" s="31">
        <v>10.082140000000001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870.85</v>
      </c>
      <c r="D170" s="36">
        <v>871.94999999999993</v>
      </c>
      <c r="E170" s="36">
        <v>863.89999999999986</v>
      </c>
      <c r="F170" s="36">
        <v>856.94999999999993</v>
      </c>
      <c r="G170" s="36">
        <v>848.89999999999986</v>
      </c>
      <c r="H170" s="36">
        <v>878.89999999999986</v>
      </c>
      <c r="I170" s="36">
        <v>886.94999999999982</v>
      </c>
      <c r="J170" s="36">
        <v>893.89999999999986</v>
      </c>
      <c r="K170" s="31">
        <v>880</v>
      </c>
      <c r="L170" s="31">
        <v>865</v>
      </c>
      <c r="M170" s="31">
        <v>1.6622399999999999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987.6</v>
      </c>
      <c r="D171" s="36">
        <v>990.13333333333333</v>
      </c>
      <c r="E171" s="36">
        <v>982.4666666666667</v>
      </c>
      <c r="F171" s="36">
        <v>977.33333333333337</v>
      </c>
      <c r="G171" s="36">
        <v>969.66666666666674</v>
      </c>
      <c r="H171" s="36">
        <v>995.26666666666665</v>
      </c>
      <c r="I171" s="36">
        <v>1002.9333333333334</v>
      </c>
      <c r="J171" s="36">
        <v>1008.0666666666666</v>
      </c>
      <c r="K171" s="31">
        <v>997.8</v>
      </c>
      <c r="L171" s="31">
        <v>985</v>
      </c>
      <c r="M171" s="31">
        <v>0.60260999999999998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330.55</v>
      </c>
      <c r="D172" s="36">
        <v>329.61666666666667</v>
      </c>
      <c r="E172" s="36">
        <v>327.43333333333334</v>
      </c>
      <c r="F172" s="36">
        <v>324.31666666666666</v>
      </c>
      <c r="G172" s="36">
        <v>322.13333333333333</v>
      </c>
      <c r="H172" s="36">
        <v>332.73333333333335</v>
      </c>
      <c r="I172" s="36">
        <v>334.91666666666674</v>
      </c>
      <c r="J172" s="36">
        <v>338.03333333333336</v>
      </c>
      <c r="K172" s="31">
        <v>331.8</v>
      </c>
      <c r="L172" s="31">
        <v>326.5</v>
      </c>
      <c r="M172" s="31">
        <v>27.386289999999999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2330.65</v>
      </c>
      <c r="D173" s="36">
        <v>2328.3833333333332</v>
      </c>
      <c r="E173" s="36">
        <v>2324.7666666666664</v>
      </c>
      <c r="F173" s="36">
        <v>2318.8833333333332</v>
      </c>
      <c r="G173" s="36">
        <v>2315.2666666666664</v>
      </c>
      <c r="H173" s="36">
        <v>2334.2666666666664</v>
      </c>
      <c r="I173" s="36">
        <v>2337.8833333333332</v>
      </c>
      <c r="J173" s="36">
        <v>2343.7666666666664</v>
      </c>
      <c r="K173" s="31">
        <v>2332</v>
      </c>
      <c r="L173" s="31">
        <v>2322.5</v>
      </c>
      <c r="M173" s="31">
        <v>7.0992199999999999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89.5</v>
      </c>
      <c r="D174" s="36">
        <v>89.266666666666652</v>
      </c>
      <c r="E174" s="36">
        <v>88.3333333333333</v>
      </c>
      <c r="F174" s="36">
        <v>87.166666666666643</v>
      </c>
      <c r="G174" s="36">
        <v>86.233333333333292</v>
      </c>
      <c r="H174" s="36">
        <v>90.433333333333309</v>
      </c>
      <c r="I174" s="36">
        <v>91.366666666666646</v>
      </c>
      <c r="J174" s="36">
        <v>92.533333333333317</v>
      </c>
      <c r="K174" s="31">
        <v>90.2</v>
      </c>
      <c r="L174" s="31">
        <v>88.1</v>
      </c>
      <c r="M174" s="31">
        <v>127.20021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759.95</v>
      </c>
      <c r="D175" s="36">
        <v>759.23333333333323</v>
      </c>
      <c r="E175" s="36">
        <v>756.46666666666647</v>
      </c>
      <c r="F175" s="36">
        <v>752.98333333333323</v>
      </c>
      <c r="G175" s="36">
        <v>750.21666666666647</v>
      </c>
      <c r="H175" s="36">
        <v>762.71666666666647</v>
      </c>
      <c r="I175" s="36">
        <v>765.48333333333312</v>
      </c>
      <c r="J175" s="36">
        <v>768.96666666666647</v>
      </c>
      <c r="K175" s="31">
        <v>762</v>
      </c>
      <c r="L175" s="31">
        <v>755.75</v>
      </c>
      <c r="M175" s="31">
        <v>2.9433699999999998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1358.85</v>
      </c>
      <c r="D176" s="36">
        <v>1360.8166666666666</v>
      </c>
      <c r="E176" s="36">
        <v>1351.1333333333332</v>
      </c>
      <c r="F176" s="36">
        <v>1343.4166666666665</v>
      </c>
      <c r="G176" s="36">
        <v>1333.7333333333331</v>
      </c>
      <c r="H176" s="36">
        <v>1368.5333333333333</v>
      </c>
      <c r="I176" s="36">
        <v>1378.2166666666667</v>
      </c>
      <c r="J176" s="36">
        <v>1385.9333333333334</v>
      </c>
      <c r="K176" s="31">
        <v>1370.5</v>
      </c>
      <c r="L176" s="31">
        <v>1353.1</v>
      </c>
      <c r="M176" s="31">
        <v>0.67959999999999998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581.29999999999995</v>
      </c>
      <c r="D177" s="36">
        <v>582.05000000000007</v>
      </c>
      <c r="E177" s="36">
        <v>579.35000000000014</v>
      </c>
      <c r="F177" s="36">
        <v>577.40000000000009</v>
      </c>
      <c r="G177" s="36">
        <v>574.70000000000016</v>
      </c>
      <c r="H177" s="36">
        <v>584.00000000000011</v>
      </c>
      <c r="I177" s="36">
        <v>586.70000000000016</v>
      </c>
      <c r="J177" s="36">
        <v>588.65000000000009</v>
      </c>
      <c r="K177" s="31">
        <v>584.75</v>
      </c>
      <c r="L177" s="31">
        <v>580.1</v>
      </c>
      <c r="M177" s="31">
        <v>19.477219999999999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26302.3</v>
      </c>
      <c r="D178" s="36">
        <v>26332.433333333334</v>
      </c>
      <c r="E178" s="36">
        <v>26169.866666666669</v>
      </c>
      <c r="F178" s="36">
        <v>26037.433333333334</v>
      </c>
      <c r="G178" s="36">
        <v>25874.866666666669</v>
      </c>
      <c r="H178" s="36">
        <v>26464.866666666669</v>
      </c>
      <c r="I178" s="36">
        <v>26627.433333333334</v>
      </c>
      <c r="J178" s="36">
        <v>26759.866666666669</v>
      </c>
      <c r="K178" s="31">
        <v>26495</v>
      </c>
      <c r="L178" s="31">
        <v>26200</v>
      </c>
      <c r="M178" s="31">
        <v>2.1440000000000001E-2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1963.25</v>
      </c>
      <c r="D179" s="36">
        <v>1963.3499999999997</v>
      </c>
      <c r="E179" s="36">
        <v>1956.9999999999993</v>
      </c>
      <c r="F179" s="36">
        <v>1950.7499999999995</v>
      </c>
      <c r="G179" s="36">
        <v>1944.3999999999992</v>
      </c>
      <c r="H179" s="36">
        <v>1969.5999999999995</v>
      </c>
      <c r="I179" s="36">
        <v>1975.9499999999998</v>
      </c>
      <c r="J179" s="36">
        <v>1982.1999999999996</v>
      </c>
      <c r="K179" s="31">
        <v>1969.7</v>
      </c>
      <c r="L179" s="31">
        <v>1957.1</v>
      </c>
      <c r="M179" s="31">
        <v>0.46002999999999999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3425.05</v>
      </c>
      <c r="D180" s="36">
        <v>3421.65</v>
      </c>
      <c r="E180" s="36">
        <v>3413.4</v>
      </c>
      <c r="F180" s="36">
        <v>3401.75</v>
      </c>
      <c r="G180" s="36">
        <v>3393.5</v>
      </c>
      <c r="H180" s="36">
        <v>3433.3</v>
      </c>
      <c r="I180" s="36">
        <v>3441.55</v>
      </c>
      <c r="J180" s="36">
        <v>3453.2000000000003</v>
      </c>
      <c r="K180" s="31">
        <v>3429.9</v>
      </c>
      <c r="L180" s="31">
        <v>3410</v>
      </c>
      <c r="M180" s="31">
        <v>0.12734999999999999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571</v>
      </c>
      <c r="D181" s="36">
        <v>571.01666666666665</v>
      </c>
      <c r="E181" s="36">
        <v>568.0333333333333</v>
      </c>
      <c r="F181" s="36">
        <v>565.06666666666661</v>
      </c>
      <c r="G181" s="36">
        <v>562.08333333333326</v>
      </c>
      <c r="H181" s="36">
        <v>573.98333333333335</v>
      </c>
      <c r="I181" s="36">
        <v>576.9666666666667</v>
      </c>
      <c r="J181" s="36">
        <v>579.93333333333339</v>
      </c>
      <c r="K181" s="31">
        <v>574</v>
      </c>
      <c r="L181" s="31">
        <v>568.04999999999995</v>
      </c>
      <c r="M181" s="31">
        <v>1.5778399999999999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2348.0500000000002</v>
      </c>
      <c r="D182" s="36">
        <v>2352.6833333333334</v>
      </c>
      <c r="E182" s="36">
        <v>2337.3666666666668</v>
      </c>
      <c r="F182" s="36">
        <v>2326.6833333333334</v>
      </c>
      <c r="G182" s="36">
        <v>2311.3666666666668</v>
      </c>
      <c r="H182" s="36">
        <v>2363.3666666666668</v>
      </c>
      <c r="I182" s="36">
        <v>2378.6833333333334</v>
      </c>
      <c r="J182" s="36">
        <v>2389.3666666666668</v>
      </c>
      <c r="K182" s="31">
        <v>2368</v>
      </c>
      <c r="L182" s="31">
        <v>2342</v>
      </c>
      <c r="M182" s="31">
        <v>0.35216999999999998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1180.5999999999999</v>
      </c>
      <c r="D183" s="36">
        <v>1181.6333333333332</v>
      </c>
      <c r="E183" s="36">
        <v>1176.2666666666664</v>
      </c>
      <c r="F183" s="36">
        <v>1171.9333333333332</v>
      </c>
      <c r="G183" s="36">
        <v>1166.5666666666664</v>
      </c>
      <c r="H183" s="36">
        <v>1185.9666666666665</v>
      </c>
      <c r="I183" s="36">
        <v>1191.3333333333333</v>
      </c>
      <c r="J183" s="36">
        <v>1195.6666666666665</v>
      </c>
      <c r="K183" s="31">
        <v>1187</v>
      </c>
      <c r="L183" s="31">
        <v>1177.3</v>
      </c>
      <c r="M183" s="31">
        <v>1.2795300000000001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651</v>
      </c>
      <c r="D184" s="36">
        <v>648.41666666666663</v>
      </c>
      <c r="E184" s="36">
        <v>642.58333333333326</v>
      </c>
      <c r="F184" s="36">
        <v>634.16666666666663</v>
      </c>
      <c r="G184" s="36">
        <v>628.33333333333326</v>
      </c>
      <c r="H184" s="36">
        <v>656.83333333333326</v>
      </c>
      <c r="I184" s="36">
        <v>662.66666666666652</v>
      </c>
      <c r="J184" s="36">
        <v>671.08333333333326</v>
      </c>
      <c r="K184" s="31">
        <v>654.25</v>
      </c>
      <c r="L184" s="31">
        <v>640</v>
      </c>
      <c r="M184" s="31">
        <v>1.5132000000000001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719.45</v>
      </c>
      <c r="D185" s="36">
        <v>718.41666666666663</v>
      </c>
      <c r="E185" s="36">
        <v>714.5333333333333</v>
      </c>
      <c r="F185" s="36">
        <v>709.61666666666667</v>
      </c>
      <c r="G185" s="36">
        <v>705.73333333333335</v>
      </c>
      <c r="H185" s="36">
        <v>723.33333333333326</v>
      </c>
      <c r="I185" s="36">
        <v>727.2166666666667</v>
      </c>
      <c r="J185" s="36">
        <v>732.13333333333321</v>
      </c>
      <c r="K185" s="31">
        <v>722.3</v>
      </c>
      <c r="L185" s="31">
        <v>713.5</v>
      </c>
      <c r="M185" s="31">
        <v>0.26651000000000002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965</v>
      </c>
      <c r="D186" s="36">
        <v>962.79999999999984</v>
      </c>
      <c r="E186" s="36">
        <v>957.74999999999966</v>
      </c>
      <c r="F186" s="36">
        <v>950.49999999999977</v>
      </c>
      <c r="G186" s="36">
        <v>945.44999999999959</v>
      </c>
      <c r="H186" s="36">
        <v>970.04999999999973</v>
      </c>
      <c r="I186" s="36">
        <v>975.09999999999991</v>
      </c>
      <c r="J186" s="36">
        <v>982.3499999999998</v>
      </c>
      <c r="K186" s="31">
        <v>967.85</v>
      </c>
      <c r="L186" s="31">
        <v>955.55</v>
      </c>
      <c r="M186" s="31">
        <v>2.2042600000000001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1709.3</v>
      </c>
      <c r="D187" s="36">
        <v>1711.0833333333333</v>
      </c>
      <c r="E187" s="36">
        <v>1703.1666666666665</v>
      </c>
      <c r="F187" s="36">
        <v>1697.0333333333333</v>
      </c>
      <c r="G187" s="36">
        <v>1689.1166666666666</v>
      </c>
      <c r="H187" s="36">
        <v>1717.2166666666665</v>
      </c>
      <c r="I187" s="36">
        <v>1725.133333333333</v>
      </c>
      <c r="J187" s="36">
        <v>1731.2666666666664</v>
      </c>
      <c r="K187" s="31">
        <v>1719</v>
      </c>
      <c r="L187" s="31">
        <v>1704.95</v>
      </c>
      <c r="M187" s="31">
        <v>0.29010999999999998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915.3</v>
      </c>
      <c r="D188" s="36">
        <v>917.1</v>
      </c>
      <c r="E188" s="36">
        <v>912.2</v>
      </c>
      <c r="F188" s="36">
        <v>909.1</v>
      </c>
      <c r="G188" s="36">
        <v>904.2</v>
      </c>
      <c r="H188" s="36">
        <v>920.2</v>
      </c>
      <c r="I188" s="36">
        <v>925.09999999999991</v>
      </c>
      <c r="J188" s="36">
        <v>928.2</v>
      </c>
      <c r="K188" s="31">
        <v>922</v>
      </c>
      <c r="L188" s="31">
        <v>914</v>
      </c>
      <c r="M188" s="31">
        <v>1.5779700000000001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8139.05</v>
      </c>
      <c r="D189" s="36">
        <v>8129.0166666666664</v>
      </c>
      <c r="E189" s="36">
        <v>8087.0333333333328</v>
      </c>
      <c r="F189" s="36">
        <v>8035.0166666666664</v>
      </c>
      <c r="G189" s="36">
        <v>7993.0333333333328</v>
      </c>
      <c r="H189" s="36">
        <v>8181.0333333333328</v>
      </c>
      <c r="I189" s="36">
        <v>8223.0166666666664</v>
      </c>
      <c r="J189" s="36">
        <v>8275.0333333333328</v>
      </c>
      <c r="K189" s="31">
        <v>8171</v>
      </c>
      <c r="L189" s="31">
        <v>8077</v>
      </c>
      <c r="M189" s="31">
        <v>0.29205999999999999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653.54999999999995</v>
      </c>
      <c r="D190" s="36">
        <v>654.63333333333333</v>
      </c>
      <c r="E190" s="36">
        <v>651.31666666666661</v>
      </c>
      <c r="F190" s="36">
        <v>649.08333333333326</v>
      </c>
      <c r="G190" s="36">
        <v>645.76666666666654</v>
      </c>
      <c r="H190" s="36">
        <v>656.86666666666667</v>
      </c>
      <c r="I190" s="36">
        <v>660.18333333333351</v>
      </c>
      <c r="J190" s="36">
        <v>662.41666666666674</v>
      </c>
      <c r="K190" s="31">
        <v>657.95</v>
      </c>
      <c r="L190" s="31">
        <v>652.4</v>
      </c>
      <c r="M190" s="31">
        <v>22.455829999999999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253.15</v>
      </c>
      <c r="D191" s="36">
        <v>253.15</v>
      </c>
      <c r="E191" s="36">
        <v>252.4</v>
      </c>
      <c r="F191" s="36">
        <v>251.65</v>
      </c>
      <c r="G191" s="36">
        <v>250.9</v>
      </c>
      <c r="H191" s="36">
        <v>253.9</v>
      </c>
      <c r="I191" s="36">
        <v>254.65</v>
      </c>
      <c r="J191" s="36">
        <v>255.4</v>
      </c>
      <c r="K191" s="31">
        <v>253.9</v>
      </c>
      <c r="L191" s="31">
        <v>252.4</v>
      </c>
      <c r="M191" s="31">
        <v>25.683520000000001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120.85</v>
      </c>
      <c r="D192" s="36">
        <v>121.01666666666665</v>
      </c>
      <c r="E192" s="36">
        <v>120.43333333333331</v>
      </c>
      <c r="F192" s="36">
        <v>120.01666666666665</v>
      </c>
      <c r="G192" s="36">
        <v>119.43333333333331</v>
      </c>
      <c r="H192" s="36">
        <v>121.43333333333331</v>
      </c>
      <c r="I192" s="36">
        <v>122.01666666666665</v>
      </c>
      <c r="J192" s="36">
        <v>122.43333333333331</v>
      </c>
      <c r="K192" s="31">
        <v>121.6</v>
      </c>
      <c r="L192" s="31">
        <v>120.6</v>
      </c>
      <c r="M192" s="31">
        <v>39.840339999999998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3357.3</v>
      </c>
      <c r="D193" s="36">
        <v>3353.7666666666664</v>
      </c>
      <c r="E193" s="36">
        <v>3348.5333333333328</v>
      </c>
      <c r="F193" s="36">
        <v>3339.7666666666664</v>
      </c>
      <c r="G193" s="36">
        <v>3334.5333333333328</v>
      </c>
      <c r="H193" s="36">
        <v>3362.5333333333328</v>
      </c>
      <c r="I193" s="36">
        <v>3367.7666666666664</v>
      </c>
      <c r="J193" s="36">
        <v>3376.5333333333328</v>
      </c>
      <c r="K193" s="31">
        <v>3359</v>
      </c>
      <c r="L193" s="31">
        <v>3345</v>
      </c>
      <c r="M193" s="31">
        <v>1.73346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1142.1500000000001</v>
      </c>
      <c r="D194" s="36">
        <v>1143.1000000000001</v>
      </c>
      <c r="E194" s="36">
        <v>1139.0500000000002</v>
      </c>
      <c r="F194" s="36">
        <v>1135.95</v>
      </c>
      <c r="G194" s="36">
        <v>1131.9000000000001</v>
      </c>
      <c r="H194" s="36">
        <v>1146.2000000000003</v>
      </c>
      <c r="I194" s="36">
        <v>1150.25</v>
      </c>
      <c r="J194" s="36">
        <v>1153.3500000000004</v>
      </c>
      <c r="K194" s="31">
        <v>1147.1500000000001</v>
      </c>
      <c r="L194" s="31">
        <v>1140</v>
      </c>
      <c r="M194" s="31">
        <v>0.86328000000000005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3199.7</v>
      </c>
      <c r="D195" s="36">
        <v>3202.9</v>
      </c>
      <c r="E195" s="36">
        <v>3181.8</v>
      </c>
      <c r="F195" s="36">
        <v>3163.9</v>
      </c>
      <c r="G195" s="36">
        <v>3142.8</v>
      </c>
      <c r="H195" s="36">
        <v>3220.8</v>
      </c>
      <c r="I195" s="36">
        <v>3241.8999999999996</v>
      </c>
      <c r="J195" s="36">
        <v>3259.8</v>
      </c>
      <c r="K195" s="31">
        <v>3224</v>
      </c>
      <c r="L195" s="31">
        <v>3185</v>
      </c>
      <c r="M195" s="31">
        <v>0.11187999999999999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3280.6</v>
      </c>
      <c r="D196" s="36">
        <v>3288.5333333333333</v>
      </c>
      <c r="E196" s="36">
        <v>3257.0666666666666</v>
      </c>
      <c r="F196" s="36">
        <v>3233.5333333333333</v>
      </c>
      <c r="G196" s="36">
        <v>3202.0666666666666</v>
      </c>
      <c r="H196" s="36">
        <v>3312.0666666666666</v>
      </c>
      <c r="I196" s="36">
        <v>3343.5333333333328</v>
      </c>
      <c r="J196" s="36">
        <v>3367.0666666666666</v>
      </c>
      <c r="K196" s="31">
        <v>3320</v>
      </c>
      <c r="L196" s="31">
        <v>3265</v>
      </c>
      <c r="M196" s="31">
        <v>2.04514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2063.9</v>
      </c>
      <c r="D197" s="36">
        <v>2063.5499999999997</v>
      </c>
      <c r="E197" s="36">
        <v>2050.3499999999995</v>
      </c>
      <c r="F197" s="36">
        <v>2036.7999999999997</v>
      </c>
      <c r="G197" s="36">
        <v>2023.5999999999995</v>
      </c>
      <c r="H197" s="36">
        <v>2077.0999999999995</v>
      </c>
      <c r="I197" s="36">
        <v>2090.2999999999993</v>
      </c>
      <c r="J197" s="36">
        <v>2103.8499999999995</v>
      </c>
      <c r="K197" s="31">
        <v>2076.75</v>
      </c>
      <c r="L197" s="31">
        <v>2050</v>
      </c>
      <c r="M197" s="31">
        <v>0.17427999999999999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783.8</v>
      </c>
      <c r="D198" s="36">
        <v>783.26666666666677</v>
      </c>
      <c r="E198" s="36">
        <v>776.53333333333353</v>
      </c>
      <c r="F198" s="36">
        <v>769.26666666666677</v>
      </c>
      <c r="G198" s="36">
        <v>762.53333333333353</v>
      </c>
      <c r="H198" s="36">
        <v>790.53333333333353</v>
      </c>
      <c r="I198" s="36">
        <v>797.26666666666688</v>
      </c>
      <c r="J198" s="36">
        <v>804.53333333333353</v>
      </c>
      <c r="K198" s="31">
        <v>790</v>
      </c>
      <c r="L198" s="31">
        <v>776</v>
      </c>
      <c r="M198" s="31">
        <v>0.46426000000000001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2494.25</v>
      </c>
      <c r="D199" s="36">
        <v>2500.1333333333332</v>
      </c>
      <c r="E199" s="36">
        <v>2485.2666666666664</v>
      </c>
      <c r="F199" s="36">
        <v>2476.2833333333333</v>
      </c>
      <c r="G199" s="36">
        <v>2461.4166666666665</v>
      </c>
      <c r="H199" s="36">
        <v>2509.1166666666663</v>
      </c>
      <c r="I199" s="36">
        <v>2523.9833333333331</v>
      </c>
      <c r="J199" s="36">
        <v>2532.9666666666662</v>
      </c>
      <c r="K199" s="31">
        <v>2515</v>
      </c>
      <c r="L199" s="31">
        <v>2491.15</v>
      </c>
      <c r="M199" s="31">
        <v>0.75038000000000005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36.65</v>
      </c>
      <c r="D200" s="36">
        <v>36.716666666666669</v>
      </c>
      <c r="E200" s="36">
        <v>36.433333333333337</v>
      </c>
      <c r="F200" s="36">
        <v>36.216666666666669</v>
      </c>
      <c r="G200" s="36">
        <v>35.933333333333337</v>
      </c>
      <c r="H200" s="36">
        <v>36.933333333333337</v>
      </c>
      <c r="I200" s="36">
        <v>37.216666666666669</v>
      </c>
      <c r="J200" s="36">
        <v>37.433333333333337</v>
      </c>
      <c r="K200" s="31">
        <v>37</v>
      </c>
      <c r="L200" s="31">
        <v>36.5</v>
      </c>
      <c r="M200" s="31">
        <v>32.326799999999999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88.65</v>
      </c>
      <c r="D201" s="36">
        <v>88.683333333333337</v>
      </c>
      <c r="E201" s="36">
        <v>88.366666666666674</v>
      </c>
      <c r="F201" s="36">
        <v>88.083333333333343</v>
      </c>
      <c r="G201" s="36">
        <v>87.76666666666668</v>
      </c>
      <c r="H201" s="36">
        <v>88.966666666666669</v>
      </c>
      <c r="I201" s="36">
        <v>89.283333333333331</v>
      </c>
      <c r="J201" s="36">
        <v>89.566666666666663</v>
      </c>
      <c r="K201" s="31">
        <v>89</v>
      </c>
      <c r="L201" s="31">
        <v>88.4</v>
      </c>
      <c r="M201" s="31">
        <v>5.7471699999999997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1650.65</v>
      </c>
      <c r="D202" s="36">
        <v>1646.8666666666668</v>
      </c>
      <c r="E202" s="36">
        <v>1638.7833333333335</v>
      </c>
      <c r="F202" s="36">
        <v>1626.9166666666667</v>
      </c>
      <c r="G202" s="36">
        <v>1618.8333333333335</v>
      </c>
      <c r="H202" s="36">
        <v>1658.7333333333336</v>
      </c>
      <c r="I202" s="36">
        <v>1666.8166666666666</v>
      </c>
      <c r="J202" s="36">
        <v>1678.6833333333336</v>
      </c>
      <c r="K202" s="31">
        <v>1654.95</v>
      </c>
      <c r="L202" s="31">
        <v>1635</v>
      </c>
      <c r="M202" s="31">
        <v>0.97965000000000002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1604.2</v>
      </c>
      <c r="D203" s="36">
        <v>1599.4166666666667</v>
      </c>
      <c r="E203" s="36">
        <v>1580.0333333333335</v>
      </c>
      <c r="F203" s="36">
        <v>1555.8666666666668</v>
      </c>
      <c r="G203" s="36">
        <v>1536.4833333333336</v>
      </c>
      <c r="H203" s="36">
        <v>1623.5833333333335</v>
      </c>
      <c r="I203" s="36">
        <v>1642.9666666666667</v>
      </c>
      <c r="J203" s="36">
        <v>1667.1333333333334</v>
      </c>
      <c r="K203" s="31">
        <v>1618.8</v>
      </c>
      <c r="L203" s="31">
        <v>1575.25</v>
      </c>
      <c r="M203" s="31">
        <v>0.69130999999999998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8711.1</v>
      </c>
      <c r="D204" s="36">
        <v>8711.4833333333318</v>
      </c>
      <c r="E204" s="36">
        <v>8677.9666666666635</v>
      </c>
      <c r="F204" s="36">
        <v>8644.8333333333321</v>
      </c>
      <c r="G204" s="36">
        <v>8611.3166666666639</v>
      </c>
      <c r="H204" s="36">
        <v>8744.6166666666631</v>
      </c>
      <c r="I204" s="36">
        <v>8778.1333333333296</v>
      </c>
      <c r="J204" s="36">
        <v>8811.2666666666628</v>
      </c>
      <c r="K204" s="31">
        <v>8745</v>
      </c>
      <c r="L204" s="31">
        <v>8678.35</v>
      </c>
      <c r="M204" s="31">
        <v>0.13691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104.55</v>
      </c>
      <c r="D205" s="36">
        <v>104.71666666666665</v>
      </c>
      <c r="E205" s="36">
        <v>104.0333333333333</v>
      </c>
      <c r="F205" s="36">
        <v>103.51666666666665</v>
      </c>
      <c r="G205" s="36">
        <v>102.8333333333333</v>
      </c>
      <c r="H205" s="36">
        <v>105.23333333333331</v>
      </c>
      <c r="I205" s="36">
        <v>105.91666666666667</v>
      </c>
      <c r="J205" s="36">
        <v>106.43333333333331</v>
      </c>
      <c r="K205" s="31">
        <v>105.4</v>
      </c>
      <c r="L205" s="31">
        <v>104.2</v>
      </c>
      <c r="M205" s="31">
        <v>29.23273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555.75</v>
      </c>
      <c r="D206" s="36">
        <v>554.61666666666667</v>
      </c>
      <c r="E206" s="36">
        <v>551.38333333333333</v>
      </c>
      <c r="F206" s="36">
        <v>547.01666666666665</v>
      </c>
      <c r="G206" s="36">
        <v>543.7833333333333</v>
      </c>
      <c r="H206" s="36">
        <v>558.98333333333335</v>
      </c>
      <c r="I206" s="36">
        <v>562.2166666666667</v>
      </c>
      <c r="J206" s="36">
        <v>566.58333333333337</v>
      </c>
      <c r="K206" s="31">
        <v>557.85</v>
      </c>
      <c r="L206" s="31">
        <v>550.25</v>
      </c>
      <c r="M206" s="31">
        <v>4.6717000000000004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1012.1</v>
      </c>
      <c r="D207" s="36">
        <v>1013.5333333333333</v>
      </c>
      <c r="E207" s="36">
        <v>1004.0666666666666</v>
      </c>
      <c r="F207" s="36">
        <v>996.0333333333333</v>
      </c>
      <c r="G207" s="36">
        <v>986.56666666666661</v>
      </c>
      <c r="H207" s="36">
        <v>1021.5666666666666</v>
      </c>
      <c r="I207" s="36">
        <v>1031.0333333333333</v>
      </c>
      <c r="J207" s="36">
        <v>1039.0666666666666</v>
      </c>
      <c r="K207" s="31">
        <v>1023</v>
      </c>
      <c r="L207" s="31">
        <v>1005.5</v>
      </c>
      <c r="M207" s="31">
        <v>2.8613200000000001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245.05</v>
      </c>
      <c r="D208" s="36">
        <v>245.43333333333331</v>
      </c>
      <c r="E208" s="36">
        <v>243.36666666666662</v>
      </c>
      <c r="F208" s="36">
        <v>241.68333333333331</v>
      </c>
      <c r="G208" s="36">
        <v>239.61666666666662</v>
      </c>
      <c r="H208" s="36">
        <v>247.11666666666662</v>
      </c>
      <c r="I208" s="36">
        <v>249.18333333333328</v>
      </c>
      <c r="J208" s="36">
        <v>250.86666666666662</v>
      </c>
      <c r="K208" s="31">
        <v>247.5</v>
      </c>
      <c r="L208" s="31">
        <v>243.75</v>
      </c>
      <c r="M208" s="31">
        <v>34.392249999999997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829.3</v>
      </c>
      <c r="D209" s="36">
        <v>829.35</v>
      </c>
      <c r="E209" s="36">
        <v>823.7</v>
      </c>
      <c r="F209" s="36">
        <v>818.1</v>
      </c>
      <c r="G209" s="36">
        <v>812.45</v>
      </c>
      <c r="H209" s="36">
        <v>834.95</v>
      </c>
      <c r="I209" s="36">
        <v>840.59999999999991</v>
      </c>
      <c r="J209" s="36">
        <v>846.2</v>
      </c>
      <c r="K209" s="31">
        <v>835</v>
      </c>
      <c r="L209" s="31">
        <v>823.75</v>
      </c>
      <c r="M209" s="31">
        <v>0.72736000000000001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1584.1</v>
      </c>
      <c r="D210" s="36">
        <v>1584.7166666666665</v>
      </c>
      <c r="E210" s="36">
        <v>1570.4333333333329</v>
      </c>
      <c r="F210" s="36">
        <v>1556.7666666666664</v>
      </c>
      <c r="G210" s="36">
        <v>1542.4833333333329</v>
      </c>
      <c r="H210" s="36">
        <v>1598.383333333333</v>
      </c>
      <c r="I210" s="36">
        <v>1612.6666666666663</v>
      </c>
      <c r="J210" s="36">
        <v>1626.333333333333</v>
      </c>
      <c r="K210" s="31">
        <v>1599</v>
      </c>
      <c r="L210" s="31">
        <v>1571.05</v>
      </c>
      <c r="M210" s="31">
        <v>6.1440000000000002E-2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382.45</v>
      </c>
      <c r="D211" s="36">
        <v>382.43333333333334</v>
      </c>
      <c r="E211" s="36">
        <v>381.4666666666667</v>
      </c>
      <c r="F211" s="36">
        <v>380.48333333333335</v>
      </c>
      <c r="G211" s="36">
        <v>379.51666666666671</v>
      </c>
      <c r="H211" s="36">
        <v>383.41666666666669</v>
      </c>
      <c r="I211" s="36">
        <v>384.38333333333327</v>
      </c>
      <c r="J211" s="36">
        <v>385.36666666666667</v>
      </c>
      <c r="K211" s="31">
        <v>383.4</v>
      </c>
      <c r="L211" s="31">
        <v>381.45</v>
      </c>
      <c r="M211" s="31">
        <v>10.116619999999999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18.399999999999999</v>
      </c>
      <c r="D212" s="36">
        <v>18.45</v>
      </c>
      <c r="E212" s="36">
        <v>18.299999999999997</v>
      </c>
      <c r="F212" s="36">
        <v>18.2</v>
      </c>
      <c r="G212" s="36">
        <v>18.049999999999997</v>
      </c>
      <c r="H212" s="36">
        <v>18.549999999999997</v>
      </c>
      <c r="I212" s="36">
        <v>18.699999999999996</v>
      </c>
      <c r="J212" s="36">
        <v>18.799999999999997</v>
      </c>
      <c r="K212" s="31">
        <v>18.600000000000001</v>
      </c>
      <c r="L212" s="31">
        <v>18.350000000000001</v>
      </c>
      <c r="M212" s="31">
        <v>503.80572000000001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252</v>
      </c>
      <c r="D213" s="36">
        <v>251.61666666666667</v>
      </c>
      <c r="E213" s="36">
        <v>249.73333333333335</v>
      </c>
      <c r="F213" s="36">
        <v>247.46666666666667</v>
      </c>
      <c r="G213" s="36">
        <v>245.58333333333334</v>
      </c>
      <c r="H213" s="36">
        <v>253.88333333333335</v>
      </c>
      <c r="I213" s="36">
        <v>255.76666666666668</v>
      </c>
      <c r="J213" s="36">
        <v>258.03333333333336</v>
      </c>
      <c r="K213" s="31">
        <v>253.5</v>
      </c>
      <c r="L213" s="31">
        <v>249.35</v>
      </c>
      <c r="M213" s="31">
        <v>14.97486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123.25</v>
      </c>
      <c r="D214" s="36">
        <v>123.06666666666666</v>
      </c>
      <c r="E214" s="36">
        <v>122.18333333333332</v>
      </c>
      <c r="F214" s="36">
        <v>121.11666666666666</v>
      </c>
      <c r="G214" s="36">
        <v>120.23333333333332</v>
      </c>
      <c r="H214" s="36">
        <v>124.13333333333333</v>
      </c>
      <c r="I214" s="36">
        <v>125.01666666666665</v>
      </c>
      <c r="J214" s="36">
        <v>126.08333333333333</v>
      </c>
      <c r="K214" s="31">
        <v>123.95</v>
      </c>
      <c r="L214" s="31">
        <v>122</v>
      </c>
      <c r="M214" s="31">
        <v>105.34365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623.35</v>
      </c>
      <c r="D215" s="36">
        <v>622.66666666666663</v>
      </c>
      <c r="E215" s="36">
        <v>620.5333333333333</v>
      </c>
      <c r="F215" s="36">
        <v>617.7166666666667</v>
      </c>
      <c r="G215" s="36">
        <v>615.58333333333337</v>
      </c>
      <c r="H215" s="36">
        <v>625.48333333333323</v>
      </c>
      <c r="I215" s="36">
        <v>627.61666666666667</v>
      </c>
      <c r="J215" s="36">
        <v>630.43333333333317</v>
      </c>
      <c r="K215" s="31">
        <v>624.79999999999995</v>
      </c>
      <c r="L215" s="31">
        <v>619.85</v>
      </c>
      <c r="M215" s="31">
        <v>1.0972299999999999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89"/>
      <c r="B1" s="390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45243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3" t="s">
        <v>16</v>
      </c>
      <c r="B9" s="385" t="s">
        <v>18</v>
      </c>
      <c r="C9" s="388" t="s">
        <v>20</v>
      </c>
      <c r="D9" s="388" t="s">
        <v>21</v>
      </c>
      <c r="E9" s="380" t="s">
        <v>22</v>
      </c>
      <c r="F9" s="381"/>
      <c r="G9" s="382"/>
      <c r="H9" s="380" t="s">
        <v>23</v>
      </c>
      <c r="I9" s="381"/>
      <c r="J9" s="382"/>
      <c r="K9" s="26"/>
      <c r="L9" s="27"/>
      <c r="M9" s="48"/>
      <c r="N9" s="1"/>
      <c r="O9" s="1"/>
    </row>
    <row r="10" spans="1:15" ht="42.75" customHeight="1">
      <c r="A10" s="384"/>
      <c r="B10" s="387"/>
      <c r="C10" s="387"/>
      <c r="D10" s="38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531.95000000000005</v>
      </c>
      <c r="D11" s="36">
        <v>536.30000000000007</v>
      </c>
      <c r="E11" s="36">
        <v>522.60000000000014</v>
      </c>
      <c r="F11" s="36">
        <v>513.25000000000011</v>
      </c>
      <c r="G11" s="36">
        <v>499.55000000000018</v>
      </c>
      <c r="H11" s="36">
        <v>545.65000000000009</v>
      </c>
      <c r="I11" s="36">
        <v>559.35000000000014</v>
      </c>
      <c r="J11" s="36">
        <v>568.70000000000005</v>
      </c>
      <c r="K11" s="31">
        <v>550</v>
      </c>
      <c r="L11" s="31">
        <v>526.95000000000005</v>
      </c>
      <c r="M11" s="31">
        <v>0.66573000000000004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31699.55</v>
      </c>
      <c r="D12" s="36">
        <v>31789.850000000002</v>
      </c>
      <c r="E12" s="36">
        <v>31489.700000000004</v>
      </c>
      <c r="F12" s="36">
        <v>31279.850000000002</v>
      </c>
      <c r="G12" s="36">
        <v>30979.700000000004</v>
      </c>
      <c r="H12" s="36">
        <v>31999.700000000004</v>
      </c>
      <c r="I12" s="36">
        <v>32299.850000000006</v>
      </c>
      <c r="J12" s="36">
        <v>32509.700000000004</v>
      </c>
      <c r="K12" s="31">
        <v>32090</v>
      </c>
      <c r="L12" s="31">
        <v>31580</v>
      </c>
      <c r="M12" s="31">
        <v>4.2700000000000004E-3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486.95</v>
      </c>
      <c r="D13" s="36">
        <v>485.88333333333338</v>
      </c>
      <c r="E13" s="36">
        <v>483.51666666666677</v>
      </c>
      <c r="F13" s="36">
        <v>480.08333333333337</v>
      </c>
      <c r="G13" s="36">
        <v>477.71666666666675</v>
      </c>
      <c r="H13" s="36">
        <v>489.31666666666678</v>
      </c>
      <c r="I13" s="36">
        <v>491.68333333333345</v>
      </c>
      <c r="J13" s="36">
        <v>495.11666666666679</v>
      </c>
      <c r="K13" s="31">
        <v>488.25</v>
      </c>
      <c r="L13" s="31">
        <v>482.45</v>
      </c>
      <c r="M13" s="31">
        <v>0.36270000000000002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518.6</v>
      </c>
      <c r="D14" s="36">
        <v>519.69999999999993</v>
      </c>
      <c r="E14" s="36">
        <v>514.89999999999986</v>
      </c>
      <c r="F14" s="36">
        <v>511.19999999999993</v>
      </c>
      <c r="G14" s="36">
        <v>506.39999999999986</v>
      </c>
      <c r="H14" s="36">
        <v>523.39999999999986</v>
      </c>
      <c r="I14" s="36">
        <v>528.19999999999982</v>
      </c>
      <c r="J14" s="36">
        <v>531.89999999999986</v>
      </c>
      <c r="K14" s="31">
        <v>524.5</v>
      </c>
      <c r="L14" s="31">
        <v>516</v>
      </c>
      <c r="M14" s="31">
        <v>7.8134899999999998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1506.65</v>
      </c>
      <c r="D15" s="36">
        <v>1507.1833333333334</v>
      </c>
      <c r="E15" s="36">
        <v>1494.4666666666667</v>
      </c>
      <c r="F15" s="36">
        <v>1482.2833333333333</v>
      </c>
      <c r="G15" s="36">
        <v>1469.5666666666666</v>
      </c>
      <c r="H15" s="36">
        <v>1519.3666666666668</v>
      </c>
      <c r="I15" s="36">
        <v>1532.0833333333335</v>
      </c>
      <c r="J15" s="36">
        <v>1544.2666666666669</v>
      </c>
      <c r="K15" s="31">
        <v>1519.9</v>
      </c>
      <c r="L15" s="31">
        <v>1495</v>
      </c>
      <c r="M15" s="31">
        <v>0.37679000000000001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4235.1499999999996</v>
      </c>
      <c r="D16" s="36">
        <v>4242.3999999999996</v>
      </c>
      <c r="E16" s="36">
        <v>4200.3999999999996</v>
      </c>
      <c r="F16" s="36">
        <v>4165.6499999999996</v>
      </c>
      <c r="G16" s="36">
        <v>4123.6499999999996</v>
      </c>
      <c r="H16" s="36">
        <v>4277.1499999999996</v>
      </c>
      <c r="I16" s="36">
        <v>4319.1499999999996</v>
      </c>
      <c r="J16" s="36">
        <v>4353.8999999999996</v>
      </c>
      <c r="K16" s="31">
        <v>4284.3999999999996</v>
      </c>
      <c r="L16" s="31">
        <v>4207.6499999999996</v>
      </c>
      <c r="M16" s="31">
        <v>0.31594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23815.85</v>
      </c>
      <c r="D17" s="36">
        <v>23807.399999999998</v>
      </c>
      <c r="E17" s="36">
        <v>23733.449999999997</v>
      </c>
      <c r="F17" s="36">
        <v>23651.05</v>
      </c>
      <c r="G17" s="36">
        <v>23577.1</v>
      </c>
      <c r="H17" s="36">
        <v>23889.799999999996</v>
      </c>
      <c r="I17" s="36">
        <v>23963.75</v>
      </c>
      <c r="J17" s="36">
        <v>24046.149999999994</v>
      </c>
      <c r="K17" s="31">
        <v>23881.35</v>
      </c>
      <c r="L17" s="31">
        <v>23725</v>
      </c>
      <c r="M17" s="31">
        <v>9.2599999999999991E-3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1839.15</v>
      </c>
      <c r="D18" s="36">
        <v>1839.7</v>
      </c>
      <c r="E18" s="36">
        <v>1831.45</v>
      </c>
      <c r="F18" s="36">
        <v>1823.75</v>
      </c>
      <c r="G18" s="36">
        <v>1815.5</v>
      </c>
      <c r="H18" s="36">
        <v>1847.4</v>
      </c>
      <c r="I18" s="36">
        <v>1855.65</v>
      </c>
      <c r="J18" s="36">
        <v>1863.3500000000001</v>
      </c>
      <c r="K18" s="31">
        <v>1847.95</v>
      </c>
      <c r="L18" s="31">
        <v>1832</v>
      </c>
      <c r="M18" s="31">
        <v>0.43092999999999998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2211.35</v>
      </c>
      <c r="D19" s="36">
        <v>2214.15</v>
      </c>
      <c r="E19" s="36">
        <v>2202.3000000000002</v>
      </c>
      <c r="F19" s="36">
        <v>2193.25</v>
      </c>
      <c r="G19" s="36">
        <v>2181.4</v>
      </c>
      <c r="H19" s="36">
        <v>2223.2000000000003</v>
      </c>
      <c r="I19" s="36">
        <v>2235.0499999999997</v>
      </c>
      <c r="J19" s="36">
        <v>2244.1000000000004</v>
      </c>
      <c r="K19" s="31">
        <v>2226</v>
      </c>
      <c r="L19" s="31">
        <v>2205.1</v>
      </c>
      <c r="M19" s="31">
        <v>1.4832000000000001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948.1</v>
      </c>
      <c r="D20" s="36">
        <v>947.29999999999984</v>
      </c>
      <c r="E20" s="36">
        <v>941.84999999999968</v>
      </c>
      <c r="F20" s="36">
        <v>935.5999999999998</v>
      </c>
      <c r="G20" s="36">
        <v>930.14999999999964</v>
      </c>
      <c r="H20" s="36">
        <v>953.54999999999973</v>
      </c>
      <c r="I20" s="36">
        <v>958.99999999999977</v>
      </c>
      <c r="J20" s="36">
        <v>965.24999999999977</v>
      </c>
      <c r="K20" s="31">
        <v>952.75</v>
      </c>
      <c r="L20" s="31">
        <v>941.05</v>
      </c>
      <c r="M20" s="31">
        <v>1.52098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812.25</v>
      </c>
      <c r="D21" s="36">
        <v>813.31666666666661</v>
      </c>
      <c r="E21" s="36">
        <v>809.93333333333317</v>
      </c>
      <c r="F21" s="36">
        <v>807.61666666666656</v>
      </c>
      <c r="G21" s="36">
        <v>804.23333333333312</v>
      </c>
      <c r="H21" s="36">
        <v>815.63333333333321</v>
      </c>
      <c r="I21" s="36">
        <v>819.01666666666665</v>
      </c>
      <c r="J21" s="36">
        <v>821.33333333333326</v>
      </c>
      <c r="K21" s="31">
        <v>816.7</v>
      </c>
      <c r="L21" s="31">
        <v>811</v>
      </c>
      <c r="M21" s="31">
        <v>2.65239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399.85</v>
      </c>
      <c r="D22" s="36">
        <v>400.7</v>
      </c>
      <c r="E22" s="36">
        <v>397.15</v>
      </c>
      <c r="F22" s="36">
        <v>394.45</v>
      </c>
      <c r="G22" s="36">
        <v>390.9</v>
      </c>
      <c r="H22" s="36">
        <v>403.4</v>
      </c>
      <c r="I22" s="36">
        <v>406.95000000000005</v>
      </c>
      <c r="J22" s="36">
        <v>409.65</v>
      </c>
      <c r="K22" s="31">
        <v>404.25</v>
      </c>
      <c r="L22" s="31">
        <v>398</v>
      </c>
      <c r="M22" s="31">
        <v>17.92783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546.75</v>
      </c>
      <c r="D23" s="36">
        <v>546.9666666666667</v>
      </c>
      <c r="E23" s="36">
        <v>544.43333333333339</v>
      </c>
      <c r="F23" s="36">
        <v>542.11666666666667</v>
      </c>
      <c r="G23" s="36">
        <v>539.58333333333337</v>
      </c>
      <c r="H23" s="36">
        <v>549.28333333333342</v>
      </c>
      <c r="I23" s="36">
        <v>551.81666666666672</v>
      </c>
      <c r="J23" s="36">
        <v>554.13333333333344</v>
      </c>
      <c r="K23" s="31">
        <v>549.5</v>
      </c>
      <c r="L23" s="31">
        <v>544.65</v>
      </c>
      <c r="M23" s="31">
        <v>0.93525999999999998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297.2</v>
      </c>
      <c r="D24" s="36">
        <v>296.59999999999997</v>
      </c>
      <c r="E24" s="36">
        <v>294.59999999999991</v>
      </c>
      <c r="F24" s="36">
        <v>291.99999999999994</v>
      </c>
      <c r="G24" s="36">
        <v>289.99999999999989</v>
      </c>
      <c r="H24" s="36">
        <v>299.19999999999993</v>
      </c>
      <c r="I24" s="36">
        <v>301.20000000000005</v>
      </c>
      <c r="J24" s="36">
        <v>303.79999999999995</v>
      </c>
      <c r="K24" s="31">
        <v>298.60000000000002</v>
      </c>
      <c r="L24" s="31">
        <v>294</v>
      </c>
      <c r="M24" s="31">
        <v>5.5859199999999998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175.6</v>
      </c>
      <c r="D25" s="36">
        <v>175.43333333333331</v>
      </c>
      <c r="E25" s="36">
        <v>174.11666666666662</v>
      </c>
      <c r="F25" s="36">
        <v>172.6333333333333</v>
      </c>
      <c r="G25" s="36">
        <v>171.31666666666661</v>
      </c>
      <c r="H25" s="36">
        <v>176.91666666666663</v>
      </c>
      <c r="I25" s="36">
        <v>178.23333333333329</v>
      </c>
      <c r="J25" s="36">
        <v>179.71666666666664</v>
      </c>
      <c r="K25" s="31">
        <v>176.75</v>
      </c>
      <c r="L25" s="31">
        <v>173.95</v>
      </c>
      <c r="M25" s="31">
        <v>6.6334299999999997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218.35</v>
      </c>
      <c r="D26" s="36">
        <v>218.26666666666665</v>
      </c>
      <c r="E26" s="36">
        <v>217.33333333333331</v>
      </c>
      <c r="F26" s="36">
        <v>216.31666666666666</v>
      </c>
      <c r="G26" s="36">
        <v>215.38333333333333</v>
      </c>
      <c r="H26" s="36">
        <v>219.2833333333333</v>
      </c>
      <c r="I26" s="36">
        <v>220.21666666666664</v>
      </c>
      <c r="J26" s="36">
        <v>221.23333333333329</v>
      </c>
      <c r="K26" s="31">
        <v>219.2</v>
      </c>
      <c r="L26" s="31">
        <v>217.25</v>
      </c>
      <c r="M26" s="31">
        <v>4.7381700000000002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312.2</v>
      </c>
      <c r="D27" s="36">
        <v>312.41666666666669</v>
      </c>
      <c r="E27" s="36">
        <v>310.78333333333336</v>
      </c>
      <c r="F27" s="36">
        <v>309.36666666666667</v>
      </c>
      <c r="G27" s="36">
        <v>307.73333333333335</v>
      </c>
      <c r="H27" s="36">
        <v>313.83333333333337</v>
      </c>
      <c r="I27" s="36">
        <v>315.4666666666667</v>
      </c>
      <c r="J27" s="36">
        <v>316.88333333333338</v>
      </c>
      <c r="K27" s="31">
        <v>314.05</v>
      </c>
      <c r="L27" s="31">
        <v>311</v>
      </c>
      <c r="M27" s="31">
        <v>1.3511599999999999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909.8</v>
      </c>
      <c r="D28" s="36">
        <v>909.11666666666667</v>
      </c>
      <c r="E28" s="36">
        <v>901.08333333333337</v>
      </c>
      <c r="F28" s="36">
        <v>892.36666666666667</v>
      </c>
      <c r="G28" s="36">
        <v>884.33333333333337</v>
      </c>
      <c r="H28" s="36">
        <v>917.83333333333337</v>
      </c>
      <c r="I28" s="36">
        <v>925.86666666666667</v>
      </c>
      <c r="J28" s="36">
        <v>934.58333333333337</v>
      </c>
      <c r="K28" s="31">
        <v>917.15</v>
      </c>
      <c r="L28" s="31">
        <v>900.4</v>
      </c>
      <c r="M28" s="31">
        <v>0.24102000000000001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1033.8499999999999</v>
      </c>
      <c r="D29" s="36">
        <v>1031.8499999999999</v>
      </c>
      <c r="E29" s="36">
        <v>1027.0999999999999</v>
      </c>
      <c r="F29" s="36">
        <v>1020.3499999999999</v>
      </c>
      <c r="G29" s="36">
        <v>1015.5999999999999</v>
      </c>
      <c r="H29" s="36">
        <v>1038.5999999999999</v>
      </c>
      <c r="I29" s="36">
        <v>1043.3499999999999</v>
      </c>
      <c r="J29" s="36">
        <v>1050.0999999999999</v>
      </c>
      <c r="K29" s="31">
        <v>1036.5999999999999</v>
      </c>
      <c r="L29" s="31">
        <v>1025.0999999999999</v>
      </c>
      <c r="M29" s="31">
        <v>0.32568000000000003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3570.35</v>
      </c>
      <c r="D30" s="36">
        <v>3579.35</v>
      </c>
      <c r="E30" s="36">
        <v>3551</v>
      </c>
      <c r="F30" s="36">
        <v>3531.65</v>
      </c>
      <c r="G30" s="36">
        <v>3503.3</v>
      </c>
      <c r="H30" s="36">
        <v>3598.7</v>
      </c>
      <c r="I30" s="36">
        <v>3627.0499999999993</v>
      </c>
      <c r="J30" s="36">
        <v>3646.3999999999996</v>
      </c>
      <c r="K30" s="31">
        <v>3607.7</v>
      </c>
      <c r="L30" s="31">
        <v>3560</v>
      </c>
      <c r="M30" s="31">
        <v>5.7419999999999999E-2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1883.75</v>
      </c>
      <c r="D31" s="36">
        <v>1884.8999999999999</v>
      </c>
      <c r="E31" s="36">
        <v>1871.3999999999996</v>
      </c>
      <c r="F31" s="36">
        <v>1859.0499999999997</v>
      </c>
      <c r="G31" s="36">
        <v>1845.5499999999995</v>
      </c>
      <c r="H31" s="36">
        <v>1897.2499999999998</v>
      </c>
      <c r="I31" s="36">
        <v>1910.7500000000002</v>
      </c>
      <c r="J31" s="36">
        <v>1923.1</v>
      </c>
      <c r="K31" s="31">
        <v>1898.4</v>
      </c>
      <c r="L31" s="31">
        <v>1872.55</v>
      </c>
      <c r="M31" s="31">
        <v>0.10023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738.05</v>
      </c>
      <c r="D32" s="36">
        <v>732.35</v>
      </c>
      <c r="E32" s="36">
        <v>720.7</v>
      </c>
      <c r="F32" s="36">
        <v>703.35</v>
      </c>
      <c r="G32" s="36">
        <v>691.7</v>
      </c>
      <c r="H32" s="36">
        <v>749.7</v>
      </c>
      <c r="I32" s="36">
        <v>761.34999999999991</v>
      </c>
      <c r="J32" s="36">
        <v>778.7</v>
      </c>
      <c r="K32" s="31">
        <v>744</v>
      </c>
      <c r="L32" s="31">
        <v>715</v>
      </c>
      <c r="M32" s="31">
        <v>0.27544000000000002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4316.2</v>
      </c>
      <c r="D33" s="36">
        <v>4315.5666666666666</v>
      </c>
      <c r="E33" s="36">
        <v>4300.833333333333</v>
      </c>
      <c r="F33" s="36">
        <v>4285.4666666666662</v>
      </c>
      <c r="G33" s="36">
        <v>4270.7333333333327</v>
      </c>
      <c r="H33" s="36">
        <v>4330.9333333333334</v>
      </c>
      <c r="I33" s="36">
        <v>4345.666666666667</v>
      </c>
      <c r="J33" s="36">
        <v>4361.0333333333338</v>
      </c>
      <c r="K33" s="31">
        <v>4330.3</v>
      </c>
      <c r="L33" s="31">
        <v>4300.2</v>
      </c>
      <c r="M33" s="31">
        <v>0.19352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2149</v>
      </c>
      <c r="D34" s="36">
        <v>2143.8333333333335</v>
      </c>
      <c r="E34" s="36">
        <v>2132.666666666667</v>
      </c>
      <c r="F34" s="36">
        <v>2116.3333333333335</v>
      </c>
      <c r="G34" s="36">
        <v>2105.166666666667</v>
      </c>
      <c r="H34" s="36">
        <v>2160.166666666667</v>
      </c>
      <c r="I34" s="36">
        <v>2171.3333333333339</v>
      </c>
      <c r="J34" s="36">
        <v>2187.666666666667</v>
      </c>
      <c r="K34" s="31">
        <v>2155</v>
      </c>
      <c r="L34" s="31">
        <v>2127.5</v>
      </c>
      <c r="M34" s="31">
        <v>7.9810000000000006E-2</v>
      </c>
      <c r="N34" s="1"/>
      <c r="O34" s="1"/>
    </row>
    <row r="35" spans="1:15" ht="12.75" customHeight="1">
      <c r="A35" s="33">
        <v>25</v>
      </c>
      <c r="B35" s="53" t="s">
        <v>904</v>
      </c>
      <c r="C35" s="31">
        <v>638.70000000000005</v>
      </c>
      <c r="D35" s="36">
        <v>636.68333333333339</v>
      </c>
      <c r="E35" s="36">
        <v>634.01666666666677</v>
      </c>
      <c r="F35" s="36">
        <v>629.33333333333337</v>
      </c>
      <c r="G35" s="36">
        <v>626.66666666666674</v>
      </c>
      <c r="H35" s="36">
        <v>641.36666666666679</v>
      </c>
      <c r="I35" s="36">
        <v>644.0333333333333</v>
      </c>
      <c r="J35" s="36">
        <v>648.71666666666681</v>
      </c>
      <c r="K35" s="31">
        <v>639.35</v>
      </c>
      <c r="L35" s="31">
        <v>632</v>
      </c>
      <c r="M35" s="31">
        <v>1.3993599999999999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3160.15</v>
      </c>
      <c r="D36" s="36">
        <v>3160.0333333333328</v>
      </c>
      <c r="E36" s="36">
        <v>3130.0666666666657</v>
      </c>
      <c r="F36" s="36">
        <v>3099.9833333333327</v>
      </c>
      <c r="G36" s="36">
        <v>3070.0166666666655</v>
      </c>
      <c r="H36" s="36">
        <v>3190.1166666666659</v>
      </c>
      <c r="I36" s="36">
        <v>3220.083333333333</v>
      </c>
      <c r="J36" s="36">
        <v>3250.1666666666661</v>
      </c>
      <c r="K36" s="31">
        <v>3190</v>
      </c>
      <c r="L36" s="31">
        <v>3129.95</v>
      </c>
      <c r="M36" s="31">
        <v>0.31974999999999998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420.95</v>
      </c>
      <c r="D37" s="36">
        <v>421.05</v>
      </c>
      <c r="E37" s="36">
        <v>419.90000000000003</v>
      </c>
      <c r="F37" s="36">
        <v>418.85</v>
      </c>
      <c r="G37" s="36">
        <v>417.70000000000005</v>
      </c>
      <c r="H37" s="36">
        <v>422.1</v>
      </c>
      <c r="I37" s="36">
        <v>423.25</v>
      </c>
      <c r="J37" s="36">
        <v>424.3</v>
      </c>
      <c r="K37" s="31">
        <v>422.2</v>
      </c>
      <c r="L37" s="31">
        <v>420</v>
      </c>
      <c r="M37" s="31">
        <v>2.44482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2731.95</v>
      </c>
      <c r="D38" s="36">
        <v>2734.0166666666664</v>
      </c>
      <c r="E38" s="36">
        <v>2718.0333333333328</v>
      </c>
      <c r="F38" s="36">
        <v>2704.1166666666663</v>
      </c>
      <c r="G38" s="36">
        <v>2688.1333333333328</v>
      </c>
      <c r="H38" s="36">
        <v>2747.9333333333329</v>
      </c>
      <c r="I38" s="36">
        <v>2763.9166666666665</v>
      </c>
      <c r="J38" s="36">
        <v>2777.833333333333</v>
      </c>
      <c r="K38" s="31">
        <v>2750</v>
      </c>
      <c r="L38" s="31">
        <v>2720.1</v>
      </c>
      <c r="M38" s="31">
        <v>1.41926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924.6</v>
      </c>
      <c r="D39" s="36">
        <v>924.19999999999993</v>
      </c>
      <c r="E39" s="36">
        <v>918.39999999999986</v>
      </c>
      <c r="F39" s="36">
        <v>912.19999999999993</v>
      </c>
      <c r="G39" s="36">
        <v>906.39999999999986</v>
      </c>
      <c r="H39" s="36">
        <v>930.39999999999986</v>
      </c>
      <c r="I39" s="36">
        <v>936.19999999999982</v>
      </c>
      <c r="J39" s="36">
        <v>942.39999999999986</v>
      </c>
      <c r="K39" s="31">
        <v>930</v>
      </c>
      <c r="L39" s="31">
        <v>918</v>
      </c>
      <c r="M39" s="31">
        <v>1.0518400000000001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5168.8</v>
      </c>
      <c r="D40" s="36">
        <v>5202.9666666666662</v>
      </c>
      <c r="E40" s="36">
        <v>5097.9333333333325</v>
      </c>
      <c r="F40" s="36">
        <v>5027.0666666666666</v>
      </c>
      <c r="G40" s="36">
        <v>4922.0333333333328</v>
      </c>
      <c r="H40" s="36">
        <v>5273.8333333333321</v>
      </c>
      <c r="I40" s="36">
        <v>5378.8666666666668</v>
      </c>
      <c r="J40" s="36">
        <v>5449.7333333333318</v>
      </c>
      <c r="K40" s="31">
        <v>5308</v>
      </c>
      <c r="L40" s="31">
        <v>5132.1000000000004</v>
      </c>
      <c r="M40" s="31">
        <v>0.15722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1665.2</v>
      </c>
      <c r="D41" s="36">
        <v>1664.0833333333333</v>
      </c>
      <c r="E41" s="36">
        <v>1657.1166666666666</v>
      </c>
      <c r="F41" s="36">
        <v>1649.0333333333333</v>
      </c>
      <c r="G41" s="36">
        <v>1642.0666666666666</v>
      </c>
      <c r="H41" s="36">
        <v>1672.1666666666665</v>
      </c>
      <c r="I41" s="36">
        <v>1679.1333333333332</v>
      </c>
      <c r="J41" s="36">
        <v>1687.2166666666665</v>
      </c>
      <c r="K41" s="31">
        <v>1671.05</v>
      </c>
      <c r="L41" s="31">
        <v>1656</v>
      </c>
      <c r="M41" s="31">
        <v>1.2062999999999999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5275.55</v>
      </c>
      <c r="D42" s="36">
        <v>5280.1833333333334</v>
      </c>
      <c r="E42" s="36">
        <v>5260.3666666666668</v>
      </c>
      <c r="F42" s="36">
        <v>5245.1833333333334</v>
      </c>
      <c r="G42" s="36">
        <v>5225.3666666666668</v>
      </c>
      <c r="H42" s="36">
        <v>5295.3666666666668</v>
      </c>
      <c r="I42" s="36">
        <v>5315.1833333333343</v>
      </c>
      <c r="J42" s="36">
        <v>5330.3666666666668</v>
      </c>
      <c r="K42" s="31">
        <v>5300</v>
      </c>
      <c r="L42" s="31">
        <v>5265</v>
      </c>
      <c r="M42" s="31">
        <v>0.18706999999999999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419.25</v>
      </c>
      <c r="D43" s="36">
        <v>419.88333333333338</v>
      </c>
      <c r="E43" s="36">
        <v>416.56666666666678</v>
      </c>
      <c r="F43" s="36">
        <v>413.88333333333338</v>
      </c>
      <c r="G43" s="36">
        <v>410.56666666666678</v>
      </c>
      <c r="H43" s="36">
        <v>422.56666666666678</v>
      </c>
      <c r="I43" s="36">
        <v>425.88333333333338</v>
      </c>
      <c r="J43" s="36">
        <v>428.56666666666678</v>
      </c>
      <c r="K43" s="31">
        <v>423.2</v>
      </c>
      <c r="L43" s="31">
        <v>417.2</v>
      </c>
      <c r="M43" s="31">
        <v>6.4347200000000004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305.8</v>
      </c>
      <c r="D44" s="36">
        <v>306.18333333333334</v>
      </c>
      <c r="E44" s="36">
        <v>303.9666666666667</v>
      </c>
      <c r="F44" s="36">
        <v>302.13333333333338</v>
      </c>
      <c r="G44" s="36">
        <v>299.91666666666674</v>
      </c>
      <c r="H44" s="36">
        <v>308.01666666666665</v>
      </c>
      <c r="I44" s="36">
        <v>310.23333333333323</v>
      </c>
      <c r="J44" s="36">
        <v>312.06666666666661</v>
      </c>
      <c r="K44" s="31">
        <v>308.39999999999998</v>
      </c>
      <c r="L44" s="31">
        <v>304.35000000000002</v>
      </c>
      <c r="M44" s="31">
        <v>3.20811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538.4</v>
      </c>
      <c r="D45" s="36">
        <v>536.80000000000007</v>
      </c>
      <c r="E45" s="36">
        <v>533.60000000000014</v>
      </c>
      <c r="F45" s="36">
        <v>528.80000000000007</v>
      </c>
      <c r="G45" s="36">
        <v>525.60000000000014</v>
      </c>
      <c r="H45" s="36">
        <v>541.60000000000014</v>
      </c>
      <c r="I45" s="36">
        <v>544.80000000000018</v>
      </c>
      <c r="J45" s="36">
        <v>549.60000000000014</v>
      </c>
      <c r="K45" s="31">
        <v>540</v>
      </c>
      <c r="L45" s="31">
        <v>532</v>
      </c>
      <c r="M45" s="31">
        <v>0.81254000000000004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584.1</v>
      </c>
      <c r="D46" s="36">
        <v>580.36666666666667</v>
      </c>
      <c r="E46" s="36">
        <v>573.73333333333335</v>
      </c>
      <c r="F46" s="36">
        <v>563.36666666666667</v>
      </c>
      <c r="G46" s="36">
        <v>556.73333333333335</v>
      </c>
      <c r="H46" s="36">
        <v>590.73333333333335</v>
      </c>
      <c r="I46" s="36">
        <v>597.36666666666679</v>
      </c>
      <c r="J46" s="36">
        <v>607.73333333333335</v>
      </c>
      <c r="K46" s="31">
        <v>587</v>
      </c>
      <c r="L46" s="31">
        <v>570</v>
      </c>
      <c r="M46" s="31">
        <v>1.44984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175.9</v>
      </c>
      <c r="D47" s="36">
        <v>175.75</v>
      </c>
      <c r="E47" s="36">
        <v>175.15</v>
      </c>
      <c r="F47" s="36">
        <v>174.4</v>
      </c>
      <c r="G47" s="36">
        <v>173.8</v>
      </c>
      <c r="H47" s="36">
        <v>176.5</v>
      </c>
      <c r="I47" s="36">
        <v>177.10000000000002</v>
      </c>
      <c r="J47" s="36">
        <v>177.85</v>
      </c>
      <c r="K47" s="31">
        <v>176.35</v>
      </c>
      <c r="L47" s="31">
        <v>175</v>
      </c>
      <c r="M47" s="31">
        <v>21.51042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3098.15</v>
      </c>
      <c r="D48" s="36">
        <v>3096.0499999999997</v>
      </c>
      <c r="E48" s="36">
        <v>3092.0999999999995</v>
      </c>
      <c r="F48" s="36">
        <v>3086.0499999999997</v>
      </c>
      <c r="G48" s="36">
        <v>3082.0999999999995</v>
      </c>
      <c r="H48" s="36">
        <v>3102.0999999999995</v>
      </c>
      <c r="I48" s="36">
        <v>3106.0499999999993</v>
      </c>
      <c r="J48" s="36">
        <v>3112.0999999999995</v>
      </c>
      <c r="K48" s="31">
        <v>3100</v>
      </c>
      <c r="L48" s="31">
        <v>3090</v>
      </c>
      <c r="M48" s="31">
        <v>0.85177999999999998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340.2</v>
      </c>
      <c r="D49" s="36">
        <v>341.65000000000003</v>
      </c>
      <c r="E49" s="36">
        <v>337.55000000000007</v>
      </c>
      <c r="F49" s="36">
        <v>334.90000000000003</v>
      </c>
      <c r="G49" s="36">
        <v>330.80000000000007</v>
      </c>
      <c r="H49" s="36">
        <v>344.30000000000007</v>
      </c>
      <c r="I49" s="36">
        <v>348.40000000000009</v>
      </c>
      <c r="J49" s="36">
        <v>351.05000000000007</v>
      </c>
      <c r="K49" s="31">
        <v>345.75</v>
      </c>
      <c r="L49" s="31">
        <v>339</v>
      </c>
      <c r="M49" s="31">
        <v>0.40254000000000001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1896.85</v>
      </c>
      <c r="D50" s="36">
        <v>1897.8166666666666</v>
      </c>
      <c r="E50" s="36">
        <v>1890.0333333333333</v>
      </c>
      <c r="F50" s="36">
        <v>1883.2166666666667</v>
      </c>
      <c r="G50" s="36">
        <v>1875.4333333333334</v>
      </c>
      <c r="H50" s="36">
        <v>1904.6333333333332</v>
      </c>
      <c r="I50" s="36">
        <v>1912.4166666666665</v>
      </c>
      <c r="J50" s="36">
        <v>1919.2333333333331</v>
      </c>
      <c r="K50" s="31">
        <v>1905.6</v>
      </c>
      <c r="L50" s="31">
        <v>1891</v>
      </c>
      <c r="M50" s="31">
        <v>0.34136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6656.55</v>
      </c>
      <c r="D51" s="36">
        <v>6654.7333333333336</v>
      </c>
      <c r="E51" s="36">
        <v>6625.8666666666668</v>
      </c>
      <c r="F51" s="36">
        <v>6595.1833333333334</v>
      </c>
      <c r="G51" s="36">
        <v>6566.3166666666666</v>
      </c>
      <c r="H51" s="36">
        <v>6685.416666666667</v>
      </c>
      <c r="I51" s="36">
        <v>6714.2833333333338</v>
      </c>
      <c r="J51" s="36">
        <v>6744.9666666666672</v>
      </c>
      <c r="K51" s="31">
        <v>6683.6</v>
      </c>
      <c r="L51" s="31">
        <v>6624.05</v>
      </c>
      <c r="M51" s="31">
        <v>5.305E-2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708</v>
      </c>
      <c r="D52" s="36">
        <v>709.06666666666661</v>
      </c>
      <c r="E52" s="36">
        <v>702.38333333333321</v>
      </c>
      <c r="F52" s="36">
        <v>696.76666666666665</v>
      </c>
      <c r="G52" s="36">
        <v>690.08333333333326</v>
      </c>
      <c r="H52" s="36">
        <v>714.68333333333317</v>
      </c>
      <c r="I52" s="36">
        <v>721.36666666666656</v>
      </c>
      <c r="J52" s="36">
        <v>726.98333333333312</v>
      </c>
      <c r="K52" s="31">
        <v>715.75</v>
      </c>
      <c r="L52" s="31">
        <v>703.45</v>
      </c>
      <c r="M52" s="31">
        <v>1.98373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979.35</v>
      </c>
      <c r="D53" s="36">
        <v>980.1</v>
      </c>
      <c r="E53" s="36">
        <v>975.25</v>
      </c>
      <c r="F53" s="36">
        <v>971.15</v>
      </c>
      <c r="G53" s="36">
        <v>966.3</v>
      </c>
      <c r="H53" s="36">
        <v>984.2</v>
      </c>
      <c r="I53" s="36">
        <v>989.05000000000018</v>
      </c>
      <c r="J53" s="36">
        <v>993.15000000000009</v>
      </c>
      <c r="K53" s="31">
        <v>984.95</v>
      </c>
      <c r="L53" s="31">
        <v>976</v>
      </c>
      <c r="M53" s="31">
        <v>2.8740700000000001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400.15</v>
      </c>
      <c r="D54" s="36">
        <v>399.66666666666669</v>
      </c>
      <c r="E54" s="36">
        <v>397.53333333333336</v>
      </c>
      <c r="F54" s="36">
        <v>394.91666666666669</v>
      </c>
      <c r="G54" s="36">
        <v>392.78333333333336</v>
      </c>
      <c r="H54" s="36">
        <v>402.28333333333336</v>
      </c>
      <c r="I54" s="36">
        <v>404.41666666666669</v>
      </c>
      <c r="J54" s="36">
        <v>407.03333333333336</v>
      </c>
      <c r="K54" s="31">
        <v>401.8</v>
      </c>
      <c r="L54" s="31">
        <v>397.05</v>
      </c>
      <c r="M54" s="31">
        <v>0.37021999999999999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3802.7</v>
      </c>
      <c r="D55" s="36">
        <v>3808.8333333333335</v>
      </c>
      <c r="E55" s="36">
        <v>3792.666666666667</v>
      </c>
      <c r="F55" s="36">
        <v>3782.6333333333337</v>
      </c>
      <c r="G55" s="36">
        <v>3766.4666666666672</v>
      </c>
      <c r="H55" s="36">
        <v>3818.8666666666668</v>
      </c>
      <c r="I55" s="36">
        <v>3835.0333333333338</v>
      </c>
      <c r="J55" s="36">
        <v>3845.0666666666666</v>
      </c>
      <c r="K55" s="31">
        <v>3825</v>
      </c>
      <c r="L55" s="31">
        <v>3798.8</v>
      </c>
      <c r="M55" s="31">
        <v>0.40178999999999998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1029.95</v>
      </c>
      <c r="D56" s="36">
        <v>1030.0333333333335</v>
      </c>
      <c r="E56" s="36">
        <v>1026.166666666667</v>
      </c>
      <c r="F56" s="36">
        <v>1022.3833333333334</v>
      </c>
      <c r="G56" s="36">
        <v>1018.5166666666669</v>
      </c>
      <c r="H56" s="36">
        <v>1033.8166666666671</v>
      </c>
      <c r="I56" s="36">
        <v>1037.6833333333334</v>
      </c>
      <c r="J56" s="36">
        <v>1041.4666666666672</v>
      </c>
      <c r="K56" s="31">
        <v>1033.9000000000001</v>
      </c>
      <c r="L56" s="31">
        <v>1026.25</v>
      </c>
      <c r="M56" s="31">
        <v>4.6183399999999999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5442.55</v>
      </c>
      <c r="D57" s="36">
        <v>5418.7166666666662</v>
      </c>
      <c r="E57" s="36">
        <v>5382.4333333333325</v>
      </c>
      <c r="F57" s="36">
        <v>5322.3166666666666</v>
      </c>
      <c r="G57" s="36">
        <v>5286.0333333333328</v>
      </c>
      <c r="H57" s="36">
        <v>5478.8333333333321</v>
      </c>
      <c r="I57" s="36">
        <v>5515.1166666666668</v>
      </c>
      <c r="J57" s="36">
        <v>5575.2333333333318</v>
      </c>
      <c r="K57" s="31">
        <v>5455</v>
      </c>
      <c r="L57" s="31">
        <v>5358.6</v>
      </c>
      <c r="M57" s="31">
        <v>0.29054999999999997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7456.9</v>
      </c>
      <c r="D58" s="36">
        <v>7467.3166666666666</v>
      </c>
      <c r="E58" s="36">
        <v>7436.6333333333332</v>
      </c>
      <c r="F58" s="36">
        <v>7416.3666666666668</v>
      </c>
      <c r="G58" s="36">
        <v>7385.6833333333334</v>
      </c>
      <c r="H58" s="36">
        <v>7487.583333333333</v>
      </c>
      <c r="I58" s="36">
        <v>7518.2666666666655</v>
      </c>
      <c r="J58" s="36">
        <v>7538.5333333333328</v>
      </c>
      <c r="K58" s="31">
        <v>7498</v>
      </c>
      <c r="L58" s="31">
        <v>7447.05</v>
      </c>
      <c r="M58" s="31">
        <v>0.79744999999999999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1594.6</v>
      </c>
      <c r="D59" s="36">
        <v>1596.6666666666667</v>
      </c>
      <c r="E59" s="36">
        <v>1586.3333333333335</v>
      </c>
      <c r="F59" s="36">
        <v>1578.0666666666668</v>
      </c>
      <c r="G59" s="36">
        <v>1567.7333333333336</v>
      </c>
      <c r="H59" s="36">
        <v>1604.9333333333334</v>
      </c>
      <c r="I59" s="36">
        <v>1615.2666666666669</v>
      </c>
      <c r="J59" s="36">
        <v>1623.5333333333333</v>
      </c>
      <c r="K59" s="31">
        <v>1607</v>
      </c>
      <c r="L59" s="31">
        <v>1588.4</v>
      </c>
      <c r="M59" s="31">
        <v>1.48384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7119.1</v>
      </c>
      <c r="D60" s="36">
        <v>7126.3666666666659</v>
      </c>
      <c r="E60" s="36">
        <v>7082.7333333333318</v>
      </c>
      <c r="F60" s="36">
        <v>7046.3666666666659</v>
      </c>
      <c r="G60" s="36">
        <v>7002.7333333333318</v>
      </c>
      <c r="H60" s="36">
        <v>7162.7333333333318</v>
      </c>
      <c r="I60" s="36">
        <v>7206.366666666665</v>
      </c>
      <c r="J60" s="36">
        <v>7242.7333333333318</v>
      </c>
      <c r="K60" s="31">
        <v>7170</v>
      </c>
      <c r="L60" s="31">
        <v>7090</v>
      </c>
      <c r="M60" s="31">
        <v>2.0029999999999999E-2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2041</v>
      </c>
      <c r="D61" s="36">
        <v>2043.05</v>
      </c>
      <c r="E61" s="36">
        <v>2031.15</v>
      </c>
      <c r="F61" s="36">
        <v>2021.3000000000002</v>
      </c>
      <c r="G61" s="36">
        <v>2009.4000000000003</v>
      </c>
      <c r="H61" s="36">
        <v>2052.8999999999996</v>
      </c>
      <c r="I61" s="36">
        <v>2064.8000000000002</v>
      </c>
      <c r="J61" s="36">
        <v>2074.6499999999996</v>
      </c>
      <c r="K61" s="31">
        <v>2054.9499999999998</v>
      </c>
      <c r="L61" s="31">
        <v>2033.2</v>
      </c>
      <c r="M61" s="31">
        <v>7.3230000000000003E-2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2572.4499999999998</v>
      </c>
      <c r="D62" s="36">
        <v>2573.8666666666668</v>
      </c>
      <c r="E62" s="36">
        <v>2555.5833333333335</v>
      </c>
      <c r="F62" s="36">
        <v>2538.7166666666667</v>
      </c>
      <c r="G62" s="36">
        <v>2520.4333333333334</v>
      </c>
      <c r="H62" s="36">
        <v>2590.7333333333336</v>
      </c>
      <c r="I62" s="36">
        <v>2609.0166666666664</v>
      </c>
      <c r="J62" s="36">
        <v>2625.8833333333337</v>
      </c>
      <c r="K62" s="31">
        <v>2592.15</v>
      </c>
      <c r="L62" s="31">
        <v>2557</v>
      </c>
      <c r="M62" s="31">
        <v>0.12325999999999999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436.45</v>
      </c>
      <c r="D63" s="36">
        <v>437.38333333333338</v>
      </c>
      <c r="E63" s="36">
        <v>435.06666666666678</v>
      </c>
      <c r="F63" s="36">
        <v>433.68333333333339</v>
      </c>
      <c r="G63" s="36">
        <v>431.36666666666679</v>
      </c>
      <c r="H63" s="36">
        <v>438.76666666666677</v>
      </c>
      <c r="I63" s="36">
        <v>441.08333333333337</v>
      </c>
      <c r="J63" s="36">
        <v>442.46666666666675</v>
      </c>
      <c r="K63" s="31">
        <v>439.7</v>
      </c>
      <c r="L63" s="31">
        <v>436</v>
      </c>
      <c r="M63" s="31">
        <v>1.51831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219.1</v>
      </c>
      <c r="D64" s="36">
        <v>219.30000000000004</v>
      </c>
      <c r="E64" s="36">
        <v>218.60000000000008</v>
      </c>
      <c r="F64" s="36">
        <v>218.10000000000005</v>
      </c>
      <c r="G64" s="36">
        <v>217.40000000000009</v>
      </c>
      <c r="H64" s="36">
        <v>219.80000000000007</v>
      </c>
      <c r="I64" s="36">
        <v>220.50000000000006</v>
      </c>
      <c r="J64" s="36">
        <v>221.00000000000006</v>
      </c>
      <c r="K64" s="31">
        <v>220</v>
      </c>
      <c r="L64" s="31">
        <v>218.8</v>
      </c>
      <c r="M64" s="31">
        <v>5.38619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195.2</v>
      </c>
      <c r="D65" s="36">
        <v>195.4</v>
      </c>
      <c r="E65" s="36">
        <v>194.35000000000002</v>
      </c>
      <c r="F65" s="36">
        <v>193.50000000000003</v>
      </c>
      <c r="G65" s="36">
        <v>192.45000000000005</v>
      </c>
      <c r="H65" s="36">
        <v>196.25</v>
      </c>
      <c r="I65" s="36">
        <v>197.3</v>
      </c>
      <c r="J65" s="36">
        <v>198.14999999999998</v>
      </c>
      <c r="K65" s="31">
        <v>196.45</v>
      </c>
      <c r="L65" s="31">
        <v>194.55</v>
      </c>
      <c r="M65" s="31">
        <v>17.873729999999998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104.15</v>
      </c>
      <c r="D66" s="36">
        <v>104.11666666666667</v>
      </c>
      <c r="E66" s="36">
        <v>103.68333333333335</v>
      </c>
      <c r="F66" s="36">
        <v>103.21666666666668</v>
      </c>
      <c r="G66" s="36">
        <v>102.78333333333336</v>
      </c>
      <c r="H66" s="36">
        <v>104.58333333333334</v>
      </c>
      <c r="I66" s="36">
        <v>105.01666666666668</v>
      </c>
      <c r="J66" s="36">
        <v>105.48333333333333</v>
      </c>
      <c r="K66" s="31">
        <v>104.55</v>
      </c>
      <c r="L66" s="31">
        <v>103.65</v>
      </c>
      <c r="M66" s="31">
        <v>14.251049999999999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43.35</v>
      </c>
      <c r="D67" s="36">
        <v>43.366666666666674</v>
      </c>
      <c r="E67" s="36">
        <v>43.183333333333351</v>
      </c>
      <c r="F67" s="36">
        <v>43.01666666666668</v>
      </c>
      <c r="G67" s="36">
        <v>42.833333333333357</v>
      </c>
      <c r="H67" s="36">
        <v>43.533333333333346</v>
      </c>
      <c r="I67" s="36">
        <v>43.716666666666669</v>
      </c>
      <c r="J67" s="36">
        <v>43.88333333333334</v>
      </c>
      <c r="K67" s="31">
        <v>43.55</v>
      </c>
      <c r="L67" s="31">
        <v>43.2</v>
      </c>
      <c r="M67" s="31">
        <v>41.564279999999997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2855.15</v>
      </c>
      <c r="D68" s="36">
        <v>2848.8333333333335</v>
      </c>
      <c r="E68" s="36">
        <v>2818.666666666667</v>
      </c>
      <c r="F68" s="36">
        <v>2782.1833333333334</v>
      </c>
      <c r="G68" s="36">
        <v>2752.0166666666669</v>
      </c>
      <c r="H68" s="36">
        <v>2885.3166666666671</v>
      </c>
      <c r="I68" s="36">
        <v>2915.483333333334</v>
      </c>
      <c r="J68" s="36">
        <v>2951.9666666666672</v>
      </c>
      <c r="K68" s="31">
        <v>2879</v>
      </c>
      <c r="L68" s="31">
        <v>2812.35</v>
      </c>
      <c r="M68" s="31">
        <v>7.0720000000000005E-2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1579.55</v>
      </c>
      <c r="D69" s="36">
        <v>1578.0666666666666</v>
      </c>
      <c r="E69" s="36">
        <v>1562.2333333333331</v>
      </c>
      <c r="F69" s="36">
        <v>1544.9166666666665</v>
      </c>
      <c r="G69" s="36">
        <v>1529.083333333333</v>
      </c>
      <c r="H69" s="36">
        <v>1595.3833333333332</v>
      </c>
      <c r="I69" s="36">
        <v>1611.2166666666667</v>
      </c>
      <c r="J69" s="36">
        <v>1628.5333333333333</v>
      </c>
      <c r="K69" s="31">
        <v>1593.9</v>
      </c>
      <c r="L69" s="31">
        <v>1560.75</v>
      </c>
      <c r="M69" s="31">
        <v>0.37583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5464.4</v>
      </c>
      <c r="D70" s="36">
        <v>5465.1333333333341</v>
      </c>
      <c r="E70" s="36">
        <v>5435.2666666666682</v>
      </c>
      <c r="F70" s="36">
        <v>5406.1333333333341</v>
      </c>
      <c r="G70" s="36">
        <v>5376.2666666666682</v>
      </c>
      <c r="H70" s="36">
        <v>5494.2666666666682</v>
      </c>
      <c r="I70" s="36">
        <v>5524.133333333335</v>
      </c>
      <c r="J70" s="36">
        <v>5553.2666666666682</v>
      </c>
      <c r="K70" s="31">
        <v>5495</v>
      </c>
      <c r="L70" s="31">
        <v>5436</v>
      </c>
      <c r="M70" s="31">
        <v>2.7980000000000001E-2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2203.1999999999998</v>
      </c>
      <c r="D71" s="36">
        <v>2204.5833333333335</v>
      </c>
      <c r="E71" s="36">
        <v>2189.2166666666672</v>
      </c>
      <c r="F71" s="36">
        <v>2175.2333333333336</v>
      </c>
      <c r="G71" s="36">
        <v>2159.8666666666672</v>
      </c>
      <c r="H71" s="36">
        <v>2218.5666666666671</v>
      </c>
      <c r="I71" s="36">
        <v>2233.9333333333329</v>
      </c>
      <c r="J71" s="36">
        <v>2247.916666666667</v>
      </c>
      <c r="K71" s="31">
        <v>2219.9499999999998</v>
      </c>
      <c r="L71" s="31">
        <v>2190.6</v>
      </c>
      <c r="M71" s="31">
        <v>0.72687000000000002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578.65</v>
      </c>
      <c r="D72" s="36">
        <v>580.11666666666667</v>
      </c>
      <c r="E72" s="36">
        <v>575.5333333333333</v>
      </c>
      <c r="F72" s="36">
        <v>572.41666666666663</v>
      </c>
      <c r="G72" s="36">
        <v>567.83333333333326</v>
      </c>
      <c r="H72" s="36">
        <v>583.23333333333335</v>
      </c>
      <c r="I72" s="36">
        <v>587.81666666666661</v>
      </c>
      <c r="J72" s="36">
        <v>590.93333333333339</v>
      </c>
      <c r="K72" s="31">
        <v>584.70000000000005</v>
      </c>
      <c r="L72" s="31">
        <v>577</v>
      </c>
      <c r="M72" s="31">
        <v>0.92939000000000005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1063.1500000000001</v>
      </c>
      <c r="D73" s="36">
        <v>1064.05</v>
      </c>
      <c r="E73" s="36">
        <v>1059.0999999999999</v>
      </c>
      <c r="F73" s="36">
        <v>1055.05</v>
      </c>
      <c r="G73" s="36">
        <v>1050.0999999999999</v>
      </c>
      <c r="H73" s="36">
        <v>1068.0999999999999</v>
      </c>
      <c r="I73" s="36">
        <v>1073.0500000000002</v>
      </c>
      <c r="J73" s="36">
        <v>1077.0999999999999</v>
      </c>
      <c r="K73" s="31">
        <v>1069</v>
      </c>
      <c r="L73" s="31">
        <v>1060</v>
      </c>
      <c r="M73" s="31">
        <v>1.5489299999999999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139.6</v>
      </c>
      <c r="D74" s="36">
        <v>139.73333333333332</v>
      </c>
      <c r="E74" s="36">
        <v>139.16666666666663</v>
      </c>
      <c r="F74" s="36">
        <v>138.73333333333332</v>
      </c>
      <c r="G74" s="36">
        <v>138.16666666666663</v>
      </c>
      <c r="H74" s="36">
        <v>140.16666666666663</v>
      </c>
      <c r="I74" s="36">
        <v>140.73333333333329</v>
      </c>
      <c r="J74" s="36">
        <v>141.16666666666663</v>
      </c>
      <c r="K74" s="31">
        <v>140.30000000000001</v>
      </c>
      <c r="L74" s="31">
        <v>139.30000000000001</v>
      </c>
      <c r="M74" s="31">
        <v>13.624639999999999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1045.6500000000001</v>
      </c>
      <c r="D75" s="36">
        <v>1045.6166666666668</v>
      </c>
      <c r="E75" s="36">
        <v>1041.2333333333336</v>
      </c>
      <c r="F75" s="36">
        <v>1036.8166666666668</v>
      </c>
      <c r="G75" s="36">
        <v>1032.4333333333336</v>
      </c>
      <c r="H75" s="36">
        <v>1050.0333333333335</v>
      </c>
      <c r="I75" s="36">
        <v>1054.4166666666667</v>
      </c>
      <c r="J75" s="36">
        <v>1058.8333333333335</v>
      </c>
      <c r="K75" s="31">
        <v>1050</v>
      </c>
      <c r="L75" s="31">
        <v>1041.2</v>
      </c>
      <c r="M75" s="31">
        <v>0.73797000000000001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129</v>
      </c>
      <c r="D76" s="36">
        <v>129.04999999999998</v>
      </c>
      <c r="E76" s="36">
        <v>128.39999999999998</v>
      </c>
      <c r="F76" s="36">
        <v>127.79999999999998</v>
      </c>
      <c r="G76" s="36">
        <v>127.14999999999998</v>
      </c>
      <c r="H76" s="36">
        <v>129.64999999999998</v>
      </c>
      <c r="I76" s="36">
        <v>130.30000000000001</v>
      </c>
      <c r="J76" s="36">
        <v>130.89999999999998</v>
      </c>
      <c r="K76" s="31">
        <v>129.69999999999999</v>
      </c>
      <c r="L76" s="31">
        <v>128.44999999999999</v>
      </c>
      <c r="M76" s="31">
        <v>25.288609999999998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384.1</v>
      </c>
      <c r="D77" s="36">
        <v>385.08333333333331</v>
      </c>
      <c r="E77" s="36">
        <v>382.16666666666663</v>
      </c>
      <c r="F77" s="36">
        <v>380.23333333333329</v>
      </c>
      <c r="G77" s="36">
        <v>377.31666666666661</v>
      </c>
      <c r="H77" s="36">
        <v>387.01666666666665</v>
      </c>
      <c r="I77" s="36">
        <v>389.93333333333328</v>
      </c>
      <c r="J77" s="36">
        <v>391.86666666666667</v>
      </c>
      <c r="K77" s="31">
        <v>388</v>
      </c>
      <c r="L77" s="31">
        <v>383.15</v>
      </c>
      <c r="M77" s="31">
        <v>3.8840499999999998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938</v>
      </c>
      <c r="D78" s="36">
        <v>937</v>
      </c>
      <c r="E78" s="36">
        <v>934</v>
      </c>
      <c r="F78" s="36">
        <v>930</v>
      </c>
      <c r="G78" s="36">
        <v>927</v>
      </c>
      <c r="H78" s="36">
        <v>941</v>
      </c>
      <c r="I78" s="36">
        <v>944</v>
      </c>
      <c r="J78" s="36">
        <v>948</v>
      </c>
      <c r="K78" s="31">
        <v>940</v>
      </c>
      <c r="L78" s="31">
        <v>933</v>
      </c>
      <c r="M78" s="31">
        <v>1.7481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521.9</v>
      </c>
      <c r="D79" s="36">
        <v>520.6</v>
      </c>
      <c r="E79" s="36">
        <v>513.30000000000007</v>
      </c>
      <c r="F79" s="36">
        <v>504.70000000000005</v>
      </c>
      <c r="G79" s="36">
        <v>497.40000000000009</v>
      </c>
      <c r="H79" s="36">
        <v>529.20000000000005</v>
      </c>
      <c r="I79" s="36">
        <v>536.5</v>
      </c>
      <c r="J79" s="36">
        <v>545.1</v>
      </c>
      <c r="K79" s="31">
        <v>527.9</v>
      </c>
      <c r="L79" s="31">
        <v>512</v>
      </c>
      <c r="M79" s="31">
        <v>1.51814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234.8</v>
      </c>
      <c r="D80" s="36">
        <v>233.6</v>
      </c>
      <c r="E80" s="36">
        <v>231.2</v>
      </c>
      <c r="F80" s="36">
        <v>227.6</v>
      </c>
      <c r="G80" s="36">
        <v>225.2</v>
      </c>
      <c r="H80" s="36">
        <v>237.2</v>
      </c>
      <c r="I80" s="36">
        <v>239.60000000000002</v>
      </c>
      <c r="J80" s="36">
        <v>243.2</v>
      </c>
      <c r="K80" s="31">
        <v>236</v>
      </c>
      <c r="L80" s="31">
        <v>230</v>
      </c>
      <c r="M80" s="31">
        <v>21.285509999999999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1285.25</v>
      </c>
      <c r="D81" s="36">
        <v>1290.2</v>
      </c>
      <c r="E81" s="36">
        <v>1275.1500000000001</v>
      </c>
      <c r="F81" s="36">
        <v>1265.05</v>
      </c>
      <c r="G81" s="36">
        <v>1250</v>
      </c>
      <c r="H81" s="36">
        <v>1300.3000000000002</v>
      </c>
      <c r="I81" s="36">
        <v>1315.35</v>
      </c>
      <c r="J81" s="36">
        <v>1325.4500000000003</v>
      </c>
      <c r="K81" s="31">
        <v>1305.25</v>
      </c>
      <c r="L81" s="31">
        <v>1280.0999999999999</v>
      </c>
      <c r="M81" s="31">
        <v>7.5829999999999995E-2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590.35</v>
      </c>
      <c r="D82" s="36">
        <v>589.44999999999993</v>
      </c>
      <c r="E82" s="36">
        <v>586.89999999999986</v>
      </c>
      <c r="F82" s="36">
        <v>583.44999999999993</v>
      </c>
      <c r="G82" s="36">
        <v>580.89999999999986</v>
      </c>
      <c r="H82" s="36">
        <v>592.89999999999986</v>
      </c>
      <c r="I82" s="36">
        <v>595.44999999999982</v>
      </c>
      <c r="J82" s="36">
        <v>598.89999999999986</v>
      </c>
      <c r="K82" s="31">
        <v>592</v>
      </c>
      <c r="L82" s="31">
        <v>586</v>
      </c>
      <c r="M82" s="31">
        <v>2.6817199999999999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278.85000000000002</v>
      </c>
      <c r="D83" s="36">
        <v>278.2166666666667</v>
      </c>
      <c r="E83" s="36">
        <v>275.93333333333339</v>
      </c>
      <c r="F83" s="36">
        <v>273.01666666666671</v>
      </c>
      <c r="G83" s="36">
        <v>270.73333333333341</v>
      </c>
      <c r="H83" s="36">
        <v>281.13333333333338</v>
      </c>
      <c r="I83" s="36">
        <v>283.41666666666669</v>
      </c>
      <c r="J83" s="36">
        <v>286.33333333333337</v>
      </c>
      <c r="K83" s="31">
        <v>280.5</v>
      </c>
      <c r="L83" s="31">
        <v>275.3</v>
      </c>
      <c r="M83" s="31">
        <v>13.26628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6789.25</v>
      </c>
      <c r="D84" s="36">
        <v>6836.416666666667</v>
      </c>
      <c r="E84" s="36">
        <v>6722.8333333333339</v>
      </c>
      <c r="F84" s="36">
        <v>6656.416666666667</v>
      </c>
      <c r="G84" s="36">
        <v>6542.8333333333339</v>
      </c>
      <c r="H84" s="36">
        <v>6902.8333333333339</v>
      </c>
      <c r="I84" s="36">
        <v>7016.4166666666679</v>
      </c>
      <c r="J84" s="36">
        <v>7082.8333333333339</v>
      </c>
      <c r="K84" s="31">
        <v>6950</v>
      </c>
      <c r="L84" s="31">
        <v>6770</v>
      </c>
      <c r="M84" s="31">
        <v>2.8410000000000001E-2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955.15</v>
      </c>
      <c r="D85" s="36">
        <v>959.05000000000007</v>
      </c>
      <c r="E85" s="36">
        <v>938.10000000000014</v>
      </c>
      <c r="F85" s="36">
        <v>921.05000000000007</v>
      </c>
      <c r="G85" s="36">
        <v>900.10000000000014</v>
      </c>
      <c r="H85" s="36">
        <v>976.10000000000014</v>
      </c>
      <c r="I85" s="36">
        <v>997.05000000000018</v>
      </c>
      <c r="J85" s="36">
        <v>1014.1000000000001</v>
      </c>
      <c r="K85" s="31">
        <v>980</v>
      </c>
      <c r="L85" s="31">
        <v>942</v>
      </c>
      <c r="M85" s="31">
        <v>0.80976000000000004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1481.95</v>
      </c>
      <c r="D86" s="36">
        <v>1480.6833333333334</v>
      </c>
      <c r="E86" s="36">
        <v>1462.7166666666667</v>
      </c>
      <c r="F86" s="36">
        <v>1443.4833333333333</v>
      </c>
      <c r="G86" s="36">
        <v>1425.5166666666667</v>
      </c>
      <c r="H86" s="36">
        <v>1499.9166666666667</v>
      </c>
      <c r="I86" s="36">
        <v>1517.8833333333334</v>
      </c>
      <c r="J86" s="36">
        <v>1537.1166666666668</v>
      </c>
      <c r="K86" s="31">
        <v>1498.65</v>
      </c>
      <c r="L86" s="31">
        <v>1461.45</v>
      </c>
      <c r="M86" s="31">
        <v>0.83403000000000005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432.3</v>
      </c>
      <c r="D87" s="36">
        <v>432.31666666666666</v>
      </c>
      <c r="E87" s="36">
        <v>427.98333333333335</v>
      </c>
      <c r="F87" s="36">
        <v>423.66666666666669</v>
      </c>
      <c r="G87" s="36">
        <v>419.33333333333337</v>
      </c>
      <c r="H87" s="36">
        <v>436.63333333333333</v>
      </c>
      <c r="I87" s="36">
        <v>440.9666666666667</v>
      </c>
      <c r="J87" s="36">
        <v>445.2833333333333</v>
      </c>
      <c r="K87" s="31">
        <v>436.65</v>
      </c>
      <c r="L87" s="31">
        <v>428</v>
      </c>
      <c r="M87" s="31">
        <v>0.94245000000000001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19593.150000000001</v>
      </c>
      <c r="D88" s="36">
        <v>19656.05</v>
      </c>
      <c r="E88" s="36">
        <v>19482.099999999999</v>
      </c>
      <c r="F88" s="36">
        <v>19371.05</v>
      </c>
      <c r="G88" s="36">
        <v>19197.099999999999</v>
      </c>
      <c r="H88" s="36">
        <v>19767.099999999999</v>
      </c>
      <c r="I88" s="36">
        <v>19941.050000000003</v>
      </c>
      <c r="J88" s="36">
        <v>20052.099999999999</v>
      </c>
      <c r="K88" s="31">
        <v>19830</v>
      </c>
      <c r="L88" s="31">
        <v>19545</v>
      </c>
      <c r="M88" s="31">
        <v>3.3239999999999999E-2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708.5</v>
      </c>
      <c r="D89" s="36">
        <v>709.0333333333333</v>
      </c>
      <c r="E89" s="36">
        <v>702.76666666666665</v>
      </c>
      <c r="F89" s="36">
        <v>697.0333333333333</v>
      </c>
      <c r="G89" s="36">
        <v>690.76666666666665</v>
      </c>
      <c r="H89" s="36">
        <v>714.76666666666665</v>
      </c>
      <c r="I89" s="36">
        <v>721.0333333333333</v>
      </c>
      <c r="J89" s="36">
        <v>726.76666666666665</v>
      </c>
      <c r="K89" s="31">
        <v>715.3</v>
      </c>
      <c r="L89" s="31">
        <v>703.3</v>
      </c>
      <c r="M89" s="31">
        <v>0.47744999999999999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17.05</v>
      </c>
      <c r="D90" s="36">
        <v>17.083333333333332</v>
      </c>
      <c r="E90" s="36">
        <v>16.916666666666664</v>
      </c>
      <c r="F90" s="36">
        <v>16.783333333333331</v>
      </c>
      <c r="G90" s="36">
        <v>16.616666666666664</v>
      </c>
      <c r="H90" s="36">
        <v>17.216666666666665</v>
      </c>
      <c r="I90" s="36">
        <v>17.383333333333329</v>
      </c>
      <c r="J90" s="36">
        <v>17.516666666666666</v>
      </c>
      <c r="K90" s="31">
        <v>17.25</v>
      </c>
      <c r="L90" s="31">
        <v>16.95</v>
      </c>
      <c r="M90" s="31">
        <v>27.767579999999999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4676.6000000000004</v>
      </c>
      <c r="D91" s="36">
        <v>4678.55</v>
      </c>
      <c r="E91" s="36">
        <v>4658.1000000000004</v>
      </c>
      <c r="F91" s="36">
        <v>4639.6000000000004</v>
      </c>
      <c r="G91" s="36">
        <v>4619.1500000000005</v>
      </c>
      <c r="H91" s="36">
        <v>4697.05</v>
      </c>
      <c r="I91" s="36">
        <v>4717.4999999999991</v>
      </c>
      <c r="J91" s="36">
        <v>4736</v>
      </c>
      <c r="K91" s="31">
        <v>4699</v>
      </c>
      <c r="L91" s="31">
        <v>4660.05</v>
      </c>
      <c r="M91" s="31">
        <v>0.23882999999999999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2126.0500000000002</v>
      </c>
      <c r="D92" s="36">
        <v>2131.5166666666669</v>
      </c>
      <c r="E92" s="36">
        <v>2094.5333333333338</v>
      </c>
      <c r="F92" s="36">
        <v>2063.0166666666669</v>
      </c>
      <c r="G92" s="36">
        <v>2026.0333333333338</v>
      </c>
      <c r="H92" s="36">
        <v>2163.0333333333338</v>
      </c>
      <c r="I92" s="36">
        <v>2200.0166666666664</v>
      </c>
      <c r="J92" s="36">
        <v>2231.5333333333338</v>
      </c>
      <c r="K92" s="31">
        <v>2168.5</v>
      </c>
      <c r="L92" s="31">
        <v>2100</v>
      </c>
      <c r="M92" s="31">
        <v>15.676080000000001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2102.6999999999998</v>
      </c>
      <c r="D93" s="36">
        <v>2102.5833333333335</v>
      </c>
      <c r="E93" s="36">
        <v>2080.166666666667</v>
      </c>
      <c r="F93" s="36">
        <v>2057.6333333333337</v>
      </c>
      <c r="G93" s="36">
        <v>2035.2166666666672</v>
      </c>
      <c r="H93" s="36">
        <v>2125.1166666666668</v>
      </c>
      <c r="I93" s="36">
        <v>2147.5333333333338</v>
      </c>
      <c r="J93" s="36">
        <v>2170.0666666666666</v>
      </c>
      <c r="K93" s="31">
        <v>2125</v>
      </c>
      <c r="L93" s="31">
        <v>2080.0500000000002</v>
      </c>
      <c r="M93" s="31">
        <v>0.41105999999999998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264.3</v>
      </c>
      <c r="D94" s="36">
        <v>263.01666666666665</v>
      </c>
      <c r="E94" s="36">
        <v>261.23333333333329</v>
      </c>
      <c r="F94" s="36">
        <v>258.16666666666663</v>
      </c>
      <c r="G94" s="36">
        <v>256.38333333333327</v>
      </c>
      <c r="H94" s="36">
        <v>266.08333333333331</v>
      </c>
      <c r="I94" s="36">
        <v>267.86666666666662</v>
      </c>
      <c r="J94" s="36">
        <v>270.93333333333334</v>
      </c>
      <c r="K94" s="31">
        <v>264.8</v>
      </c>
      <c r="L94" s="31">
        <v>259.95</v>
      </c>
      <c r="M94" s="31">
        <v>4.0101699999999996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756.5</v>
      </c>
      <c r="D95" s="36">
        <v>755.56666666666661</v>
      </c>
      <c r="E95" s="36">
        <v>752.13333333333321</v>
      </c>
      <c r="F95" s="36">
        <v>747.76666666666665</v>
      </c>
      <c r="G95" s="36">
        <v>744.33333333333326</v>
      </c>
      <c r="H95" s="36">
        <v>759.93333333333317</v>
      </c>
      <c r="I95" s="36">
        <v>763.36666666666656</v>
      </c>
      <c r="J95" s="36">
        <v>767.73333333333312</v>
      </c>
      <c r="K95" s="31">
        <v>759</v>
      </c>
      <c r="L95" s="31">
        <v>751.2</v>
      </c>
      <c r="M95" s="31">
        <v>0.29968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388.3</v>
      </c>
      <c r="D96" s="36">
        <v>388.90000000000003</v>
      </c>
      <c r="E96" s="36">
        <v>386.90000000000009</v>
      </c>
      <c r="F96" s="36">
        <v>385.50000000000006</v>
      </c>
      <c r="G96" s="36">
        <v>383.50000000000011</v>
      </c>
      <c r="H96" s="36">
        <v>390.30000000000007</v>
      </c>
      <c r="I96" s="36">
        <v>392.29999999999995</v>
      </c>
      <c r="J96" s="36">
        <v>393.70000000000005</v>
      </c>
      <c r="K96" s="31">
        <v>390.9</v>
      </c>
      <c r="L96" s="31">
        <v>387.5</v>
      </c>
      <c r="M96" s="31">
        <v>7.3070300000000001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763.95</v>
      </c>
      <c r="D97" s="36">
        <v>763.93333333333339</v>
      </c>
      <c r="E97" s="36">
        <v>761.86666666666679</v>
      </c>
      <c r="F97" s="36">
        <v>759.78333333333342</v>
      </c>
      <c r="G97" s="36">
        <v>757.71666666666681</v>
      </c>
      <c r="H97" s="36">
        <v>766.01666666666677</v>
      </c>
      <c r="I97" s="36">
        <v>768.08333333333337</v>
      </c>
      <c r="J97" s="36">
        <v>770.16666666666674</v>
      </c>
      <c r="K97" s="31">
        <v>766</v>
      </c>
      <c r="L97" s="31">
        <v>761.85</v>
      </c>
      <c r="M97" s="31">
        <v>0.31068000000000001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1075.95</v>
      </c>
      <c r="D98" s="36">
        <v>1071.5833333333333</v>
      </c>
      <c r="E98" s="36">
        <v>1064.6666666666665</v>
      </c>
      <c r="F98" s="36">
        <v>1053.3833333333332</v>
      </c>
      <c r="G98" s="36">
        <v>1046.4666666666665</v>
      </c>
      <c r="H98" s="36">
        <v>1082.8666666666666</v>
      </c>
      <c r="I98" s="36">
        <v>1089.7833333333331</v>
      </c>
      <c r="J98" s="36">
        <v>1101.0666666666666</v>
      </c>
      <c r="K98" s="31">
        <v>1078.5</v>
      </c>
      <c r="L98" s="31">
        <v>1060.3</v>
      </c>
      <c r="M98" s="31">
        <v>9.2999999999999999E-2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137.4</v>
      </c>
      <c r="D99" s="36">
        <v>137.13333333333333</v>
      </c>
      <c r="E99" s="36">
        <v>135.76666666666665</v>
      </c>
      <c r="F99" s="36">
        <v>134.13333333333333</v>
      </c>
      <c r="G99" s="36">
        <v>132.76666666666665</v>
      </c>
      <c r="H99" s="36">
        <v>138.76666666666665</v>
      </c>
      <c r="I99" s="36">
        <v>140.13333333333333</v>
      </c>
      <c r="J99" s="36">
        <v>141.76666666666665</v>
      </c>
      <c r="K99" s="31">
        <v>138.5</v>
      </c>
      <c r="L99" s="31">
        <v>135.5</v>
      </c>
      <c r="M99" s="31">
        <v>2.7228500000000002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632.04999999999995</v>
      </c>
      <c r="D100" s="36">
        <v>632.19999999999993</v>
      </c>
      <c r="E100" s="36">
        <v>629.64999999999986</v>
      </c>
      <c r="F100" s="36">
        <v>627.24999999999989</v>
      </c>
      <c r="G100" s="36">
        <v>624.69999999999982</v>
      </c>
      <c r="H100" s="36">
        <v>634.59999999999991</v>
      </c>
      <c r="I100" s="36">
        <v>637.14999999999986</v>
      </c>
      <c r="J100" s="36">
        <v>639.54999999999995</v>
      </c>
      <c r="K100" s="31">
        <v>634.75</v>
      </c>
      <c r="L100" s="31">
        <v>629.79999999999995</v>
      </c>
      <c r="M100" s="31">
        <v>0.15242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2134.4499999999998</v>
      </c>
      <c r="D101" s="36">
        <v>2134.9500000000003</v>
      </c>
      <c r="E101" s="36">
        <v>2120.0000000000005</v>
      </c>
      <c r="F101" s="36">
        <v>2105.5500000000002</v>
      </c>
      <c r="G101" s="36">
        <v>2090.6000000000004</v>
      </c>
      <c r="H101" s="36">
        <v>2149.4000000000005</v>
      </c>
      <c r="I101" s="36">
        <v>2164.3500000000004</v>
      </c>
      <c r="J101" s="36">
        <v>2178.8000000000006</v>
      </c>
      <c r="K101" s="31">
        <v>2149.9</v>
      </c>
      <c r="L101" s="31">
        <v>2120.5</v>
      </c>
      <c r="M101" s="31">
        <v>0.36821999999999999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44.4</v>
      </c>
      <c r="D102" s="36">
        <v>44.366666666666667</v>
      </c>
      <c r="E102" s="36">
        <v>44.033333333333331</v>
      </c>
      <c r="F102" s="36">
        <v>43.666666666666664</v>
      </c>
      <c r="G102" s="36">
        <v>43.333333333333329</v>
      </c>
      <c r="H102" s="36">
        <v>44.733333333333334</v>
      </c>
      <c r="I102" s="36">
        <v>45.066666666666663</v>
      </c>
      <c r="J102" s="36">
        <v>45.433333333333337</v>
      </c>
      <c r="K102" s="31">
        <v>44.7</v>
      </c>
      <c r="L102" s="31">
        <v>44</v>
      </c>
      <c r="M102" s="31">
        <v>25.91497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1834.95</v>
      </c>
      <c r="D103" s="36">
        <v>1829.3166666666666</v>
      </c>
      <c r="E103" s="36">
        <v>1814.6333333333332</v>
      </c>
      <c r="F103" s="36">
        <v>1794.3166666666666</v>
      </c>
      <c r="G103" s="36">
        <v>1779.6333333333332</v>
      </c>
      <c r="H103" s="36">
        <v>1849.6333333333332</v>
      </c>
      <c r="I103" s="36">
        <v>1864.3166666666666</v>
      </c>
      <c r="J103" s="36">
        <v>1884.6333333333332</v>
      </c>
      <c r="K103" s="31">
        <v>1844</v>
      </c>
      <c r="L103" s="31">
        <v>1809</v>
      </c>
      <c r="M103" s="31">
        <v>17.95215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651.6</v>
      </c>
      <c r="D104" s="36">
        <v>654.46666666666658</v>
      </c>
      <c r="E104" s="36">
        <v>643.93333333333317</v>
      </c>
      <c r="F104" s="36">
        <v>636.26666666666654</v>
      </c>
      <c r="G104" s="36">
        <v>625.73333333333312</v>
      </c>
      <c r="H104" s="36">
        <v>662.13333333333321</v>
      </c>
      <c r="I104" s="36">
        <v>672.66666666666674</v>
      </c>
      <c r="J104" s="36">
        <v>680.33333333333326</v>
      </c>
      <c r="K104" s="31">
        <v>665</v>
      </c>
      <c r="L104" s="31">
        <v>646.79999999999995</v>
      </c>
      <c r="M104" s="31">
        <v>0.70147999999999999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1182.3</v>
      </c>
      <c r="D105" s="36">
        <v>1184.2833333333335</v>
      </c>
      <c r="E105" s="36">
        <v>1177.5666666666671</v>
      </c>
      <c r="F105" s="36">
        <v>1172.8333333333335</v>
      </c>
      <c r="G105" s="36">
        <v>1166.116666666667</v>
      </c>
      <c r="H105" s="36">
        <v>1189.0166666666671</v>
      </c>
      <c r="I105" s="36">
        <v>1195.7333333333338</v>
      </c>
      <c r="J105" s="36">
        <v>1200.4666666666672</v>
      </c>
      <c r="K105" s="31">
        <v>1191</v>
      </c>
      <c r="L105" s="31">
        <v>1179.55</v>
      </c>
      <c r="M105" s="31">
        <v>0.35174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8724.1</v>
      </c>
      <c r="D106" s="36">
        <v>8698.7833333333347</v>
      </c>
      <c r="E106" s="36">
        <v>8646.6166666666686</v>
      </c>
      <c r="F106" s="36">
        <v>8569.1333333333332</v>
      </c>
      <c r="G106" s="36">
        <v>8516.9666666666672</v>
      </c>
      <c r="H106" s="36">
        <v>8776.2666666666701</v>
      </c>
      <c r="I106" s="36">
        <v>8828.4333333333379</v>
      </c>
      <c r="J106" s="36">
        <v>8905.9166666666715</v>
      </c>
      <c r="K106" s="31">
        <v>8750.9500000000007</v>
      </c>
      <c r="L106" s="31">
        <v>8621.2999999999993</v>
      </c>
      <c r="M106" s="31">
        <v>1.8200000000000001E-2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89.55</v>
      </c>
      <c r="D107" s="36">
        <v>89.55</v>
      </c>
      <c r="E107" s="36">
        <v>89.149999999999991</v>
      </c>
      <c r="F107" s="36">
        <v>88.75</v>
      </c>
      <c r="G107" s="36">
        <v>88.35</v>
      </c>
      <c r="H107" s="36">
        <v>89.949999999999989</v>
      </c>
      <c r="I107" s="36">
        <v>90.35</v>
      </c>
      <c r="J107" s="36">
        <v>90.749999999999986</v>
      </c>
      <c r="K107" s="31">
        <v>89.95</v>
      </c>
      <c r="L107" s="31">
        <v>89.15</v>
      </c>
      <c r="M107" s="31">
        <v>4.1157000000000004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387.8</v>
      </c>
      <c r="D108" s="36">
        <v>389.48333333333335</v>
      </c>
      <c r="E108" s="36">
        <v>385.31666666666672</v>
      </c>
      <c r="F108" s="36">
        <v>382.83333333333337</v>
      </c>
      <c r="G108" s="36">
        <v>378.66666666666674</v>
      </c>
      <c r="H108" s="36">
        <v>391.9666666666667</v>
      </c>
      <c r="I108" s="36">
        <v>396.13333333333333</v>
      </c>
      <c r="J108" s="36">
        <v>398.61666666666667</v>
      </c>
      <c r="K108" s="31">
        <v>393.65</v>
      </c>
      <c r="L108" s="31">
        <v>387</v>
      </c>
      <c r="M108" s="31">
        <v>1.6436200000000001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587.1</v>
      </c>
      <c r="D109" s="36">
        <v>587.68333333333339</v>
      </c>
      <c r="E109" s="36">
        <v>581.41666666666674</v>
      </c>
      <c r="F109" s="36">
        <v>575.73333333333335</v>
      </c>
      <c r="G109" s="36">
        <v>569.4666666666667</v>
      </c>
      <c r="H109" s="36">
        <v>593.36666666666679</v>
      </c>
      <c r="I109" s="36">
        <v>599.63333333333344</v>
      </c>
      <c r="J109" s="36">
        <v>605.31666666666683</v>
      </c>
      <c r="K109" s="31">
        <v>593.95000000000005</v>
      </c>
      <c r="L109" s="31">
        <v>582</v>
      </c>
      <c r="M109" s="31">
        <v>0.22581000000000001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309.85000000000002</v>
      </c>
      <c r="D110" s="36">
        <v>310.51666666666665</v>
      </c>
      <c r="E110" s="36">
        <v>308.33333333333331</v>
      </c>
      <c r="F110" s="36">
        <v>306.81666666666666</v>
      </c>
      <c r="G110" s="36">
        <v>304.63333333333333</v>
      </c>
      <c r="H110" s="36">
        <v>312.0333333333333</v>
      </c>
      <c r="I110" s="36">
        <v>314.2166666666667</v>
      </c>
      <c r="J110" s="36">
        <v>315.73333333333329</v>
      </c>
      <c r="K110" s="31">
        <v>312.7</v>
      </c>
      <c r="L110" s="31">
        <v>309</v>
      </c>
      <c r="M110" s="31">
        <v>7.74519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450.6</v>
      </c>
      <c r="D111" s="36">
        <v>449.0333333333333</v>
      </c>
      <c r="E111" s="36">
        <v>443.66666666666663</v>
      </c>
      <c r="F111" s="36">
        <v>436.73333333333335</v>
      </c>
      <c r="G111" s="36">
        <v>431.36666666666667</v>
      </c>
      <c r="H111" s="36">
        <v>455.96666666666658</v>
      </c>
      <c r="I111" s="36">
        <v>461.33333333333326</v>
      </c>
      <c r="J111" s="36">
        <v>468.26666666666654</v>
      </c>
      <c r="K111" s="31">
        <v>454.4</v>
      </c>
      <c r="L111" s="31">
        <v>442.1</v>
      </c>
      <c r="M111" s="31">
        <v>0.21559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1146.1500000000001</v>
      </c>
      <c r="D112" s="36">
        <v>1141.6166666666668</v>
      </c>
      <c r="E112" s="36">
        <v>1127.5333333333335</v>
      </c>
      <c r="F112" s="36">
        <v>1108.9166666666667</v>
      </c>
      <c r="G112" s="36">
        <v>1094.8333333333335</v>
      </c>
      <c r="H112" s="36">
        <v>1160.2333333333336</v>
      </c>
      <c r="I112" s="36">
        <v>1174.3166666666666</v>
      </c>
      <c r="J112" s="36">
        <v>1192.9333333333336</v>
      </c>
      <c r="K112" s="31">
        <v>1155.7</v>
      </c>
      <c r="L112" s="31">
        <v>1123</v>
      </c>
      <c r="M112" s="31">
        <v>0.15828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1151.5</v>
      </c>
      <c r="D113" s="36">
        <v>1153.5</v>
      </c>
      <c r="E113" s="36">
        <v>1147</v>
      </c>
      <c r="F113" s="36">
        <v>1142.5</v>
      </c>
      <c r="G113" s="36">
        <v>1136</v>
      </c>
      <c r="H113" s="36">
        <v>1158</v>
      </c>
      <c r="I113" s="36">
        <v>1164.5</v>
      </c>
      <c r="J113" s="36">
        <v>1169</v>
      </c>
      <c r="K113" s="31">
        <v>1160</v>
      </c>
      <c r="L113" s="31">
        <v>1149</v>
      </c>
      <c r="M113" s="31">
        <v>0.50963999999999998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474</v>
      </c>
      <c r="D114" s="36">
        <v>474.9666666666667</v>
      </c>
      <c r="E114" s="36">
        <v>471.48333333333341</v>
      </c>
      <c r="F114" s="36">
        <v>468.9666666666667</v>
      </c>
      <c r="G114" s="36">
        <v>465.48333333333341</v>
      </c>
      <c r="H114" s="36">
        <v>477.48333333333341</v>
      </c>
      <c r="I114" s="36">
        <v>480.96666666666675</v>
      </c>
      <c r="J114" s="36">
        <v>483.48333333333341</v>
      </c>
      <c r="K114" s="31">
        <v>478.45</v>
      </c>
      <c r="L114" s="31">
        <v>472.45</v>
      </c>
      <c r="M114" s="31">
        <v>0.32130999999999998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1243.95</v>
      </c>
      <c r="D115" s="36">
        <v>1243.6166666666668</v>
      </c>
      <c r="E115" s="36">
        <v>1238.3333333333335</v>
      </c>
      <c r="F115" s="36">
        <v>1232.7166666666667</v>
      </c>
      <c r="G115" s="36">
        <v>1227.4333333333334</v>
      </c>
      <c r="H115" s="36">
        <v>1249.2333333333336</v>
      </c>
      <c r="I115" s="36">
        <v>1254.5166666666669</v>
      </c>
      <c r="J115" s="36">
        <v>1260.1333333333337</v>
      </c>
      <c r="K115" s="31">
        <v>1248.9000000000001</v>
      </c>
      <c r="L115" s="31">
        <v>1238</v>
      </c>
      <c r="M115" s="31">
        <v>1.1917199999999999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143.69999999999999</v>
      </c>
      <c r="D116" s="36">
        <v>143.70000000000002</v>
      </c>
      <c r="E116" s="36">
        <v>143.10000000000002</v>
      </c>
      <c r="F116" s="36">
        <v>142.5</v>
      </c>
      <c r="G116" s="36">
        <v>141.9</v>
      </c>
      <c r="H116" s="36">
        <v>144.30000000000004</v>
      </c>
      <c r="I116" s="36">
        <v>144.9</v>
      </c>
      <c r="J116" s="36">
        <v>145.50000000000006</v>
      </c>
      <c r="K116" s="31">
        <v>144.30000000000001</v>
      </c>
      <c r="L116" s="31">
        <v>143.1</v>
      </c>
      <c r="M116" s="31">
        <v>6.3273299999999999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1380.1</v>
      </c>
      <c r="D117" s="36">
        <v>1379.3</v>
      </c>
      <c r="E117" s="36">
        <v>1372.6</v>
      </c>
      <c r="F117" s="36">
        <v>1365.1</v>
      </c>
      <c r="G117" s="36">
        <v>1358.3999999999999</v>
      </c>
      <c r="H117" s="36">
        <v>1386.8</v>
      </c>
      <c r="I117" s="36">
        <v>1393.5000000000002</v>
      </c>
      <c r="J117" s="36">
        <v>1401</v>
      </c>
      <c r="K117" s="31">
        <v>1386</v>
      </c>
      <c r="L117" s="31">
        <v>1371.8</v>
      </c>
      <c r="M117" s="31">
        <v>0.15423000000000001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331.8</v>
      </c>
      <c r="D118" s="36">
        <v>332.25</v>
      </c>
      <c r="E118" s="36">
        <v>327.8</v>
      </c>
      <c r="F118" s="36">
        <v>323.8</v>
      </c>
      <c r="G118" s="36">
        <v>319.35000000000002</v>
      </c>
      <c r="H118" s="36">
        <v>336.25</v>
      </c>
      <c r="I118" s="36">
        <v>340.70000000000005</v>
      </c>
      <c r="J118" s="36">
        <v>344.7</v>
      </c>
      <c r="K118" s="31">
        <v>336.7</v>
      </c>
      <c r="L118" s="31">
        <v>328.25</v>
      </c>
      <c r="M118" s="31">
        <v>102.63484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1059.3</v>
      </c>
      <c r="D119" s="36">
        <v>1059.7666666666667</v>
      </c>
      <c r="E119" s="36">
        <v>1055.5333333333333</v>
      </c>
      <c r="F119" s="36">
        <v>1051.7666666666667</v>
      </c>
      <c r="G119" s="36">
        <v>1047.5333333333333</v>
      </c>
      <c r="H119" s="36">
        <v>1063.5333333333333</v>
      </c>
      <c r="I119" s="36">
        <v>1067.7666666666664</v>
      </c>
      <c r="J119" s="36">
        <v>1071.5333333333333</v>
      </c>
      <c r="K119" s="31">
        <v>1064</v>
      </c>
      <c r="L119" s="31">
        <v>1056</v>
      </c>
      <c r="M119" s="31">
        <v>3.5839500000000002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5136.25</v>
      </c>
      <c r="D120" s="36">
        <v>5143.05</v>
      </c>
      <c r="E120" s="36">
        <v>5109.7000000000007</v>
      </c>
      <c r="F120" s="36">
        <v>5083.1500000000005</v>
      </c>
      <c r="G120" s="36">
        <v>5049.8000000000011</v>
      </c>
      <c r="H120" s="36">
        <v>5169.6000000000004</v>
      </c>
      <c r="I120" s="36">
        <v>5202.9500000000007</v>
      </c>
      <c r="J120" s="36">
        <v>5229.5</v>
      </c>
      <c r="K120" s="31">
        <v>5176.3999999999996</v>
      </c>
      <c r="L120" s="31">
        <v>5116.5</v>
      </c>
      <c r="M120" s="31">
        <v>0.13699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2110.6999999999998</v>
      </c>
      <c r="D121" s="36">
        <v>2111.7666666666664</v>
      </c>
      <c r="E121" s="36">
        <v>2101.9333333333329</v>
      </c>
      <c r="F121" s="36">
        <v>2093.1666666666665</v>
      </c>
      <c r="G121" s="36">
        <v>2083.333333333333</v>
      </c>
      <c r="H121" s="36">
        <v>2120.5333333333328</v>
      </c>
      <c r="I121" s="36">
        <v>2130.3666666666668</v>
      </c>
      <c r="J121" s="36">
        <v>2139.1333333333328</v>
      </c>
      <c r="K121" s="31">
        <v>2121.6</v>
      </c>
      <c r="L121" s="31">
        <v>2103</v>
      </c>
      <c r="M121" s="31">
        <v>0.16500000000000001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2485.75</v>
      </c>
      <c r="D122" s="36">
        <v>2481.2999999999997</v>
      </c>
      <c r="E122" s="36">
        <v>2467.5999999999995</v>
      </c>
      <c r="F122" s="36">
        <v>2449.4499999999998</v>
      </c>
      <c r="G122" s="36">
        <v>2435.7499999999995</v>
      </c>
      <c r="H122" s="36">
        <v>2499.4499999999994</v>
      </c>
      <c r="I122" s="36">
        <v>2513.1499999999992</v>
      </c>
      <c r="J122" s="36">
        <v>2531.2999999999993</v>
      </c>
      <c r="K122" s="31">
        <v>2495</v>
      </c>
      <c r="L122" s="31">
        <v>2463.15</v>
      </c>
      <c r="M122" s="31">
        <v>0.66508999999999996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740.25</v>
      </c>
      <c r="D123" s="36">
        <v>739.80000000000007</v>
      </c>
      <c r="E123" s="36">
        <v>735.60000000000014</v>
      </c>
      <c r="F123" s="36">
        <v>730.95</v>
      </c>
      <c r="G123" s="36">
        <v>726.75000000000011</v>
      </c>
      <c r="H123" s="36">
        <v>744.45000000000016</v>
      </c>
      <c r="I123" s="36">
        <v>748.6500000000002</v>
      </c>
      <c r="J123" s="36">
        <v>753.30000000000018</v>
      </c>
      <c r="K123" s="31">
        <v>744</v>
      </c>
      <c r="L123" s="31">
        <v>735.15</v>
      </c>
      <c r="M123" s="31">
        <v>0.85141999999999995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1116.05</v>
      </c>
      <c r="D124" s="36">
        <v>1113.0166666666667</v>
      </c>
      <c r="E124" s="36">
        <v>1104.9333333333334</v>
      </c>
      <c r="F124" s="36">
        <v>1093.8166666666668</v>
      </c>
      <c r="G124" s="36">
        <v>1085.7333333333336</v>
      </c>
      <c r="H124" s="36">
        <v>1124.1333333333332</v>
      </c>
      <c r="I124" s="36">
        <v>1132.2166666666667</v>
      </c>
      <c r="J124" s="36">
        <v>1143.333333333333</v>
      </c>
      <c r="K124" s="31">
        <v>1121.0999999999999</v>
      </c>
      <c r="L124" s="31">
        <v>1101.9000000000001</v>
      </c>
      <c r="M124" s="31">
        <v>0.45765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4935.8</v>
      </c>
      <c r="D125" s="36">
        <v>4943.0666666666666</v>
      </c>
      <c r="E125" s="36">
        <v>4906.1333333333332</v>
      </c>
      <c r="F125" s="36">
        <v>4876.4666666666662</v>
      </c>
      <c r="G125" s="36">
        <v>4839.5333333333328</v>
      </c>
      <c r="H125" s="36">
        <v>4972.7333333333336</v>
      </c>
      <c r="I125" s="36">
        <v>5009.6666666666661</v>
      </c>
      <c r="J125" s="36">
        <v>5039.3333333333339</v>
      </c>
      <c r="K125" s="31">
        <v>4980</v>
      </c>
      <c r="L125" s="31">
        <v>4913.3999999999996</v>
      </c>
      <c r="M125" s="31">
        <v>4.5490000000000003E-2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1707.7</v>
      </c>
      <c r="D126" s="36">
        <v>1710.3999999999999</v>
      </c>
      <c r="E126" s="36">
        <v>1692.2999999999997</v>
      </c>
      <c r="F126" s="36">
        <v>1676.8999999999999</v>
      </c>
      <c r="G126" s="36">
        <v>1658.7999999999997</v>
      </c>
      <c r="H126" s="36">
        <v>1725.7999999999997</v>
      </c>
      <c r="I126" s="36">
        <v>1743.8999999999996</v>
      </c>
      <c r="J126" s="36">
        <v>1759.2999999999997</v>
      </c>
      <c r="K126" s="31">
        <v>1728.5</v>
      </c>
      <c r="L126" s="31">
        <v>1695</v>
      </c>
      <c r="M126" s="31">
        <v>0.14792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4192.7</v>
      </c>
      <c r="D127" s="36">
        <v>4184.4666666666672</v>
      </c>
      <c r="E127" s="36">
        <v>4138.9333333333343</v>
      </c>
      <c r="F127" s="36">
        <v>4085.166666666667</v>
      </c>
      <c r="G127" s="36">
        <v>4039.6333333333341</v>
      </c>
      <c r="H127" s="36">
        <v>4238.2333333333345</v>
      </c>
      <c r="I127" s="36">
        <v>4283.7666666666673</v>
      </c>
      <c r="J127" s="36">
        <v>4337.5333333333347</v>
      </c>
      <c r="K127" s="31">
        <v>4230</v>
      </c>
      <c r="L127" s="31">
        <v>4130.7</v>
      </c>
      <c r="M127" s="31">
        <v>7.3830000000000007E-2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283.95</v>
      </c>
      <c r="D128" s="36">
        <v>283.56666666666666</v>
      </c>
      <c r="E128" s="36">
        <v>282.08333333333331</v>
      </c>
      <c r="F128" s="36">
        <v>280.21666666666664</v>
      </c>
      <c r="G128" s="36">
        <v>278.73333333333329</v>
      </c>
      <c r="H128" s="36">
        <v>285.43333333333334</v>
      </c>
      <c r="I128" s="36">
        <v>286.91666666666669</v>
      </c>
      <c r="J128" s="36">
        <v>288.78333333333336</v>
      </c>
      <c r="K128" s="31">
        <v>285.05</v>
      </c>
      <c r="L128" s="31">
        <v>281.7</v>
      </c>
      <c r="M128" s="31">
        <v>1.7428399999999999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350.25</v>
      </c>
      <c r="D129" s="36">
        <v>349.76666666666665</v>
      </c>
      <c r="E129" s="36">
        <v>348.5333333333333</v>
      </c>
      <c r="F129" s="36">
        <v>346.81666666666666</v>
      </c>
      <c r="G129" s="36">
        <v>345.58333333333331</v>
      </c>
      <c r="H129" s="36">
        <v>351.48333333333329</v>
      </c>
      <c r="I129" s="36">
        <v>352.71666666666664</v>
      </c>
      <c r="J129" s="36">
        <v>354.43333333333328</v>
      </c>
      <c r="K129" s="31">
        <v>351</v>
      </c>
      <c r="L129" s="31">
        <v>348.05</v>
      </c>
      <c r="M129" s="31">
        <v>0.36697999999999997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1777</v>
      </c>
      <c r="D130" s="36">
        <v>1774.8166666666666</v>
      </c>
      <c r="E130" s="36">
        <v>1770.6333333333332</v>
      </c>
      <c r="F130" s="36">
        <v>1764.2666666666667</v>
      </c>
      <c r="G130" s="36">
        <v>1760.0833333333333</v>
      </c>
      <c r="H130" s="36">
        <v>1781.1833333333332</v>
      </c>
      <c r="I130" s="36">
        <v>1785.3666666666666</v>
      </c>
      <c r="J130" s="36">
        <v>1791.7333333333331</v>
      </c>
      <c r="K130" s="31">
        <v>1779</v>
      </c>
      <c r="L130" s="31">
        <v>1768.45</v>
      </c>
      <c r="M130" s="31">
        <v>0.54291999999999996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1679.35</v>
      </c>
      <c r="D131" s="36">
        <v>1675.45</v>
      </c>
      <c r="E131" s="36">
        <v>1668.9</v>
      </c>
      <c r="F131" s="36">
        <v>1658.45</v>
      </c>
      <c r="G131" s="36">
        <v>1651.9</v>
      </c>
      <c r="H131" s="36">
        <v>1685.9</v>
      </c>
      <c r="I131" s="36">
        <v>1692.4499999999998</v>
      </c>
      <c r="J131" s="36">
        <v>1702.9</v>
      </c>
      <c r="K131" s="31">
        <v>1682</v>
      </c>
      <c r="L131" s="31">
        <v>1665</v>
      </c>
      <c r="M131" s="31">
        <v>0.40392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535.6</v>
      </c>
      <c r="D132" s="36">
        <v>535.55000000000007</v>
      </c>
      <c r="E132" s="36">
        <v>534.05000000000018</v>
      </c>
      <c r="F132" s="36">
        <v>532.50000000000011</v>
      </c>
      <c r="G132" s="36">
        <v>531.00000000000023</v>
      </c>
      <c r="H132" s="36">
        <v>537.10000000000014</v>
      </c>
      <c r="I132" s="36">
        <v>538.59999999999991</v>
      </c>
      <c r="J132" s="36">
        <v>540.15000000000009</v>
      </c>
      <c r="K132" s="31">
        <v>537.04999999999995</v>
      </c>
      <c r="L132" s="31">
        <v>534</v>
      </c>
      <c r="M132" s="31">
        <v>0.88683000000000001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2104.6</v>
      </c>
      <c r="D133" s="36">
        <v>2107.9333333333334</v>
      </c>
      <c r="E133" s="36">
        <v>2091.8666666666668</v>
      </c>
      <c r="F133" s="36">
        <v>2079.1333333333332</v>
      </c>
      <c r="G133" s="36">
        <v>2063.0666666666666</v>
      </c>
      <c r="H133" s="36">
        <v>2120.666666666667</v>
      </c>
      <c r="I133" s="36">
        <v>2136.7333333333336</v>
      </c>
      <c r="J133" s="36">
        <v>2149.4666666666672</v>
      </c>
      <c r="K133" s="31">
        <v>2124</v>
      </c>
      <c r="L133" s="31">
        <v>2095.1999999999998</v>
      </c>
      <c r="M133" s="31">
        <v>0.37811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1906.15</v>
      </c>
      <c r="D134" s="36">
        <v>1905.3833333333332</v>
      </c>
      <c r="E134" s="36">
        <v>1860.7666666666664</v>
      </c>
      <c r="F134" s="36">
        <v>1815.3833333333332</v>
      </c>
      <c r="G134" s="36">
        <v>1770.7666666666664</v>
      </c>
      <c r="H134" s="36">
        <v>1950.7666666666664</v>
      </c>
      <c r="I134" s="36">
        <v>1995.3833333333332</v>
      </c>
      <c r="J134" s="36">
        <v>2040.7666666666664</v>
      </c>
      <c r="K134" s="31">
        <v>1950</v>
      </c>
      <c r="L134" s="31">
        <v>1860</v>
      </c>
      <c r="M134" s="31">
        <v>0.55915000000000004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892.65</v>
      </c>
      <c r="D135" s="36">
        <v>891.15</v>
      </c>
      <c r="E135" s="36">
        <v>885.3</v>
      </c>
      <c r="F135" s="36">
        <v>877.94999999999993</v>
      </c>
      <c r="G135" s="36">
        <v>872.09999999999991</v>
      </c>
      <c r="H135" s="36">
        <v>898.5</v>
      </c>
      <c r="I135" s="36">
        <v>904.35000000000014</v>
      </c>
      <c r="J135" s="36">
        <v>911.7</v>
      </c>
      <c r="K135" s="31">
        <v>897</v>
      </c>
      <c r="L135" s="31">
        <v>883.8</v>
      </c>
      <c r="M135" s="31">
        <v>8.0530000000000004E-2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618.35</v>
      </c>
      <c r="D136" s="36">
        <v>619.70000000000005</v>
      </c>
      <c r="E136" s="36">
        <v>614.70000000000005</v>
      </c>
      <c r="F136" s="36">
        <v>611.04999999999995</v>
      </c>
      <c r="G136" s="36">
        <v>606.04999999999995</v>
      </c>
      <c r="H136" s="36">
        <v>623.35000000000014</v>
      </c>
      <c r="I136" s="36">
        <v>628.35000000000014</v>
      </c>
      <c r="J136" s="36">
        <v>632.00000000000023</v>
      </c>
      <c r="K136" s="31">
        <v>624.70000000000005</v>
      </c>
      <c r="L136" s="31">
        <v>616.04999999999995</v>
      </c>
      <c r="M136" s="31">
        <v>1.07463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2116.0500000000002</v>
      </c>
      <c r="D137" s="36">
        <v>2121.2333333333336</v>
      </c>
      <c r="E137" s="36">
        <v>2100.4666666666672</v>
      </c>
      <c r="F137" s="36">
        <v>2084.8833333333337</v>
      </c>
      <c r="G137" s="36">
        <v>2064.1166666666672</v>
      </c>
      <c r="H137" s="36">
        <v>2136.8166666666671</v>
      </c>
      <c r="I137" s="36">
        <v>2157.5833333333335</v>
      </c>
      <c r="J137" s="36">
        <v>2173.166666666667</v>
      </c>
      <c r="K137" s="31">
        <v>2142</v>
      </c>
      <c r="L137" s="31">
        <v>2105.65</v>
      </c>
      <c r="M137" s="31">
        <v>0.55737000000000003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408.85</v>
      </c>
      <c r="D138" s="36">
        <v>408.9666666666667</v>
      </c>
      <c r="E138" s="36">
        <v>405.93333333333339</v>
      </c>
      <c r="F138" s="36">
        <v>403.01666666666671</v>
      </c>
      <c r="G138" s="36">
        <v>399.98333333333341</v>
      </c>
      <c r="H138" s="36">
        <v>411.88333333333338</v>
      </c>
      <c r="I138" s="36">
        <v>414.91666666666669</v>
      </c>
      <c r="J138" s="36">
        <v>417.83333333333337</v>
      </c>
      <c r="K138" s="31">
        <v>412</v>
      </c>
      <c r="L138" s="31">
        <v>406.05</v>
      </c>
      <c r="M138" s="31">
        <v>0.52697000000000005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141.94999999999999</v>
      </c>
      <c r="D139" s="36">
        <v>141.95000000000002</v>
      </c>
      <c r="E139" s="36">
        <v>141.50000000000003</v>
      </c>
      <c r="F139" s="36">
        <v>141.05000000000001</v>
      </c>
      <c r="G139" s="36">
        <v>140.60000000000002</v>
      </c>
      <c r="H139" s="36">
        <v>142.40000000000003</v>
      </c>
      <c r="I139" s="36">
        <v>142.85000000000002</v>
      </c>
      <c r="J139" s="36">
        <v>143.30000000000004</v>
      </c>
      <c r="K139" s="31">
        <v>142.4</v>
      </c>
      <c r="L139" s="31">
        <v>141.5</v>
      </c>
      <c r="M139" s="31">
        <v>6.7326499999999996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184.85</v>
      </c>
      <c r="D140" s="36">
        <v>185</v>
      </c>
      <c r="E140" s="36">
        <v>184.25</v>
      </c>
      <c r="F140" s="36">
        <v>183.65</v>
      </c>
      <c r="G140" s="36">
        <v>182.9</v>
      </c>
      <c r="H140" s="36">
        <v>185.6</v>
      </c>
      <c r="I140" s="36">
        <v>186.35</v>
      </c>
      <c r="J140" s="36">
        <v>186.95</v>
      </c>
      <c r="K140" s="31">
        <v>185.75</v>
      </c>
      <c r="L140" s="31">
        <v>184.4</v>
      </c>
      <c r="M140" s="31">
        <v>2.9087100000000001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3516.9</v>
      </c>
      <c r="D141" s="36">
        <v>3512.25</v>
      </c>
      <c r="E141" s="36">
        <v>3499.75</v>
      </c>
      <c r="F141" s="36">
        <v>3482.6</v>
      </c>
      <c r="G141" s="36">
        <v>3470.1</v>
      </c>
      <c r="H141" s="36">
        <v>3529.4</v>
      </c>
      <c r="I141" s="36">
        <v>3541.9</v>
      </c>
      <c r="J141" s="36">
        <v>3559.05</v>
      </c>
      <c r="K141" s="31">
        <v>3524.75</v>
      </c>
      <c r="L141" s="31">
        <v>3495.1</v>
      </c>
      <c r="M141" s="31">
        <v>0.40612999999999999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5274.45</v>
      </c>
      <c r="D142" s="36">
        <v>5283</v>
      </c>
      <c r="E142" s="36">
        <v>5242.3999999999996</v>
      </c>
      <c r="F142" s="36">
        <v>5210.3499999999995</v>
      </c>
      <c r="G142" s="36">
        <v>5169.7499999999991</v>
      </c>
      <c r="H142" s="36">
        <v>5315.05</v>
      </c>
      <c r="I142" s="36">
        <v>5355.6500000000005</v>
      </c>
      <c r="J142" s="36">
        <v>5387.7000000000007</v>
      </c>
      <c r="K142" s="31">
        <v>5323.6</v>
      </c>
      <c r="L142" s="31">
        <v>5250.95</v>
      </c>
      <c r="M142" s="31">
        <v>0.25152000000000002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610.35</v>
      </c>
      <c r="D143" s="36">
        <v>609.51666666666677</v>
      </c>
      <c r="E143" s="36">
        <v>607.58333333333348</v>
      </c>
      <c r="F143" s="36">
        <v>604.81666666666672</v>
      </c>
      <c r="G143" s="36">
        <v>602.88333333333344</v>
      </c>
      <c r="H143" s="36">
        <v>612.28333333333353</v>
      </c>
      <c r="I143" s="36">
        <v>614.2166666666667</v>
      </c>
      <c r="J143" s="36">
        <v>616.98333333333358</v>
      </c>
      <c r="K143" s="31">
        <v>611.45000000000005</v>
      </c>
      <c r="L143" s="31">
        <v>606.75</v>
      </c>
      <c r="M143" s="31">
        <v>8.1868099999999995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2690.95</v>
      </c>
      <c r="D144" s="36">
        <v>2697.3166666666666</v>
      </c>
      <c r="E144" s="36">
        <v>2680.6333333333332</v>
      </c>
      <c r="F144" s="36">
        <v>2670.3166666666666</v>
      </c>
      <c r="G144" s="36">
        <v>2653.6333333333332</v>
      </c>
      <c r="H144" s="36">
        <v>2707.6333333333332</v>
      </c>
      <c r="I144" s="36">
        <v>2724.3166666666666</v>
      </c>
      <c r="J144" s="36">
        <v>2734.6333333333332</v>
      </c>
      <c r="K144" s="31">
        <v>2714</v>
      </c>
      <c r="L144" s="31">
        <v>2687</v>
      </c>
      <c r="M144" s="31">
        <v>0.23783000000000001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5449.75</v>
      </c>
      <c r="D145" s="36">
        <v>5447.4833333333336</v>
      </c>
      <c r="E145" s="36">
        <v>5437.2666666666673</v>
      </c>
      <c r="F145" s="36">
        <v>5424.7833333333338</v>
      </c>
      <c r="G145" s="36">
        <v>5414.5666666666675</v>
      </c>
      <c r="H145" s="36">
        <v>5459.9666666666672</v>
      </c>
      <c r="I145" s="36">
        <v>5470.1833333333343</v>
      </c>
      <c r="J145" s="36">
        <v>5482.666666666667</v>
      </c>
      <c r="K145" s="31">
        <v>5457.7</v>
      </c>
      <c r="L145" s="31">
        <v>5435</v>
      </c>
      <c r="M145" s="31">
        <v>0.20111999999999999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512.25</v>
      </c>
      <c r="D146" s="36">
        <v>513.35</v>
      </c>
      <c r="E146" s="36">
        <v>508.90000000000009</v>
      </c>
      <c r="F146" s="36">
        <v>505.55000000000007</v>
      </c>
      <c r="G146" s="36">
        <v>501.10000000000014</v>
      </c>
      <c r="H146" s="36">
        <v>516.70000000000005</v>
      </c>
      <c r="I146" s="36">
        <v>521.15000000000009</v>
      </c>
      <c r="J146" s="36">
        <v>524.5</v>
      </c>
      <c r="K146" s="31">
        <v>517.79999999999995</v>
      </c>
      <c r="L146" s="31">
        <v>510</v>
      </c>
      <c r="M146" s="31">
        <v>1.8647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41.85</v>
      </c>
      <c r="D147" s="36">
        <v>41.93333333333333</v>
      </c>
      <c r="E147" s="36">
        <v>41.36666666666666</v>
      </c>
      <c r="F147" s="36">
        <v>40.883333333333333</v>
      </c>
      <c r="G147" s="36">
        <v>40.316666666666663</v>
      </c>
      <c r="H147" s="36">
        <v>42.416666666666657</v>
      </c>
      <c r="I147" s="36">
        <v>42.983333333333334</v>
      </c>
      <c r="J147" s="36">
        <v>43.466666666666654</v>
      </c>
      <c r="K147" s="31">
        <v>42.5</v>
      </c>
      <c r="L147" s="31">
        <v>41.45</v>
      </c>
      <c r="M147" s="31">
        <v>40.863190000000003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2203.35</v>
      </c>
      <c r="D148" s="36">
        <v>2200.5166666666669</v>
      </c>
      <c r="E148" s="36">
        <v>2163.0333333333338</v>
      </c>
      <c r="F148" s="36">
        <v>2122.7166666666667</v>
      </c>
      <c r="G148" s="36">
        <v>2085.2333333333336</v>
      </c>
      <c r="H148" s="36">
        <v>2240.8333333333339</v>
      </c>
      <c r="I148" s="36">
        <v>2278.3166666666666</v>
      </c>
      <c r="J148" s="36">
        <v>2318.6333333333341</v>
      </c>
      <c r="K148" s="31">
        <v>2238</v>
      </c>
      <c r="L148" s="31">
        <v>2160.1999999999998</v>
      </c>
      <c r="M148" s="31">
        <v>0.74399999999999999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3579.3</v>
      </c>
      <c r="D149" s="36">
        <v>3586.9500000000003</v>
      </c>
      <c r="E149" s="36">
        <v>3562.3500000000004</v>
      </c>
      <c r="F149" s="36">
        <v>3545.4</v>
      </c>
      <c r="G149" s="36">
        <v>3520.8</v>
      </c>
      <c r="H149" s="36">
        <v>3603.9000000000005</v>
      </c>
      <c r="I149" s="36">
        <v>3628.5</v>
      </c>
      <c r="J149" s="36">
        <v>3645.4500000000007</v>
      </c>
      <c r="K149" s="31">
        <v>3611.55</v>
      </c>
      <c r="L149" s="31">
        <v>3570</v>
      </c>
      <c r="M149" s="31">
        <v>1.1358600000000001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234.6</v>
      </c>
      <c r="D150" s="36">
        <v>234.2166666666667</v>
      </c>
      <c r="E150" s="36">
        <v>233.43333333333339</v>
      </c>
      <c r="F150" s="36">
        <v>232.26666666666671</v>
      </c>
      <c r="G150" s="36">
        <v>231.48333333333341</v>
      </c>
      <c r="H150" s="36">
        <v>235.38333333333338</v>
      </c>
      <c r="I150" s="36">
        <v>236.16666666666669</v>
      </c>
      <c r="J150" s="36">
        <v>237.33333333333337</v>
      </c>
      <c r="K150" s="31">
        <v>235</v>
      </c>
      <c r="L150" s="31">
        <v>233.05</v>
      </c>
      <c r="M150" s="31">
        <v>1.18103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527.70000000000005</v>
      </c>
      <c r="D151" s="36">
        <v>528.44999999999993</v>
      </c>
      <c r="E151" s="36">
        <v>522.24999999999989</v>
      </c>
      <c r="F151" s="36">
        <v>516.79999999999995</v>
      </c>
      <c r="G151" s="36">
        <v>510.59999999999991</v>
      </c>
      <c r="H151" s="36">
        <v>533.89999999999986</v>
      </c>
      <c r="I151" s="36">
        <v>540.09999999999991</v>
      </c>
      <c r="J151" s="36">
        <v>545.54999999999984</v>
      </c>
      <c r="K151" s="31">
        <v>534.65</v>
      </c>
      <c r="L151" s="31">
        <v>523</v>
      </c>
      <c r="M151" s="31">
        <v>0.45696999999999999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515.79999999999995</v>
      </c>
      <c r="D152" s="36">
        <v>516.2833333333333</v>
      </c>
      <c r="E152" s="36">
        <v>513.66666666666663</v>
      </c>
      <c r="F152" s="36">
        <v>511.5333333333333</v>
      </c>
      <c r="G152" s="36">
        <v>508.91666666666663</v>
      </c>
      <c r="H152" s="36">
        <v>518.41666666666663</v>
      </c>
      <c r="I152" s="36">
        <v>521.03333333333342</v>
      </c>
      <c r="J152" s="36">
        <v>523.16666666666663</v>
      </c>
      <c r="K152" s="31">
        <v>518.9</v>
      </c>
      <c r="L152" s="31">
        <v>514.15</v>
      </c>
      <c r="M152" s="31">
        <v>0.20508000000000001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1632.6</v>
      </c>
      <c r="D153" s="36">
        <v>1636.75</v>
      </c>
      <c r="E153" s="36">
        <v>1617.1</v>
      </c>
      <c r="F153" s="36">
        <v>1601.6</v>
      </c>
      <c r="G153" s="36">
        <v>1581.9499999999998</v>
      </c>
      <c r="H153" s="36">
        <v>1652.25</v>
      </c>
      <c r="I153" s="36">
        <v>1671.9</v>
      </c>
      <c r="J153" s="36">
        <v>1687.4</v>
      </c>
      <c r="K153" s="31">
        <v>1656.4</v>
      </c>
      <c r="L153" s="31">
        <v>1621.25</v>
      </c>
      <c r="M153" s="31">
        <v>9.5990000000000006E-2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145.19999999999999</v>
      </c>
      <c r="D154" s="36">
        <v>143.6</v>
      </c>
      <c r="E154" s="36">
        <v>140.19999999999999</v>
      </c>
      <c r="F154" s="36">
        <v>135.19999999999999</v>
      </c>
      <c r="G154" s="36">
        <v>131.79999999999998</v>
      </c>
      <c r="H154" s="36">
        <v>148.6</v>
      </c>
      <c r="I154" s="36">
        <v>152.00000000000003</v>
      </c>
      <c r="J154" s="36">
        <v>157</v>
      </c>
      <c r="K154" s="31">
        <v>147</v>
      </c>
      <c r="L154" s="31">
        <v>138.6</v>
      </c>
      <c r="M154" s="31">
        <v>71.847629999999995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193.7</v>
      </c>
      <c r="D155" s="36">
        <v>194.56666666666669</v>
      </c>
      <c r="E155" s="36">
        <v>190.48333333333338</v>
      </c>
      <c r="F155" s="36">
        <v>187.26666666666668</v>
      </c>
      <c r="G155" s="36">
        <v>183.18333333333337</v>
      </c>
      <c r="H155" s="36">
        <v>197.78333333333339</v>
      </c>
      <c r="I155" s="36">
        <v>201.8666666666667</v>
      </c>
      <c r="J155" s="36">
        <v>205.0833333333334</v>
      </c>
      <c r="K155" s="31">
        <v>198.65</v>
      </c>
      <c r="L155" s="31">
        <v>191.35</v>
      </c>
      <c r="M155" s="31">
        <v>2.5539900000000002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97</v>
      </c>
      <c r="D156" s="36">
        <v>96.899999999999991</v>
      </c>
      <c r="E156" s="36">
        <v>96.34999999999998</v>
      </c>
      <c r="F156" s="36">
        <v>95.699999999999989</v>
      </c>
      <c r="G156" s="36">
        <v>95.149999999999977</v>
      </c>
      <c r="H156" s="36">
        <v>97.549999999999983</v>
      </c>
      <c r="I156" s="36">
        <v>98.1</v>
      </c>
      <c r="J156" s="36">
        <v>98.749999999999986</v>
      </c>
      <c r="K156" s="31">
        <v>97.45</v>
      </c>
      <c r="L156" s="31">
        <v>96.25</v>
      </c>
      <c r="M156" s="31">
        <v>9.4223499999999998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913.2</v>
      </c>
      <c r="D157" s="36">
        <v>914.2166666666667</v>
      </c>
      <c r="E157" s="36">
        <v>907.48333333333335</v>
      </c>
      <c r="F157" s="36">
        <v>901.76666666666665</v>
      </c>
      <c r="G157" s="36">
        <v>895.0333333333333</v>
      </c>
      <c r="H157" s="36">
        <v>919.93333333333339</v>
      </c>
      <c r="I157" s="36">
        <v>926.66666666666674</v>
      </c>
      <c r="J157" s="36">
        <v>932.38333333333344</v>
      </c>
      <c r="K157" s="31">
        <v>920.95</v>
      </c>
      <c r="L157" s="31">
        <v>908.5</v>
      </c>
      <c r="M157" s="31">
        <v>0.27906999999999998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3172.8</v>
      </c>
      <c r="D158" s="36">
        <v>3176.7833333333333</v>
      </c>
      <c r="E158" s="36">
        <v>3165.1666666666665</v>
      </c>
      <c r="F158" s="36">
        <v>3157.5333333333333</v>
      </c>
      <c r="G158" s="36">
        <v>3145.9166666666665</v>
      </c>
      <c r="H158" s="36">
        <v>3184.4166666666665</v>
      </c>
      <c r="I158" s="36">
        <v>3196.0333333333333</v>
      </c>
      <c r="J158" s="36">
        <v>3203.6666666666665</v>
      </c>
      <c r="K158" s="31">
        <v>3188.4</v>
      </c>
      <c r="L158" s="31">
        <v>3169.15</v>
      </c>
      <c r="M158" s="31">
        <v>0.28699000000000002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269.8</v>
      </c>
      <c r="D159" s="36">
        <v>270.01666666666665</v>
      </c>
      <c r="E159" s="36">
        <v>268.0333333333333</v>
      </c>
      <c r="F159" s="36">
        <v>266.26666666666665</v>
      </c>
      <c r="G159" s="36">
        <v>264.2833333333333</v>
      </c>
      <c r="H159" s="36">
        <v>271.7833333333333</v>
      </c>
      <c r="I159" s="36">
        <v>273.76666666666665</v>
      </c>
      <c r="J159" s="36">
        <v>275.5333333333333</v>
      </c>
      <c r="K159" s="31">
        <v>272</v>
      </c>
      <c r="L159" s="31">
        <v>268.25</v>
      </c>
      <c r="M159" s="31">
        <v>4.9645700000000001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387.2</v>
      </c>
      <c r="D160" s="36">
        <v>386.59999999999997</v>
      </c>
      <c r="E160" s="36">
        <v>381.79999999999995</v>
      </c>
      <c r="F160" s="36">
        <v>376.4</v>
      </c>
      <c r="G160" s="36">
        <v>371.59999999999997</v>
      </c>
      <c r="H160" s="36">
        <v>391.99999999999994</v>
      </c>
      <c r="I160" s="36">
        <v>396.8</v>
      </c>
      <c r="J160" s="36">
        <v>402.19999999999993</v>
      </c>
      <c r="K160" s="31">
        <v>391.4</v>
      </c>
      <c r="L160" s="31">
        <v>381.2</v>
      </c>
      <c r="M160" s="31">
        <v>0.64866000000000001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149.44999999999999</v>
      </c>
      <c r="D161" s="36">
        <v>149.65</v>
      </c>
      <c r="E161" s="36">
        <v>148.85000000000002</v>
      </c>
      <c r="F161" s="36">
        <v>148.25000000000003</v>
      </c>
      <c r="G161" s="36">
        <v>147.45000000000005</v>
      </c>
      <c r="H161" s="36">
        <v>150.25</v>
      </c>
      <c r="I161" s="36">
        <v>151.05000000000001</v>
      </c>
      <c r="J161" s="36">
        <v>151.64999999999998</v>
      </c>
      <c r="K161" s="31">
        <v>150.44999999999999</v>
      </c>
      <c r="L161" s="31">
        <v>149.05000000000001</v>
      </c>
      <c r="M161" s="31">
        <v>10.79888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726.05</v>
      </c>
      <c r="D162" s="36">
        <v>725.68333333333339</v>
      </c>
      <c r="E162" s="36">
        <v>723.11666666666679</v>
      </c>
      <c r="F162" s="36">
        <v>720.18333333333339</v>
      </c>
      <c r="G162" s="36">
        <v>717.61666666666679</v>
      </c>
      <c r="H162" s="36">
        <v>728.61666666666679</v>
      </c>
      <c r="I162" s="36">
        <v>731.18333333333339</v>
      </c>
      <c r="J162" s="36">
        <v>734.11666666666679</v>
      </c>
      <c r="K162" s="31">
        <v>728.25</v>
      </c>
      <c r="L162" s="31">
        <v>722.75</v>
      </c>
      <c r="M162" s="31">
        <v>0.77515999999999996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4301.2</v>
      </c>
      <c r="D163" s="36">
        <v>4286.0666666666666</v>
      </c>
      <c r="E163" s="36">
        <v>4262.1333333333332</v>
      </c>
      <c r="F163" s="36">
        <v>4223.0666666666666</v>
      </c>
      <c r="G163" s="36">
        <v>4199.1333333333332</v>
      </c>
      <c r="H163" s="36">
        <v>4325.1333333333332</v>
      </c>
      <c r="I163" s="36">
        <v>4349.0666666666657</v>
      </c>
      <c r="J163" s="36">
        <v>4388.1333333333332</v>
      </c>
      <c r="K163" s="31">
        <v>4310</v>
      </c>
      <c r="L163" s="31">
        <v>4247</v>
      </c>
      <c r="M163" s="31">
        <v>9.0359999999999996E-2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933.15</v>
      </c>
      <c r="D164" s="36">
        <v>933.30000000000007</v>
      </c>
      <c r="E164" s="36">
        <v>921.20000000000016</v>
      </c>
      <c r="F164" s="36">
        <v>909.25000000000011</v>
      </c>
      <c r="G164" s="36">
        <v>897.1500000000002</v>
      </c>
      <c r="H164" s="36">
        <v>945.25000000000011</v>
      </c>
      <c r="I164" s="36">
        <v>957.35</v>
      </c>
      <c r="J164" s="36">
        <v>969.30000000000007</v>
      </c>
      <c r="K164" s="31">
        <v>945.4</v>
      </c>
      <c r="L164" s="31">
        <v>921.35</v>
      </c>
      <c r="M164" s="31">
        <v>0.62468000000000001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194.6</v>
      </c>
      <c r="D165" s="36">
        <v>194.06666666666669</v>
      </c>
      <c r="E165" s="36">
        <v>192.83333333333337</v>
      </c>
      <c r="F165" s="36">
        <v>191.06666666666669</v>
      </c>
      <c r="G165" s="36">
        <v>189.83333333333337</v>
      </c>
      <c r="H165" s="36">
        <v>195.83333333333337</v>
      </c>
      <c r="I165" s="36">
        <v>197.06666666666666</v>
      </c>
      <c r="J165" s="36">
        <v>198.83333333333337</v>
      </c>
      <c r="K165" s="31">
        <v>195.3</v>
      </c>
      <c r="L165" s="31">
        <v>192.3</v>
      </c>
      <c r="M165" s="31">
        <v>2.75108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158.25</v>
      </c>
      <c r="D166" s="36">
        <v>158.75</v>
      </c>
      <c r="E166" s="36">
        <v>157.5</v>
      </c>
      <c r="F166" s="36">
        <v>156.75</v>
      </c>
      <c r="G166" s="36">
        <v>155.5</v>
      </c>
      <c r="H166" s="36">
        <v>159.5</v>
      </c>
      <c r="I166" s="36">
        <v>160.75</v>
      </c>
      <c r="J166" s="36">
        <v>161.5</v>
      </c>
      <c r="K166" s="31">
        <v>160</v>
      </c>
      <c r="L166" s="31">
        <v>158</v>
      </c>
      <c r="M166" s="31">
        <v>2.0577999999999999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786.8</v>
      </c>
      <c r="D167" s="36">
        <v>788.44999999999993</v>
      </c>
      <c r="E167" s="36">
        <v>775.89999999999986</v>
      </c>
      <c r="F167" s="36">
        <v>764.99999999999989</v>
      </c>
      <c r="G167" s="36">
        <v>752.44999999999982</v>
      </c>
      <c r="H167" s="36">
        <v>799.34999999999991</v>
      </c>
      <c r="I167" s="36">
        <v>811.89999999999986</v>
      </c>
      <c r="J167" s="36">
        <v>822.8</v>
      </c>
      <c r="K167" s="31">
        <v>801</v>
      </c>
      <c r="L167" s="31">
        <v>777.55</v>
      </c>
      <c r="M167" s="31">
        <v>0.87236000000000002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358.4</v>
      </c>
      <c r="D168" s="36">
        <v>359.13333333333338</v>
      </c>
      <c r="E168" s="36">
        <v>352.26666666666677</v>
      </c>
      <c r="F168" s="36">
        <v>346.13333333333338</v>
      </c>
      <c r="G168" s="36">
        <v>339.26666666666677</v>
      </c>
      <c r="H168" s="36">
        <v>365.26666666666677</v>
      </c>
      <c r="I168" s="36">
        <v>372.13333333333344</v>
      </c>
      <c r="J168" s="36">
        <v>378.26666666666677</v>
      </c>
      <c r="K168" s="31">
        <v>366</v>
      </c>
      <c r="L168" s="31">
        <v>353</v>
      </c>
      <c r="M168" s="31">
        <v>5.7970300000000003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148.6</v>
      </c>
      <c r="D169" s="36">
        <v>148.41666666666666</v>
      </c>
      <c r="E169" s="36">
        <v>146.33333333333331</v>
      </c>
      <c r="F169" s="36">
        <v>144.06666666666666</v>
      </c>
      <c r="G169" s="36">
        <v>141.98333333333332</v>
      </c>
      <c r="H169" s="36">
        <v>150.68333333333331</v>
      </c>
      <c r="I169" s="36">
        <v>152.76666666666662</v>
      </c>
      <c r="J169" s="36">
        <v>155.0333333333333</v>
      </c>
      <c r="K169" s="31">
        <v>150.5</v>
      </c>
      <c r="L169" s="31">
        <v>146.15</v>
      </c>
      <c r="M169" s="31">
        <v>7.9406600000000003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1134.1500000000001</v>
      </c>
      <c r="D170" s="36">
        <v>1139.0166666666667</v>
      </c>
      <c r="E170" s="36">
        <v>1108.1333333333332</v>
      </c>
      <c r="F170" s="36">
        <v>1082.1166666666666</v>
      </c>
      <c r="G170" s="36">
        <v>1051.2333333333331</v>
      </c>
      <c r="H170" s="36">
        <v>1165.0333333333333</v>
      </c>
      <c r="I170" s="36">
        <v>1195.916666666667</v>
      </c>
      <c r="J170" s="36">
        <v>1221.9333333333334</v>
      </c>
      <c r="K170" s="31">
        <v>1169.9000000000001</v>
      </c>
      <c r="L170" s="31">
        <v>1113</v>
      </c>
      <c r="M170" s="31">
        <v>8.6889999999999995E-2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126.4</v>
      </c>
      <c r="D171" s="36">
        <v>126.3</v>
      </c>
      <c r="E171" s="36">
        <v>125.85</v>
      </c>
      <c r="F171" s="36">
        <v>125.3</v>
      </c>
      <c r="G171" s="36">
        <v>124.85</v>
      </c>
      <c r="H171" s="36">
        <v>126.85</v>
      </c>
      <c r="I171" s="36">
        <v>127.30000000000001</v>
      </c>
      <c r="J171" s="36">
        <v>127.85</v>
      </c>
      <c r="K171" s="31">
        <v>126.75</v>
      </c>
      <c r="L171" s="31">
        <v>125.75</v>
      </c>
      <c r="M171" s="31">
        <v>16.384250000000002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2859.1</v>
      </c>
      <c r="D172" s="36">
        <v>2885.4833333333336</v>
      </c>
      <c r="E172" s="36">
        <v>2818.4666666666672</v>
      </c>
      <c r="F172" s="36">
        <v>2777.8333333333335</v>
      </c>
      <c r="G172" s="36">
        <v>2710.8166666666671</v>
      </c>
      <c r="H172" s="36">
        <v>2926.1166666666672</v>
      </c>
      <c r="I172" s="36">
        <v>2993.1333333333337</v>
      </c>
      <c r="J172" s="36">
        <v>3033.7666666666673</v>
      </c>
      <c r="K172" s="31">
        <v>2952.5</v>
      </c>
      <c r="L172" s="31">
        <v>2844.85</v>
      </c>
      <c r="M172" s="31">
        <v>0.16964000000000001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3126.75</v>
      </c>
      <c r="D173" s="36">
        <v>3132.5166666666664</v>
      </c>
      <c r="E173" s="36">
        <v>3111.333333333333</v>
      </c>
      <c r="F173" s="36">
        <v>3095.9166666666665</v>
      </c>
      <c r="G173" s="36">
        <v>3074.7333333333331</v>
      </c>
      <c r="H173" s="36">
        <v>3147.9333333333329</v>
      </c>
      <c r="I173" s="36">
        <v>3169.1166666666663</v>
      </c>
      <c r="J173" s="36">
        <v>3184.5333333333328</v>
      </c>
      <c r="K173" s="31">
        <v>3153.7</v>
      </c>
      <c r="L173" s="31">
        <v>3117.1</v>
      </c>
      <c r="M173" s="31">
        <v>1.949E-2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226.25</v>
      </c>
      <c r="D174" s="36">
        <v>226.4</v>
      </c>
      <c r="E174" s="36">
        <v>224.85000000000002</v>
      </c>
      <c r="F174" s="36">
        <v>223.45000000000002</v>
      </c>
      <c r="G174" s="36">
        <v>221.90000000000003</v>
      </c>
      <c r="H174" s="36">
        <v>227.8</v>
      </c>
      <c r="I174" s="36">
        <v>229.35000000000002</v>
      </c>
      <c r="J174" s="36">
        <v>230.75</v>
      </c>
      <c r="K174" s="31">
        <v>227.95</v>
      </c>
      <c r="L174" s="31">
        <v>225</v>
      </c>
      <c r="M174" s="31">
        <v>0.96814999999999996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1636.9</v>
      </c>
      <c r="D175" s="36">
        <v>1637.0833333333333</v>
      </c>
      <c r="E175" s="36">
        <v>1627.8166666666666</v>
      </c>
      <c r="F175" s="36">
        <v>1618.7333333333333</v>
      </c>
      <c r="G175" s="36">
        <v>1609.4666666666667</v>
      </c>
      <c r="H175" s="36">
        <v>1646.1666666666665</v>
      </c>
      <c r="I175" s="36">
        <v>1655.4333333333334</v>
      </c>
      <c r="J175" s="36">
        <v>1664.5166666666664</v>
      </c>
      <c r="K175" s="31">
        <v>1646.35</v>
      </c>
      <c r="L175" s="31">
        <v>1628</v>
      </c>
      <c r="M175" s="31">
        <v>0.34094000000000002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1481.8</v>
      </c>
      <c r="D176" s="36">
        <v>1484.1666666666667</v>
      </c>
      <c r="E176" s="36">
        <v>1475.7333333333336</v>
      </c>
      <c r="F176" s="36">
        <v>1469.6666666666667</v>
      </c>
      <c r="G176" s="36">
        <v>1461.2333333333336</v>
      </c>
      <c r="H176" s="36">
        <v>1490.2333333333336</v>
      </c>
      <c r="I176" s="36">
        <v>1498.6666666666665</v>
      </c>
      <c r="J176" s="36">
        <v>1504.7333333333336</v>
      </c>
      <c r="K176" s="31">
        <v>1492.6</v>
      </c>
      <c r="L176" s="31">
        <v>1478.1</v>
      </c>
      <c r="M176" s="31">
        <v>0.18421000000000001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762.85</v>
      </c>
      <c r="D177" s="36">
        <v>762.68333333333339</v>
      </c>
      <c r="E177" s="36">
        <v>751.41666666666674</v>
      </c>
      <c r="F177" s="36">
        <v>739.98333333333335</v>
      </c>
      <c r="G177" s="36">
        <v>728.7166666666667</v>
      </c>
      <c r="H177" s="36">
        <v>774.11666666666679</v>
      </c>
      <c r="I177" s="36">
        <v>785.38333333333344</v>
      </c>
      <c r="J177" s="36">
        <v>796.81666666666683</v>
      </c>
      <c r="K177" s="31">
        <v>773.95</v>
      </c>
      <c r="L177" s="31">
        <v>751.25</v>
      </c>
      <c r="M177" s="31">
        <v>3.4691700000000001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950.15</v>
      </c>
      <c r="D178" s="36">
        <v>944.38333333333333</v>
      </c>
      <c r="E178" s="36">
        <v>930.76666666666665</v>
      </c>
      <c r="F178" s="36">
        <v>911.38333333333333</v>
      </c>
      <c r="G178" s="36">
        <v>897.76666666666665</v>
      </c>
      <c r="H178" s="36">
        <v>963.76666666666665</v>
      </c>
      <c r="I178" s="36">
        <v>977.38333333333321</v>
      </c>
      <c r="J178" s="36">
        <v>996.76666666666665</v>
      </c>
      <c r="K178" s="31">
        <v>958</v>
      </c>
      <c r="L178" s="31">
        <v>925</v>
      </c>
      <c r="M178" s="31">
        <v>3.2608700000000002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1712.5</v>
      </c>
      <c r="D179" s="36">
        <v>1707.5</v>
      </c>
      <c r="E179" s="36">
        <v>1692</v>
      </c>
      <c r="F179" s="36">
        <v>1671.5</v>
      </c>
      <c r="G179" s="36">
        <v>1656</v>
      </c>
      <c r="H179" s="36">
        <v>1728</v>
      </c>
      <c r="I179" s="36">
        <v>1743.5</v>
      </c>
      <c r="J179" s="36">
        <v>1764</v>
      </c>
      <c r="K179" s="31">
        <v>1723</v>
      </c>
      <c r="L179" s="31">
        <v>1687</v>
      </c>
      <c r="M179" s="31">
        <v>0.16954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58.3</v>
      </c>
      <c r="D180" s="36">
        <v>58.483333333333327</v>
      </c>
      <c r="E180" s="36">
        <v>57.566666666666656</v>
      </c>
      <c r="F180" s="36">
        <v>56.833333333333329</v>
      </c>
      <c r="G180" s="36">
        <v>55.916666666666657</v>
      </c>
      <c r="H180" s="36">
        <v>59.216666666666654</v>
      </c>
      <c r="I180" s="36">
        <v>60.133333333333326</v>
      </c>
      <c r="J180" s="36">
        <v>60.866666666666653</v>
      </c>
      <c r="K180" s="31">
        <v>59.4</v>
      </c>
      <c r="L180" s="31">
        <v>57.75</v>
      </c>
      <c r="M180" s="31">
        <v>23.575389999999999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1266.95</v>
      </c>
      <c r="D181" s="36">
        <v>1270.3166666666666</v>
      </c>
      <c r="E181" s="36">
        <v>1236.6833333333332</v>
      </c>
      <c r="F181" s="36">
        <v>1206.4166666666665</v>
      </c>
      <c r="G181" s="36">
        <v>1172.7833333333331</v>
      </c>
      <c r="H181" s="36">
        <v>1300.5833333333333</v>
      </c>
      <c r="I181" s="36">
        <v>1334.2166666666665</v>
      </c>
      <c r="J181" s="36">
        <v>1364.4833333333333</v>
      </c>
      <c r="K181" s="31">
        <v>1303.95</v>
      </c>
      <c r="L181" s="31">
        <v>1240.05</v>
      </c>
      <c r="M181" s="31">
        <v>0.10505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2101.1</v>
      </c>
      <c r="D182" s="36">
        <v>2101.6666666666665</v>
      </c>
      <c r="E182" s="36">
        <v>2094.4333333333329</v>
      </c>
      <c r="F182" s="36">
        <v>2087.7666666666664</v>
      </c>
      <c r="G182" s="36">
        <v>2080.5333333333328</v>
      </c>
      <c r="H182" s="36">
        <v>2108.333333333333</v>
      </c>
      <c r="I182" s="36">
        <v>2115.5666666666666</v>
      </c>
      <c r="J182" s="36">
        <v>2122.2333333333331</v>
      </c>
      <c r="K182" s="31">
        <v>2108.9</v>
      </c>
      <c r="L182" s="31">
        <v>2095</v>
      </c>
      <c r="M182" s="31">
        <v>0.10369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482.6</v>
      </c>
      <c r="D183" s="36">
        <v>482</v>
      </c>
      <c r="E183" s="36">
        <v>479</v>
      </c>
      <c r="F183" s="36">
        <v>475.4</v>
      </c>
      <c r="G183" s="36">
        <v>472.4</v>
      </c>
      <c r="H183" s="36">
        <v>485.6</v>
      </c>
      <c r="I183" s="36">
        <v>488.6</v>
      </c>
      <c r="J183" s="36">
        <v>492.20000000000005</v>
      </c>
      <c r="K183" s="31">
        <v>485</v>
      </c>
      <c r="L183" s="31">
        <v>478.4</v>
      </c>
      <c r="M183" s="31">
        <v>0.37565999999999999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988</v>
      </c>
      <c r="D184" s="36">
        <v>990.01666666666677</v>
      </c>
      <c r="E184" s="36">
        <v>983.13333333333355</v>
      </c>
      <c r="F184" s="36">
        <v>978.26666666666677</v>
      </c>
      <c r="G184" s="36">
        <v>971.38333333333355</v>
      </c>
      <c r="H184" s="36">
        <v>994.88333333333355</v>
      </c>
      <c r="I184" s="36">
        <v>1001.7666666666668</v>
      </c>
      <c r="J184" s="36">
        <v>1006.6333333333336</v>
      </c>
      <c r="K184" s="31">
        <v>996.9</v>
      </c>
      <c r="L184" s="31">
        <v>985.15</v>
      </c>
      <c r="M184" s="31">
        <v>0.33767999999999998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683.6</v>
      </c>
      <c r="D185" s="36">
        <v>683.5333333333333</v>
      </c>
      <c r="E185" s="36">
        <v>676.06666666666661</v>
      </c>
      <c r="F185" s="36">
        <v>668.5333333333333</v>
      </c>
      <c r="G185" s="36">
        <v>661.06666666666661</v>
      </c>
      <c r="H185" s="36">
        <v>691.06666666666661</v>
      </c>
      <c r="I185" s="36">
        <v>698.5333333333333</v>
      </c>
      <c r="J185" s="36">
        <v>706.06666666666661</v>
      </c>
      <c r="K185" s="31">
        <v>691</v>
      </c>
      <c r="L185" s="31">
        <v>676</v>
      </c>
      <c r="M185" s="31">
        <v>1.86439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1838.4</v>
      </c>
      <c r="D186" s="36">
        <v>1835.8666666666668</v>
      </c>
      <c r="E186" s="36">
        <v>1827.7333333333336</v>
      </c>
      <c r="F186" s="36">
        <v>1817.0666666666668</v>
      </c>
      <c r="G186" s="36">
        <v>1808.9333333333336</v>
      </c>
      <c r="H186" s="36">
        <v>1846.5333333333335</v>
      </c>
      <c r="I186" s="36">
        <v>1854.6666666666667</v>
      </c>
      <c r="J186" s="36">
        <v>1865.3333333333335</v>
      </c>
      <c r="K186" s="31">
        <v>1844</v>
      </c>
      <c r="L186" s="31">
        <v>1825.2</v>
      </c>
      <c r="M186" s="31">
        <v>1.03986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369.05</v>
      </c>
      <c r="D187" s="36">
        <v>369.05</v>
      </c>
      <c r="E187" s="36">
        <v>367.1</v>
      </c>
      <c r="F187" s="36">
        <v>365.15000000000003</v>
      </c>
      <c r="G187" s="36">
        <v>363.20000000000005</v>
      </c>
      <c r="H187" s="36">
        <v>371</v>
      </c>
      <c r="I187" s="36">
        <v>372.94999999999993</v>
      </c>
      <c r="J187" s="36">
        <v>374.9</v>
      </c>
      <c r="K187" s="31">
        <v>371</v>
      </c>
      <c r="L187" s="31">
        <v>367.1</v>
      </c>
      <c r="M187" s="31">
        <v>2.6850499999999999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466.3</v>
      </c>
      <c r="D188" s="36">
        <v>466.76666666666665</v>
      </c>
      <c r="E188" s="36">
        <v>463.5333333333333</v>
      </c>
      <c r="F188" s="36">
        <v>460.76666666666665</v>
      </c>
      <c r="G188" s="36">
        <v>457.5333333333333</v>
      </c>
      <c r="H188" s="36">
        <v>469.5333333333333</v>
      </c>
      <c r="I188" s="36">
        <v>472.76666666666665</v>
      </c>
      <c r="J188" s="36">
        <v>475.5333333333333</v>
      </c>
      <c r="K188" s="31">
        <v>470</v>
      </c>
      <c r="L188" s="31">
        <v>464</v>
      </c>
      <c r="M188" s="31">
        <v>0.75022999999999995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1946.1</v>
      </c>
      <c r="D189" s="36">
        <v>1945.9166666666667</v>
      </c>
      <c r="E189" s="36">
        <v>1941.9333333333334</v>
      </c>
      <c r="F189" s="36">
        <v>1937.7666666666667</v>
      </c>
      <c r="G189" s="36">
        <v>1933.7833333333333</v>
      </c>
      <c r="H189" s="36">
        <v>1950.0833333333335</v>
      </c>
      <c r="I189" s="36">
        <v>1954.0666666666666</v>
      </c>
      <c r="J189" s="36">
        <v>1958.2333333333336</v>
      </c>
      <c r="K189" s="31">
        <v>1949.9</v>
      </c>
      <c r="L189" s="31">
        <v>1941.75</v>
      </c>
      <c r="M189" s="31">
        <v>0.51329000000000002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777.9</v>
      </c>
      <c r="D190" s="36">
        <v>773.9666666666667</v>
      </c>
      <c r="E190" s="36">
        <v>767.93333333333339</v>
      </c>
      <c r="F190" s="36">
        <v>757.9666666666667</v>
      </c>
      <c r="G190" s="36">
        <v>751.93333333333339</v>
      </c>
      <c r="H190" s="36">
        <v>783.93333333333339</v>
      </c>
      <c r="I190" s="36">
        <v>789.9666666666667</v>
      </c>
      <c r="J190" s="36">
        <v>799.93333333333339</v>
      </c>
      <c r="K190" s="31">
        <v>780</v>
      </c>
      <c r="L190" s="31">
        <v>764</v>
      </c>
      <c r="M190" s="31">
        <v>1.0012700000000001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332.55</v>
      </c>
      <c r="D191" s="36">
        <v>329.38333333333338</v>
      </c>
      <c r="E191" s="36">
        <v>325.16666666666674</v>
      </c>
      <c r="F191" s="36">
        <v>317.78333333333336</v>
      </c>
      <c r="G191" s="36">
        <v>313.56666666666672</v>
      </c>
      <c r="H191" s="36">
        <v>336.76666666666677</v>
      </c>
      <c r="I191" s="36">
        <v>340.98333333333335</v>
      </c>
      <c r="J191" s="36">
        <v>348.36666666666679</v>
      </c>
      <c r="K191" s="31">
        <v>333.6</v>
      </c>
      <c r="L191" s="31">
        <v>322</v>
      </c>
      <c r="M191" s="31">
        <v>0.82755999999999996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2080.1999999999998</v>
      </c>
      <c r="D192" s="36">
        <v>2083.2833333333333</v>
      </c>
      <c r="E192" s="36">
        <v>2068.5666666666666</v>
      </c>
      <c r="F192" s="36">
        <v>2056.9333333333334</v>
      </c>
      <c r="G192" s="36">
        <v>2042.2166666666667</v>
      </c>
      <c r="H192" s="36">
        <v>2094.9166666666665</v>
      </c>
      <c r="I192" s="36">
        <v>2109.6333333333328</v>
      </c>
      <c r="J192" s="36">
        <v>2121.2666666666664</v>
      </c>
      <c r="K192" s="31">
        <v>2098</v>
      </c>
      <c r="L192" s="31">
        <v>2071.65</v>
      </c>
      <c r="M192" s="31">
        <v>2.9260000000000001E-2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733.25</v>
      </c>
      <c r="D193" s="36">
        <v>730.9</v>
      </c>
      <c r="E193" s="36">
        <v>726.34999999999991</v>
      </c>
      <c r="F193" s="36">
        <v>719.44999999999993</v>
      </c>
      <c r="G193" s="36">
        <v>714.89999999999986</v>
      </c>
      <c r="H193" s="36">
        <v>737.8</v>
      </c>
      <c r="I193" s="36">
        <v>742.34999999999991</v>
      </c>
      <c r="J193" s="36">
        <v>749.25</v>
      </c>
      <c r="K193" s="31">
        <v>735.45</v>
      </c>
      <c r="L193" s="31">
        <v>724</v>
      </c>
      <c r="M193" s="31">
        <v>0.20008000000000001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339.6</v>
      </c>
      <c r="D194" s="36">
        <v>340.26666666666665</v>
      </c>
      <c r="E194" s="36">
        <v>337.33333333333331</v>
      </c>
      <c r="F194" s="36">
        <v>335.06666666666666</v>
      </c>
      <c r="G194" s="36">
        <v>332.13333333333333</v>
      </c>
      <c r="H194" s="36">
        <v>342.5333333333333</v>
      </c>
      <c r="I194" s="36">
        <v>345.4666666666667</v>
      </c>
      <c r="J194" s="36">
        <v>347.73333333333329</v>
      </c>
      <c r="K194" s="31">
        <v>343.2</v>
      </c>
      <c r="L194" s="31">
        <v>338</v>
      </c>
      <c r="M194" s="31">
        <v>0.48260999999999998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2803.1</v>
      </c>
      <c r="D195" s="36">
        <v>2801.0166666666664</v>
      </c>
      <c r="E195" s="36">
        <v>2782.083333333333</v>
      </c>
      <c r="F195" s="36">
        <v>2761.0666666666666</v>
      </c>
      <c r="G195" s="36">
        <v>2742.1333333333332</v>
      </c>
      <c r="H195" s="36">
        <v>2822.0333333333328</v>
      </c>
      <c r="I195" s="36">
        <v>2840.9666666666662</v>
      </c>
      <c r="J195" s="36">
        <v>2861.9833333333327</v>
      </c>
      <c r="K195" s="31">
        <v>2819.95</v>
      </c>
      <c r="L195" s="31">
        <v>2780</v>
      </c>
      <c r="M195" s="31">
        <v>0.19761000000000001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417.8</v>
      </c>
      <c r="D196" s="36">
        <v>418.59999999999997</v>
      </c>
      <c r="E196" s="36">
        <v>416.19999999999993</v>
      </c>
      <c r="F196" s="36">
        <v>414.59999999999997</v>
      </c>
      <c r="G196" s="36">
        <v>412.19999999999993</v>
      </c>
      <c r="H196" s="36">
        <v>420.19999999999993</v>
      </c>
      <c r="I196" s="36">
        <v>422.59999999999991</v>
      </c>
      <c r="J196" s="36">
        <v>424.19999999999993</v>
      </c>
      <c r="K196" s="31">
        <v>421</v>
      </c>
      <c r="L196" s="31">
        <v>417</v>
      </c>
      <c r="M196" s="31">
        <v>0.93345999999999996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674.55</v>
      </c>
      <c r="D197" s="36">
        <v>677.48333333333323</v>
      </c>
      <c r="E197" s="36">
        <v>670.06666666666649</v>
      </c>
      <c r="F197" s="36">
        <v>665.58333333333326</v>
      </c>
      <c r="G197" s="36">
        <v>658.16666666666652</v>
      </c>
      <c r="H197" s="36">
        <v>681.96666666666647</v>
      </c>
      <c r="I197" s="36">
        <v>689.38333333333321</v>
      </c>
      <c r="J197" s="36">
        <v>693.86666666666645</v>
      </c>
      <c r="K197" s="31">
        <v>684.9</v>
      </c>
      <c r="L197" s="31">
        <v>673</v>
      </c>
      <c r="M197" s="31">
        <v>2.6554700000000002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138.80000000000001</v>
      </c>
      <c r="D198" s="36">
        <v>138.35000000000002</v>
      </c>
      <c r="E198" s="36">
        <v>137.30000000000004</v>
      </c>
      <c r="F198" s="36">
        <v>135.80000000000001</v>
      </c>
      <c r="G198" s="36">
        <v>134.75000000000003</v>
      </c>
      <c r="H198" s="36">
        <v>139.85000000000005</v>
      </c>
      <c r="I198" s="36">
        <v>140.9</v>
      </c>
      <c r="J198" s="36">
        <v>142.40000000000006</v>
      </c>
      <c r="K198" s="31">
        <v>139.4</v>
      </c>
      <c r="L198" s="31">
        <v>136.85</v>
      </c>
      <c r="M198" s="31">
        <v>12.14991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183.45</v>
      </c>
      <c r="D199" s="36">
        <v>183.31666666666669</v>
      </c>
      <c r="E199" s="36">
        <v>182.63333333333338</v>
      </c>
      <c r="F199" s="36">
        <v>181.81666666666669</v>
      </c>
      <c r="G199" s="36">
        <v>181.13333333333338</v>
      </c>
      <c r="H199" s="36">
        <v>184.13333333333338</v>
      </c>
      <c r="I199" s="36">
        <v>184.81666666666672</v>
      </c>
      <c r="J199" s="36">
        <v>185.63333333333338</v>
      </c>
      <c r="K199" s="31">
        <v>184</v>
      </c>
      <c r="L199" s="31">
        <v>182.5</v>
      </c>
      <c r="M199" s="31">
        <v>7.6795499999999999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277.10000000000002</v>
      </c>
      <c r="D200" s="36">
        <v>276.78333333333336</v>
      </c>
      <c r="E200" s="36">
        <v>275.91666666666674</v>
      </c>
      <c r="F200" s="36">
        <v>274.73333333333341</v>
      </c>
      <c r="G200" s="36">
        <v>273.86666666666679</v>
      </c>
      <c r="H200" s="36">
        <v>277.9666666666667</v>
      </c>
      <c r="I200" s="36">
        <v>278.83333333333337</v>
      </c>
      <c r="J200" s="36">
        <v>280.01666666666665</v>
      </c>
      <c r="K200" s="31">
        <v>277.64999999999998</v>
      </c>
      <c r="L200" s="31">
        <v>275.60000000000002</v>
      </c>
      <c r="M200" s="31">
        <v>0.94081999999999999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1577.8</v>
      </c>
      <c r="D201" s="36">
        <v>1577.2666666666667</v>
      </c>
      <c r="E201" s="36">
        <v>1570.5333333333333</v>
      </c>
      <c r="F201" s="36">
        <v>1563.2666666666667</v>
      </c>
      <c r="G201" s="36">
        <v>1556.5333333333333</v>
      </c>
      <c r="H201" s="36">
        <v>1584.5333333333333</v>
      </c>
      <c r="I201" s="36">
        <v>1591.2666666666664</v>
      </c>
      <c r="J201" s="36">
        <v>1598.5333333333333</v>
      </c>
      <c r="K201" s="31">
        <v>1584</v>
      </c>
      <c r="L201" s="31">
        <v>1570</v>
      </c>
      <c r="M201" s="31">
        <v>0.18887999999999999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841.05</v>
      </c>
      <c r="D202" s="36">
        <v>837.75</v>
      </c>
      <c r="E202" s="36">
        <v>832.3</v>
      </c>
      <c r="F202" s="36">
        <v>823.55</v>
      </c>
      <c r="G202" s="36">
        <v>818.09999999999991</v>
      </c>
      <c r="H202" s="36">
        <v>846.5</v>
      </c>
      <c r="I202" s="36">
        <v>851.95</v>
      </c>
      <c r="J202" s="36">
        <v>860.7</v>
      </c>
      <c r="K202" s="31">
        <v>843.2</v>
      </c>
      <c r="L202" s="31">
        <v>829</v>
      </c>
      <c r="M202" s="31">
        <v>1.18282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1263.3</v>
      </c>
      <c r="D203" s="36">
        <v>1262.55</v>
      </c>
      <c r="E203" s="36">
        <v>1257.1499999999999</v>
      </c>
      <c r="F203" s="36">
        <v>1251</v>
      </c>
      <c r="G203" s="36">
        <v>1245.5999999999999</v>
      </c>
      <c r="H203" s="36">
        <v>1268.6999999999998</v>
      </c>
      <c r="I203" s="36">
        <v>1274.0999999999999</v>
      </c>
      <c r="J203" s="36">
        <v>1280.2499999999998</v>
      </c>
      <c r="K203" s="31">
        <v>1267.95</v>
      </c>
      <c r="L203" s="31">
        <v>1256.4000000000001</v>
      </c>
      <c r="M203" s="31">
        <v>0.53620999999999996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1260.2</v>
      </c>
      <c r="D204" s="36">
        <v>1260.6666666666667</v>
      </c>
      <c r="E204" s="36">
        <v>1255.8833333333334</v>
      </c>
      <c r="F204" s="36">
        <v>1251.5666666666666</v>
      </c>
      <c r="G204" s="36">
        <v>1246.7833333333333</v>
      </c>
      <c r="H204" s="36">
        <v>1264.9833333333336</v>
      </c>
      <c r="I204" s="36">
        <v>1269.7666666666669</v>
      </c>
      <c r="J204" s="36">
        <v>1274.0833333333337</v>
      </c>
      <c r="K204" s="31">
        <v>1265.45</v>
      </c>
      <c r="L204" s="31">
        <v>1256.3499999999999</v>
      </c>
      <c r="M204" s="31">
        <v>1.3265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2777.3</v>
      </c>
      <c r="D205" s="36">
        <v>2781.4333333333329</v>
      </c>
      <c r="E205" s="36">
        <v>2765.8666666666659</v>
      </c>
      <c r="F205" s="36">
        <v>2754.4333333333329</v>
      </c>
      <c r="G205" s="36">
        <v>2738.8666666666659</v>
      </c>
      <c r="H205" s="36">
        <v>2792.8666666666659</v>
      </c>
      <c r="I205" s="36">
        <v>2808.4333333333325</v>
      </c>
      <c r="J205" s="36">
        <v>2819.8666666666659</v>
      </c>
      <c r="K205" s="31">
        <v>2797</v>
      </c>
      <c r="L205" s="31">
        <v>2770</v>
      </c>
      <c r="M205" s="31">
        <v>0.27456000000000003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1500</v>
      </c>
      <c r="D206" s="36">
        <v>1499.3833333333332</v>
      </c>
      <c r="E206" s="36">
        <v>1496.7666666666664</v>
      </c>
      <c r="F206" s="36">
        <v>1493.5333333333333</v>
      </c>
      <c r="G206" s="36">
        <v>1490.9166666666665</v>
      </c>
      <c r="H206" s="36">
        <v>1502.6166666666663</v>
      </c>
      <c r="I206" s="36">
        <v>1505.2333333333331</v>
      </c>
      <c r="J206" s="36">
        <v>1508.4666666666662</v>
      </c>
      <c r="K206" s="31">
        <v>1502</v>
      </c>
      <c r="L206" s="31">
        <v>1496.15</v>
      </c>
      <c r="M206" s="31">
        <v>19.754629999999999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626.9</v>
      </c>
      <c r="D207" s="36">
        <v>627.11666666666667</v>
      </c>
      <c r="E207" s="36">
        <v>624.33333333333337</v>
      </c>
      <c r="F207" s="36">
        <v>621.76666666666665</v>
      </c>
      <c r="G207" s="36">
        <v>618.98333333333335</v>
      </c>
      <c r="H207" s="36">
        <v>629.68333333333339</v>
      </c>
      <c r="I207" s="36">
        <v>632.4666666666667</v>
      </c>
      <c r="J207" s="36">
        <v>635.03333333333342</v>
      </c>
      <c r="K207" s="31">
        <v>629.9</v>
      </c>
      <c r="L207" s="31">
        <v>624.54999999999995</v>
      </c>
      <c r="M207" s="31">
        <v>1.9081900000000001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3115.2</v>
      </c>
      <c r="D208" s="36">
        <v>3121.7666666666664</v>
      </c>
      <c r="E208" s="36">
        <v>3103.5333333333328</v>
      </c>
      <c r="F208" s="36">
        <v>3091.8666666666663</v>
      </c>
      <c r="G208" s="36">
        <v>3073.6333333333328</v>
      </c>
      <c r="H208" s="36">
        <v>3133.4333333333329</v>
      </c>
      <c r="I208" s="36">
        <v>3151.6666666666665</v>
      </c>
      <c r="J208" s="36">
        <v>3163.333333333333</v>
      </c>
      <c r="K208" s="31">
        <v>3140</v>
      </c>
      <c r="L208" s="31">
        <v>3110.1</v>
      </c>
      <c r="M208" s="31">
        <v>0.40616000000000002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66.25</v>
      </c>
      <c r="D209" s="36">
        <v>66.216666666666669</v>
      </c>
      <c r="E209" s="36">
        <v>66.033333333333331</v>
      </c>
      <c r="F209" s="36">
        <v>65.816666666666663</v>
      </c>
      <c r="G209" s="36">
        <v>65.633333333333326</v>
      </c>
      <c r="H209" s="36">
        <v>66.433333333333337</v>
      </c>
      <c r="I209" s="36">
        <v>66.616666666666674</v>
      </c>
      <c r="J209" s="36">
        <v>66.833333333333343</v>
      </c>
      <c r="K209" s="31">
        <v>66.400000000000006</v>
      </c>
      <c r="L209" s="31">
        <v>66</v>
      </c>
      <c r="M209" s="31">
        <v>9.7201000000000004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279.39999999999998</v>
      </c>
      <c r="D210" s="36">
        <v>279.88333333333333</v>
      </c>
      <c r="E210" s="36">
        <v>278.01666666666665</v>
      </c>
      <c r="F210" s="36">
        <v>276.63333333333333</v>
      </c>
      <c r="G210" s="36">
        <v>274.76666666666665</v>
      </c>
      <c r="H210" s="36">
        <v>281.26666666666665</v>
      </c>
      <c r="I210" s="36">
        <v>283.13333333333333</v>
      </c>
      <c r="J210" s="36">
        <v>284.51666666666665</v>
      </c>
      <c r="K210" s="31">
        <v>281.75</v>
      </c>
      <c r="L210" s="31">
        <v>278.5</v>
      </c>
      <c r="M210" s="31">
        <v>0.66678000000000004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482.45</v>
      </c>
      <c r="D211" s="36">
        <v>483.0333333333333</v>
      </c>
      <c r="E211" s="36">
        <v>480.06666666666661</v>
      </c>
      <c r="F211" s="36">
        <v>477.68333333333328</v>
      </c>
      <c r="G211" s="36">
        <v>474.71666666666658</v>
      </c>
      <c r="H211" s="36">
        <v>485.41666666666663</v>
      </c>
      <c r="I211" s="36">
        <v>488.38333333333333</v>
      </c>
      <c r="J211" s="36">
        <v>490.76666666666665</v>
      </c>
      <c r="K211" s="31">
        <v>486</v>
      </c>
      <c r="L211" s="31">
        <v>480.65</v>
      </c>
      <c r="M211" s="31">
        <v>3.0223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937.1</v>
      </c>
      <c r="D212" s="36">
        <v>940.5</v>
      </c>
      <c r="E212" s="36">
        <v>931.6</v>
      </c>
      <c r="F212" s="36">
        <v>926.1</v>
      </c>
      <c r="G212" s="36">
        <v>917.2</v>
      </c>
      <c r="H212" s="36">
        <v>946</v>
      </c>
      <c r="I212" s="36">
        <v>954.90000000000009</v>
      </c>
      <c r="J212" s="36">
        <v>960.4</v>
      </c>
      <c r="K212" s="31">
        <v>949.4</v>
      </c>
      <c r="L212" s="31">
        <v>935</v>
      </c>
      <c r="M212" s="31">
        <v>7.7270000000000005E-2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2073.65</v>
      </c>
      <c r="D213" s="36">
        <v>2070.2166666666667</v>
      </c>
      <c r="E213" s="36">
        <v>2048.4333333333334</v>
      </c>
      <c r="F213" s="36">
        <v>2023.2166666666667</v>
      </c>
      <c r="G213" s="36">
        <v>2001.4333333333334</v>
      </c>
      <c r="H213" s="36">
        <v>2095.4333333333334</v>
      </c>
      <c r="I213" s="36">
        <v>2117.2166666666672</v>
      </c>
      <c r="J213" s="36">
        <v>2142.4333333333334</v>
      </c>
      <c r="K213" s="31">
        <v>2092</v>
      </c>
      <c r="L213" s="31">
        <v>2045</v>
      </c>
      <c r="M213" s="31">
        <v>4.3597999999999999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149.94999999999999</v>
      </c>
      <c r="D214" s="36">
        <v>149.61666666666667</v>
      </c>
      <c r="E214" s="36">
        <v>148.43333333333334</v>
      </c>
      <c r="F214" s="36">
        <v>146.91666666666666</v>
      </c>
      <c r="G214" s="36">
        <v>145.73333333333332</v>
      </c>
      <c r="H214" s="36">
        <v>151.13333333333335</v>
      </c>
      <c r="I214" s="36">
        <v>152.31666666666669</v>
      </c>
      <c r="J214" s="36">
        <v>153.83333333333337</v>
      </c>
      <c r="K214" s="31">
        <v>150.80000000000001</v>
      </c>
      <c r="L214" s="31">
        <v>148.1</v>
      </c>
      <c r="M214" s="31">
        <v>31.859929999999999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300.25</v>
      </c>
      <c r="D215" s="36">
        <v>301.7</v>
      </c>
      <c r="E215" s="36">
        <v>298.04999999999995</v>
      </c>
      <c r="F215" s="36">
        <v>295.84999999999997</v>
      </c>
      <c r="G215" s="36">
        <v>292.19999999999993</v>
      </c>
      <c r="H215" s="36">
        <v>303.89999999999998</v>
      </c>
      <c r="I215" s="36">
        <v>307.54999999999995</v>
      </c>
      <c r="J215" s="36">
        <v>309.75</v>
      </c>
      <c r="K215" s="31">
        <v>305.35000000000002</v>
      </c>
      <c r="L215" s="31">
        <v>299.5</v>
      </c>
      <c r="M215" s="31">
        <v>6.0686600000000004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2491.5500000000002</v>
      </c>
      <c r="D216" s="36">
        <v>2492.1833333333334</v>
      </c>
      <c r="E216" s="36">
        <v>2485.3666666666668</v>
      </c>
      <c r="F216" s="36">
        <v>2479.1833333333334</v>
      </c>
      <c r="G216" s="36">
        <v>2472.3666666666668</v>
      </c>
      <c r="H216" s="36">
        <v>2498.3666666666668</v>
      </c>
      <c r="I216" s="36">
        <v>2505.1833333333334</v>
      </c>
      <c r="J216" s="36">
        <v>2511.3666666666668</v>
      </c>
      <c r="K216" s="31">
        <v>2499</v>
      </c>
      <c r="L216" s="31">
        <v>2486</v>
      </c>
      <c r="M216" s="31">
        <v>0.82499999999999996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303.95</v>
      </c>
      <c r="D217" s="36">
        <v>304.31666666666666</v>
      </c>
      <c r="E217" s="36">
        <v>302.83333333333331</v>
      </c>
      <c r="F217" s="36">
        <v>301.71666666666664</v>
      </c>
      <c r="G217" s="36">
        <v>300.23333333333329</v>
      </c>
      <c r="H217" s="36">
        <v>305.43333333333334</v>
      </c>
      <c r="I217" s="36">
        <v>306.91666666666669</v>
      </c>
      <c r="J217" s="36">
        <v>308.03333333333336</v>
      </c>
      <c r="K217" s="31">
        <v>305.8</v>
      </c>
      <c r="L217" s="31">
        <v>303.2</v>
      </c>
      <c r="M217" s="31">
        <v>1.1262099999999999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4417.8999999999996</v>
      </c>
      <c r="D218" s="36">
        <v>4418.0999999999995</v>
      </c>
      <c r="E218" s="36">
        <v>4392.6999999999989</v>
      </c>
      <c r="F218" s="36">
        <v>4367.4999999999991</v>
      </c>
      <c r="G218" s="36">
        <v>4342.0999999999985</v>
      </c>
      <c r="H218" s="36">
        <v>4443.2999999999993</v>
      </c>
      <c r="I218" s="36">
        <v>4468.6999999999989</v>
      </c>
      <c r="J218" s="36">
        <v>4493.8999999999996</v>
      </c>
      <c r="K218" s="31">
        <v>4443.5</v>
      </c>
      <c r="L218" s="31">
        <v>4392.8999999999996</v>
      </c>
      <c r="M218" s="31">
        <v>2.511E-2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521.4</v>
      </c>
      <c r="D219" s="36">
        <v>521.36666666666667</v>
      </c>
      <c r="E219" s="36">
        <v>518.0333333333333</v>
      </c>
      <c r="F219" s="36">
        <v>514.66666666666663</v>
      </c>
      <c r="G219" s="36">
        <v>511.33333333333326</v>
      </c>
      <c r="H219" s="36">
        <v>524.73333333333335</v>
      </c>
      <c r="I219" s="36">
        <v>528.06666666666661</v>
      </c>
      <c r="J219" s="36">
        <v>531.43333333333339</v>
      </c>
      <c r="K219" s="31">
        <v>524.70000000000005</v>
      </c>
      <c r="L219" s="31">
        <v>518</v>
      </c>
      <c r="M219" s="31">
        <v>0.19413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951.45</v>
      </c>
      <c r="D220" s="36">
        <v>943.18333333333339</v>
      </c>
      <c r="E220" s="36">
        <v>927.36666666666679</v>
      </c>
      <c r="F220" s="36">
        <v>903.28333333333342</v>
      </c>
      <c r="G220" s="36">
        <v>887.46666666666681</v>
      </c>
      <c r="H220" s="36">
        <v>967.26666666666677</v>
      </c>
      <c r="I220" s="36">
        <v>983.08333333333337</v>
      </c>
      <c r="J220" s="36">
        <v>1007.1666666666667</v>
      </c>
      <c r="K220" s="31">
        <v>959</v>
      </c>
      <c r="L220" s="31">
        <v>919.1</v>
      </c>
      <c r="M220" s="31">
        <v>0.34771999999999997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37502.15</v>
      </c>
      <c r="D221" s="36">
        <v>37514.983333333337</v>
      </c>
      <c r="E221" s="36">
        <v>37332.166666666672</v>
      </c>
      <c r="F221" s="36">
        <v>37162.183333333334</v>
      </c>
      <c r="G221" s="36">
        <v>36979.366666666669</v>
      </c>
      <c r="H221" s="36">
        <v>37684.966666666674</v>
      </c>
      <c r="I221" s="36">
        <v>37867.78333333334</v>
      </c>
      <c r="J221" s="36">
        <v>38037.766666666677</v>
      </c>
      <c r="K221" s="31">
        <v>37697.800000000003</v>
      </c>
      <c r="L221" s="31">
        <v>37345</v>
      </c>
      <c r="M221" s="31">
        <v>3.7299999999999998E-3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80.900000000000006</v>
      </c>
      <c r="D222" s="36">
        <v>81.100000000000009</v>
      </c>
      <c r="E222" s="36">
        <v>80.200000000000017</v>
      </c>
      <c r="F222" s="36">
        <v>79.500000000000014</v>
      </c>
      <c r="G222" s="36">
        <v>78.600000000000023</v>
      </c>
      <c r="H222" s="36">
        <v>81.800000000000011</v>
      </c>
      <c r="I222" s="36">
        <v>82.700000000000017</v>
      </c>
      <c r="J222" s="36">
        <v>83.4</v>
      </c>
      <c r="K222" s="31">
        <v>82</v>
      </c>
      <c r="L222" s="31">
        <v>80.400000000000006</v>
      </c>
      <c r="M222" s="31">
        <v>36.020319999999998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942.35</v>
      </c>
      <c r="D223" s="36">
        <v>941.7166666666667</v>
      </c>
      <c r="E223" s="36">
        <v>940.23333333333335</v>
      </c>
      <c r="F223" s="36">
        <v>938.11666666666667</v>
      </c>
      <c r="G223" s="36">
        <v>936.63333333333333</v>
      </c>
      <c r="H223" s="36">
        <v>943.83333333333337</v>
      </c>
      <c r="I223" s="36">
        <v>945.31666666666672</v>
      </c>
      <c r="J223" s="36">
        <v>947.43333333333339</v>
      </c>
      <c r="K223" s="31">
        <v>943.2</v>
      </c>
      <c r="L223" s="31">
        <v>939.6</v>
      </c>
      <c r="M223" s="31">
        <v>15.614789999999999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1361.65</v>
      </c>
      <c r="D224" s="36">
        <v>1361.7</v>
      </c>
      <c r="E224" s="36">
        <v>1349</v>
      </c>
      <c r="F224" s="36">
        <v>1336.35</v>
      </c>
      <c r="G224" s="36">
        <v>1323.6499999999999</v>
      </c>
      <c r="H224" s="36">
        <v>1374.3500000000001</v>
      </c>
      <c r="I224" s="36">
        <v>1387.0500000000004</v>
      </c>
      <c r="J224" s="36">
        <v>1399.7000000000003</v>
      </c>
      <c r="K224" s="31">
        <v>1374.4</v>
      </c>
      <c r="L224" s="31">
        <v>1349.05</v>
      </c>
      <c r="M224" s="31">
        <v>0.53856000000000004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531.70000000000005</v>
      </c>
      <c r="D225" s="36">
        <v>531.86666666666667</v>
      </c>
      <c r="E225" s="36">
        <v>527.0333333333333</v>
      </c>
      <c r="F225" s="36">
        <v>522.36666666666667</v>
      </c>
      <c r="G225" s="36">
        <v>517.5333333333333</v>
      </c>
      <c r="H225" s="36">
        <v>536.5333333333333</v>
      </c>
      <c r="I225" s="36">
        <v>541.36666666666656</v>
      </c>
      <c r="J225" s="36">
        <v>546.0333333333333</v>
      </c>
      <c r="K225" s="31">
        <v>536.70000000000005</v>
      </c>
      <c r="L225" s="31">
        <v>527.20000000000005</v>
      </c>
      <c r="M225" s="31">
        <v>0.61373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656.55</v>
      </c>
      <c r="D226" s="36">
        <v>657.2833333333333</v>
      </c>
      <c r="E226" s="36">
        <v>652.56666666666661</v>
      </c>
      <c r="F226" s="36">
        <v>648.58333333333326</v>
      </c>
      <c r="G226" s="36">
        <v>643.86666666666656</v>
      </c>
      <c r="H226" s="36">
        <v>661.26666666666665</v>
      </c>
      <c r="I226" s="36">
        <v>665.98333333333335</v>
      </c>
      <c r="J226" s="36">
        <v>669.9666666666667</v>
      </c>
      <c r="K226" s="31">
        <v>662</v>
      </c>
      <c r="L226" s="31">
        <v>653.29999999999995</v>
      </c>
      <c r="M226" s="31">
        <v>0.24026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63.8</v>
      </c>
      <c r="D227" s="36">
        <v>63.75</v>
      </c>
      <c r="E227" s="36">
        <v>63.6</v>
      </c>
      <c r="F227" s="36">
        <v>63.4</v>
      </c>
      <c r="G227" s="36">
        <v>63.25</v>
      </c>
      <c r="H227" s="36">
        <v>63.95</v>
      </c>
      <c r="I227" s="36">
        <v>64.100000000000009</v>
      </c>
      <c r="J227" s="36">
        <v>64.300000000000011</v>
      </c>
      <c r="K227" s="31">
        <v>63.9</v>
      </c>
      <c r="L227" s="31">
        <v>63.55</v>
      </c>
      <c r="M227" s="31">
        <v>14.43721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86.2</v>
      </c>
      <c r="D228" s="36">
        <v>86.3</v>
      </c>
      <c r="E228" s="36">
        <v>85.899999999999991</v>
      </c>
      <c r="F228" s="36">
        <v>85.6</v>
      </c>
      <c r="G228" s="36">
        <v>85.199999999999989</v>
      </c>
      <c r="H228" s="36">
        <v>86.6</v>
      </c>
      <c r="I228" s="36">
        <v>87</v>
      </c>
      <c r="J228" s="36">
        <v>87.3</v>
      </c>
      <c r="K228" s="31">
        <v>86.7</v>
      </c>
      <c r="L228" s="31">
        <v>86</v>
      </c>
      <c r="M228" s="31">
        <v>118.59469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118.6</v>
      </c>
      <c r="D229" s="36">
        <v>118.45</v>
      </c>
      <c r="E229" s="36">
        <v>118</v>
      </c>
      <c r="F229" s="36">
        <v>117.39999999999999</v>
      </c>
      <c r="G229" s="36">
        <v>116.94999999999999</v>
      </c>
      <c r="H229" s="36">
        <v>119.05000000000001</v>
      </c>
      <c r="I229" s="36">
        <v>119.50000000000003</v>
      </c>
      <c r="J229" s="36">
        <v>120.10000000000002</v>
      </c>
      <c r="K229" s="31">
        <v>118.9</v>
      </c>
      <c r="L229" s="31">
        <v>117.85</v>
      </c>
      <c r="M229" s="31">
        <v>9.9952400000000008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959.9</v>
      </c>
      <c r="D230" s="36">
        <v>951.30000000000007</v>
      </c>
      <c r="E230" s="36">
        <v>930.60000000000014</v>
      </c>
      <c r="F230" s="36">
        <v>901.30000000000007</v>
      </c>
      <c r="G230" s="36">
        <v>880.60000000000014</v>
      </c>
      <c r="H230" s="36">
        <v>980.60000000000014</v>
      </c>
      <c r="I230" s="36">
        <v>1001.3000000000002</v>
      </c>
      <c r="J230" s="36">
        <v>1030.6000000000001</v>
      </c>
      <c r="K230" s="31">
        <v>972</v>
      </c>
      <c r="L230" s="31">
        <v>922</v>
      </c>
      <c r="M230" s="31">
        <v>0.66993999999999998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607.15</v>
      </c>
      <c r="D231" s="36">
        <v>604.06666666666661</v>
      </c>
      <c r="E231" s="36">
        <v>594.23333333333323</v>
      </c>
      <c r="F231" s="36">
        <v>581.31666666666661</v>
      </c>
      <c r="G231" s="36">
        <v>571.48333333333323</v>
      </c>
      <c r="H231" s="36">
        <v>616.98333333333323</v>
      </c>
      <c r="I231" s="36">
        <v>626.81666666666672</v>
      </c>
      <c r="J231" s="36">
        <v>639.73333333333323</v>
      </c>
      <c r="K231" s="31">
        <v>613.9</v>
      </c>
      <c r="L231" s="31">
        <v>591.15</v>
      </c>
      <c r="M231" s="31">
        <v>2.3898600000000001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214.05</v>
      </c>
      <c r="D232" s="36">
        <v>213.91666666666666</v>
      </c>
      <c r="E232" s="36">
        <v>213.2833333333333</v>
      </c>
      <c r="F232" s="36">
        <v>212.51666666666665</v>
      </c>
      <c r="G232" s="36">
        <v>211.8833333333333</v>
      </c>
      <c r="H232" s="36">
        <v>214.68333333333331</v>
      </c>
      <c r="I232" s="36">
        <v>215.31666666666669</v>
      </c>
      <c r="J232" s="36">
        <v>216.08333333333331</v>
      </c>
      <c r="K232" s="31">
        <v>214.55</v>
      </c>
      <c r="L232" s="31">
        <v>213.15</v>
      </c>
      <c r="M232" s="31">
        <v>3.2861799999999999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170.7</v>
      </c>
      <c r="D233" s="36">
        <v>171.25</v>
      </c>
      <c r="E233" s="36">
        <v>169.5</v>
      </c>
      <c r="F233" s="36">
        <v>168.3</v>
      </c>
      <c r="G233" s="36">
        <v>166.55</v>
      </c>
      <c r="H233" s="36">
        <v>172.45</v>
      </c>
      <c r="I233" s="36">
        <v>174.2</v>
      </c>
      <c r="J233" s="36">
        <v>175.39999999999998</v>
      </c>
      <c r="K233" s="31">
        <v>173</v>
      </c>
      <c r="L233" s="31">
        <v>170.05</v>
      </c>
      <c r="M233" s="31">
        <v>36.974409999999999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80.8</v>
      </c>
      <c r="D234" s="36">
        <v>80.633333333333326</v>
      </c>
      <c r="E234" s="36">
        <v>80.166666666666657</v>
      </c>
      <c r="F234" s="36">
        <v>79.533333333333331</v>
      </c>
      <c r="G234" s="36">
        <v>79.066666666666663</v>
      </c>
      <c r="H234" s="36">
        <v>81.266666666666652</v>
      </c>
      <c r="I234" s="36">
        <v>81.73333333333332</v>
      </c>
      <c r="J234" s="36">
        <v>82.366666666666646</v>
      </c>
      <c r="K234" s="31">
        <v>81.099999999999994</v>
      </c>
      <c r="L234" s="31">
        <v>80</v>
      </c>
      <c r="M234" s="31">
        <v>15.82343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2615.1999999999998</v>
      </c>
      <c r="D235" s="36">
        <v>2618.2999999999997</v>
      </c>
      <c r="E235" s="36">
        <v>2596.8999999999996</v>
      </c>
      <c r="F235" s="36">
        <v>2578.6</v>
      </c>
      <c r="G235" s="36">
        <v>2557.1999999999998</v>
      </c>
      <c r="H235" s="36">
        <v>2636.5999999999995</v>
      </c>
      <c r="I235" s="36">
        <v>2658</v>
      </c>
      <c r="J235" s="36">
        <v>2676.2999999999993</v>
      </c>
      <c r="K235" s="31">
        <v>2639.7</v>
      </c>
      <c r="L235" s="31">
        <v>2600</v>
      </c>
      <c r="M235" s="31">
        <v>0.16163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420.2</v>
      </c>
      <c r="D236" s="36">
        <v>420.21666666666664</v>
      </c>
      <c r="E236" s="36">
        <v>418.5333333333333</v>
      </c>
      <c r="F236" s="36">
        <v>416.86666666666667</v>
      </c>
      <c r="G236" s="36">
        <v>415.18333333333334</v>
      </c>
      <c r="H236" s="36">
        <v>421.88333333333327</v>
      </c>
      <c r="I236" s="36">
        <v>423.56666666666655</v>
      </c>
      <c r="J236" s="36">
        <v>425.23333333333323</v>
      </c>
      <c r="K236" s="31">
        <v>421.9</v>
      </c>
      <c r="L236" s="31">
        <v>418.55</v>
      </c>
      <c r="M236" s="31">
        <v>0.95921999999999996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132.05000000000001</v>
      </c>
      <c r="D237" s="36">
        <v>132.18333333333337</v>
      </c>
      <c r="E237" s="36">
        <v>131.46666666666673</v>
      </c>
      <c r="F237" s="36">
        <v>130.88333333333335</v>
      </c>
      <c r="G237" s="36">
        <v>130.16666666666671</v>
      </c>
      <c r="H237" s="36">
        <v>132.76666666666674</v>
      </c>
      <c r="I237" s="36">
        <v>133.48333333333338</v>
      </c>
      <c r="J237" s="36">
        <v>134.06666666666675</v>
      </c>
      <c r="K237" s="31">
        <v>132.9</v>
      </c>
      <c r="L237" s="31">
        <v>131.6</v>
      </c>
      <c r="M237" s="31">
        <v>9.18858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411.35</v>
      </c>
      <c r="D238" s="36">
        <v>411.65000000000003</v>
      </c>
      <c r="E238" s="36">
        <v>409.80000000000007</v>
      </c>
      <c r="F238" s="36">
        <v>408.25000000000006</v>
      </c>
      <c r="G238" s="36">
        <v>406.40000000000009</v>
      </c>
      <c r="H238" s="36">
        <v>413.20000000000005</v>
      </c>
      <c r="I238" s="36">
        <v>415.05000000000007</v>
      </c>
      <c r="J238" s="36">
        <v>416.6</v>
      </c>
      <c r="K238" s="31">
        <v>413.5</v>
      </c>
      <c r="L238" s="31">
        <v>410.1</v>
      </c>
      <c r="M238" s="31">
        <v>3.5710299999999999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98.35</v>
      </c>
      <c r="D239" s="36">
        <v>98.433333333333337</v>
      </c>
      <c r="E239" s="36">
        <v>97.966666666666669</v>
      </c>
      <c r="F239" s="36">
        <v>97.583333333333329</v>
      </c>
      <c r="G239" s="36">
        <v>97.11666666666666</v>
      </c>
      <c r="H239" s="36">
        <v>98.816666666666677</v>
      </c>
      <c r="I239" s="36">
        <v>99.283333333333346</v>
      </c>
      <c r="J239" s="36">
        <v>99.666666666666686</v>
      </c>
      <c r="K239" s="31">
        <v>98.9</v>
      </c>
      <c r="L239" s="31">
        <v>98.05</v>
      </c>
      <c r="M239" s="31">
        <v>60.028820000000003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39.5</v>
      </c>
      <c r="D240" s="36">
        <v>39.5</v>
      </c>
      <c r="E240" s="36">
        <v>39.4</v>
      </c>
      <c r="F240" s="36">
        <v>39.299999999999997</v>
      </c>
      <c r="G240" s="36">
        <v>39.199999999999996</v>
      </c>
      <c r="H240" s="36">
        <v>39.6</v>
      </c>
      <c r="I240" s="36">
        <v>39.699999999999996</v>
      </c>
      <c r="J240" s="36">
        <v>39.800000000000004</v>
      </c>
      <c r="K240" s="31">
        <v>39.6</v>
      </c>
      <c r="L240" s="31">
        <v>39.4</v>
      </c>
      <c r="M240" s="31">
        <v>27.975349999999999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677.15</v>
      </c>
      <c r="D241" s="36">
        <v>677.33333333333337</v>
      </c>
      <c r="E241" s="36">
        <v>675.81666666666672</v>
      </c>
      <c r="F241" s="36">
        <v>674.48333333333335</v>
      </c>
      <c r="G241" s="36">
        <v>672.9666666666667</v>
      </c>
      <c r="H241" s="36">
        <v>678.66666666666674</v>
      </c>
      <c r="I241" s="36">
        <v>680.18333333333339</v>
      </c>
      <c r="J241" s="36">
        <v>681.51666666666677</v>
      </c>
      <c r="K241" s="31">
        <v>678.85</v>
      </c>
      <c r="L241" s="31">
        <v>676</v>
      </c>
      <c r="M241" s="31">
        <v>3.0053000000000001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74.8</v>
      </c>
      <c r="D242" s="36">
        <v>74.95</v>
      </c>
      <c r="E242" s="36">
        <v>74.5</v>
      </c>
      <c r="F242" s="36">
        <v>74.2</v>
      </c>
      <c r="G242" s="36">
        <v>73.75</v>
      </c>
      <c r="H242" s="36">
        <v>75.25</v>
      </c>
      <c r="I242" s="36">
        <v>75.700000000000017</v>
      </c>
      <c r="J242" s="36">
        <v>76</v>
      </c>
      <c r="K242" s="31">
        <v>75.400000000000006</v>
      </c>
      <c r="L242" s="31">
        <v>74.650000000000006</v>
      </c>
      <c r="M242" s="31">
        <v>81.717699999999994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1530.4</v>
      </c>
      <c r="D243" s="36">
        <v>1531.4666666666665</v>
      </c>
      <c r="E243" s="36">
        <v>1523.9333333333329</v>
      </c>
      <c r="F243" s="36">
        <v>1517.4666666666665</v>
      </c>
      <c r="G243" s="36">
        <v>1509.9333333333329</v>
      </c>
      <c r="H243" s="36">
        <v>1537.9333333333329</v>
      </c>
      <c r="I243" s="36">
        <v>1545.4666666666662</v>
      </c>
      <c r="J243" s="36">
        <v>1551.9333333333329</v>
      </c>
      <c r="K243" s="31">
        <v>1539</v>
      </c>
      <c r="L243" s="31">
        <v>1525</v>
      </c>
      <c r="M243" s="31">
        <v>0.31594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397.8</v>
      </c>
      <c r="D244" s="36">
        <v>397.5333333333333</v>
      </c>
      <c r="E244" s="36">
        <v>396.31666666666661</v>
      </c>
      <c r="F244" s="36">
        <v>394.83333333333331</v>
      </c>
      <c r="G244" s="36">
        <v>393.61666666666662</v>
      </c>
      <c r="H244" s="36">
        <v>399.01666666666659</v>
      </c>
      <c r="I244" s="36">
        <v>400.23333333333329</v>
      </c>
      <c r="J244" s="36">
        <v>401.71666666666658</v>
      </c>
      <c r="K244" s="31">
        <v>398.75</v>
      </c>
      <c r="L244" s="31">
        <v>396.05</v>
      </c>
      <c r="M244" s="31">
        <v>1.7904100000000001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186.4</v>
      </c>
      <c r="D245" s="36">
        <v>185.94999999999996</v>
      </c>
      <c r="E245" s="36">
        <v>184.89999999999992</v>
      </c>
      <c r="F245" s="36">
        <v>183.39999999999995</v>
      </c>
      <c r="G245" s="36">
        <v>182.34999999999991</v>
      </c>
      <c r="H245" s="36">
        <v>187.44999999999993</v>
      </c>
      <c r="I245" s="36">
        <v>188.49999999999994</v>
      </c>
      <c r="J245" s="36">
        <v>189.99999999999994</v>
      </c>
      <c r="K245" s="31">
        <v>187</v>
      </c>
      <c r="L245" s="31">
        <v>184.45</v>
      </c>
      <c r="M245" s="31">
        <v>9.0108300000000003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1502.1</v>
      </c>
      <c r="D246" s="36">
        <v>1501.8</v>
      </c>
      <c r="E246" s="36">
        <v>1495.6999999999998</v>
      </c>
      <c r="F246" s="36">
        <v>1489.3</v>
      </c>
      <c r="G246" s="36">
        <v>1483.1999999999998</v>
      </c>
      <c r="H246" s="36">
        <v>1508.1999999999998</v>
      </c>
      <c r="I246" s="36">
        <v>1514.2999999999997</v>
      </c>
      <c r="J246" s="36">
        <v>1520.6999999999998</v>
      </c>
      <c r="K246" s="31">
        <v>1507.9</v>
      </c>
      <c r="L246" s="31">
        <v>1495.4</v>
      </c>
      <c r="M246" s="31">
        <v>1.4511400000000001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20.149999999999999</v>
      </c>
      <c r="D247" s="36">
        <v>20.133333333333329</v>
      </c>
      <c r="E247" s="36">
        <v>19.816666666666659</v>
      </c>
      <c r="F247" s="36">
        <v>19.483333333333331</v>
      </c>
      <c r="G247" s="36">
        <v>19.166666666666661</v>
      </c>
      <c r="H247" s="36">
        <v>20.466666666666658</v>
      </c>
      <c r="I247" s="36">
        <v>20.783333333333328</v>
      </c>
      <c r="J247" s="36">
        <v>21.116666666666656</v>
      </c>
      <c r="K247" s="31">
        <v>20.45</v>
      </c>
      <c r="L247" s="31">
        <v>19.8</v>
      </c>
      <c r="M247" s="31">
        <v>58.236930000000001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4515.1000000000004</v>
      </c>
      <c r="D248" s="36">
        <v>4522.05</v>
      </c>
      <c r="E248" s="36">
        <v>4500.1000000000004</v>
      </c>
      <c r="F248" s="36">
        <v>4485.1000000000004</v>
      </c>
      <c r="G248" s="36">
        <v>4463.1500000000005</v>
      </c>
      <c r="H248" s="36">
        <v>4537.05</v>
      </c>
      <c r="I248" s="36">
        <v>4558.9999999999991</v>
      </c>
      <c r="J248" s="36">
        <v>4574</v>
      </c>
      <c r="K248" s="31">
        <v>4544</v>
      </c>
      <c r="L248" s="31">
        <v>4507.05</v>
      </c>
      <c r="M248" s="31">
        <v>0.17293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1388.2</v>
      </c>
      <c r="D249" s="36">
        <v>1385.7833333333335</v>
      </c>
      <c r="E249" s="36">
        <v>1382.4666666666672</v>
      </c>
      <c r="F249" s="36">
        <v>1376.7333333333336</v>
      </c>
      <c r="G249" s="36">
        <v>1373.4166666666672</v>
      </c>
      <c r="H249" s="36">
        <v>1391.5166666666671</v>
      </c>
      <c r="I249" s="36">
        <v>1394.8333333333333</v>
      </c>
      <c r="J249" s="36">
        <v>1400.5666666666671</v>
      </c>
      <c r="K249" s="31">
        <v>1389.1</v>
      </c>
      <c r="L249" s="31">
        <v>1380.05</v>
      </c>
      <c r="M249" s="31">
        <v>5.7229799999999997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2954.2</v>
      </c>
      <c r="D250" s="36">
        <v>2942.7000000000003</v>
      </c>
      <c r="E250" s="36">
        <v>2911.5000000000005</v>
      </c>
      <c r="F250" s="36">
        <v>2868.8</v>
      </c>
      <c r="G250" s="36">
        <v>2837.6000000000004</v>
      </c>
      <c r="H250" s="36">
        <v>2985.4000000000005</v>
      </c>
      <c r="I250" s="36">
        <v>3016.6000000000004</v>
      </c>
      <c r="J250" s="36">
        <v>3059.3000000000006</v>
      </c>
      <c r="K250" s="31">
        <v>2973.9</v>
      </c>
      <c r="L250" s="31">
        <v>2900</v>
      </c>
      <c r="M250" s="31">
        <v>3.5130000000000002E-2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672.95</v>
      </c>
      <c r="D251" s="36">
        <v>670.15</v>
      </c>
      <c r="E251" s="36">
        <v>665.8</v>
      </c>
      <c r="F251" s="36">
        <v>658.65</v>
      </c>
      <c r="G251" s="36">
        <v>654.29999999999995</v>
      </c>
      <c r="H251" s="36">
        <v>677.3</v>
      </c>
      <c r="I251" s="36">
        <v>681.65000000000009</v>
      </c>
      <c r="J251" s="36">
        <v>688.8</v>
      </c>
      <c r="K251" s="31">
        <v>674.5</v>
      </c>
      <c r="L251" s="31">
        <v>663</v>
      </c>
      <c r="M251" s="31">
        <v>0.55720999999999998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2524.75</v>
      </c>
      <c r="D252" s="36">
        <v>2525.9833333333331</v>
      </c>
      <c r="E252" s="36">
        <v>2502.9666666666662</v>
      </c>
      <c r="F252" s="36">
        <v>2481.1833333333329</v>
      </c>
      <c r="G252" s="36">
        <v>2458.1666666666661</v>
      </c>
      <c r="H252" s="36">
        <v>2547.7666666666664</v>
      </c>
      <c r="I252" s="36">
        <v>2570.7833333333338</v>
      </c>
      <c r="J252" s="36">
        <v>2592.5666666666666</v>
      </c>
      <c r="K252" s="31">
        <v>2549</v>
      </c>
      <c r="L252" s="31">
        <v>2504.1999999999998</v>
      </c>
      <c r="M252" s="31">
        <v>0.63468000000000002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1032.8</v>
      </c>
      <c r="D253" s="36">
        <v>1039.4166666666665</v>
      </c>
      <c r="E253" s="36">
        <v>1020.7333333333331</v>
      </c>
      <c r="F253" s="36">
        <v>1008.6666666666665</v>
      </c>
      <c r="G253" s="36">
        <v>989.98333333333312</v>
      </c>
      <c r="H253" s="36">
        <v>1051.4833333333331</v>
      </c>
      <c r="I253" s="36">
        <v>1070.1666666666665</v>
      </c>
      <c r="J253" s="36">
        <v>1082.2333333333331</v>
      </c>
      <c r="K253" s="31">
        <v>1058.0999999999999</v>
      </c>
      <c r="L253" s="31">
        <v>1027.3499999999999</v>
      </c>
      <c r="M253" s="31">
        <v>0.50932999999999995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35.4</v>
      </c>
      <c r="D254" s="36">
        <v>35.416666666666664</v>
      </c>
      <c r="E254" s="36">
        <v>35.18333333333333</v>
      </c>
      <c r="F254" s="36">
        <v>34.966666666666669</v>
      </c>
      <c r="G254" s="36">
        <v>34.733333333333334</v>
      </c>
      <c r="H254" s="36">
        <v>35.633333333333326</v>
      </c>
      <c r="I254" s="36">
        <v>35.86666666666666</v>
      </c>
      <c r="J254" s="36">
        <v>36.083333333333321</v>
      </c>
      <c r="K254" s="31">
        <v>35.65</v>
      </c>
      <c r="L254" s="31">
        <v>35.200000000000003</v>
      </c>
      <c r="M254" s="31">
        <v>66.534099999999995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438.45</v>
      </c>
      <c r="D255" s="36">
        <v>438.55</v>
      </c>
      <c r="E255" s="36">
        <v>437.90000000000003</v>
      </c>
      <c r="F255" s="36">
        <v>437.35</v>
      </c>
      <c r="G255" s="36">
        <v>436.70000000000005</v>
      </c>
      <c r="H255" s="36">
        <v>439.1</v>
      </c>
      <c r="I255" s="36">
        <v>439.75</v>
      </c>
      <c r="J255" s="36">
        <v>440.3</v>
      </c>
      <c r="K255" s="31">
        <v>439.2</v>
      </c>
      <c r="L255" s="31">
        <v>438</v>
      </c>
      <c r="M255" s="31">
        <v>11.8131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263.64999999999998</v>
      </c>
      <c r="D256" s="36">
        <v>263.55</v>
      </c>
      <c r="E256" s="36">
        <v>261.10000000000002</v>
      </c>
      <c r="F256" s="36">
        <v>258.55</v>
      </c>
      <c r="G256" s="36">
        <v>256.10000000000002</v>
      </c>
      <c r="H256" s="36">
        <v>266.10000000000002</v>
      </c>
      <c r="I256" s="36">
        <v>268.54999999999995</v>
      </c>
      <c r="J256" s="36">
        <v>271.10000000000002</v>
      </c>
      <c r="K256" s="31">
        <v>266</v>
      </c>
      <c r="L256" s="31">
        <v>261</v>
      </c>
      <c r="M256" s="31">
        <v>2.7740499999999999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1499.75</v>
      </c>
      <c r="D257" s="36">
        <v>1504.9166666666667</v>
      </c>
      <c r="E257" s="36">
        <v>1488.8333333333335</v>
      </c>
      <c r="F257" s="36">
        <v>1477.9166666666667</v>
      </c>
      <c r="G257" s="36">
        <v>1461.8333333333335</v>
      </c>
      <c r="H257" s="36">
        <v>1515.8333333333335</v>
      </c>
      <c r="I257" s="36">
        <v>1531.916666666667</v>
      </c>
      <c r="J257" s="36">
        <v>1542.8333333333335</v>
      </c>
      <c r="K257" s="31">
        <v>1521</v>
      </c>
      <c r="L257" s="31">
        <v>1494</v>
      </c>
      <c r="M257" s="31">
        <v>0.14545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3495.5</v>
      </c>
      <c r="D258" s="36">
        <v>3509.7666666666664</v>
      </c>
      <c r="E258" s="36">
        <v>3465.7333333333327</v>
      </c>
      <c r="F258" s="36">
        <v>3435.9666666666662</v>
      </c>
      <c r="G258" s="36">
        <v>3391.9333333333325</v>
      </c>
      <c r="H258" s="36">
        <v>3539.5333333333328</v>
      </c>
      <c r="I258" s="36">
        <v>3583.5666666666666</v>
      </c>
      <c r="J258" s="36">
        <v>3613.333333333333</v>
      </c>
      <c r="K258" s="31">
        <v>3553.8</v>
      </c>
      <c r="L258" s="31">
        <v>3480</v>
      </c>
      <c r="M258" s="31">
        <v>0.22586999999999999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112.9</v>
      </c>
      <c r="D259" s="36">
        <v>112.71666666666665</v>
      </c>
      <c r="E259" s="36">
        <v>112.18333333333331</v>
      </c>
      <c r="F259" s="36">
        <v>111.46666666666665</v>
      </c>
      <c r="G259" s="36">
        <v>110.93333333333331</v>
      </c>
      <c r="H259" s="36">
        <v>113.43333333333331</v>
      </c>
      <c r="I259" s="36">
        <v>113.96666666666664</v>
      </c>
      <c r="J259" s="36">
        <v>114.68333333333331</v>
      </c>
      <c r="K259" s="31">
        <v>113.25</v>
      </c>
      <c r="L259" s="31">
        <v>112</v>
      </c>
      <c r="M259" s="31">
        <v>2.1583800000000002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1216.8499999999999</v>
      </c>
      <c r="D260" s="36">
        <v>1212.6333333333332</v>
      </c>
      <c r="E260" s="36">
        <v>1205.2666666666664</v>
      </c>
      <c r="F260" s="36">
        <v>1193.6833333333332</v>
      </c>
      <c r="G260" s="36">
        <v>1186.3166666666664</v>
      </c>
      <c r="H260" s="36">
        <v>1224.2166666666665</v>
      </c>
      <c r="I260" s="36">
        <v>1231.5833333333333</v>
      </c>
      <c r="J260" s="36">
        <v>1243.1666666666665</v>
      </c>
      <c r="K260" s="31">
        <v>1220</v>
      </c>
      <c r="L260" s="31">
        <v>1201.05</v>
      </c>
      <c r="M260" s="31">
        <v>9.2590000000000006E-2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483.15</v>
      </c>
      <c r="D261" s="36">
        <v>480.86666666666662</v>
      </c>
      <c r="E261" s="36">
        <v>477.13333333333321</v>
      </c>
      <c r="F261" s="36">
        <v>471.11666666666662</v>
      </c>
      <c r="G261" s="36">
        <v>467.38333333333321</v>
      </c>
      <c r="H261" s="36">
        <v>486.88333333333321</v>
      </c>
      <c r="I261" s="36">
        <v>490.61666666666667</v>
      </c>
      <c r="J261" s="36">
        <v>496.63333333333321</v>
      </c>
      <c r="K261" s="31">
        <v>484.6</v>
      </c>
      <c r="L261" s="31">
        <v>474.85</v>
      </c>
      <c r="M261" s="31">
        <v>1.85938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635.95000000000005</v>
      </c>
      <c r="D262" s="36">
        <v>636.85</v>
      </c>
      <c r="E262" s="36">
        <v>632.70000000000005</v>
      </c>
      <c r="F262" s="36">
        <v>629.45000000000005</v>
      </c>
      <c r="G262" s="36">
        <v>625.30000000000007</v>
      </c>
      <c r="H262" s="36">
        <v>640.1</v>
      </c>
      <c r="I262" s="36">
        <v>644.24999999999989</v>
      </c>
      <c r="J262" s="36">
        <v>647.5</v>
      </c>
      <c r="K262" s="31">
        <v>641</v>
      </c>
      <c r="L262" s="31">
        <v>633.6</v>
      </c>
      <c r="M262" s="31">
        <v>1.9970600000000001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342.75</v>
      </c>
      <c r="D263" s="36">
        <v>342.06666666666666</v>
      </c>
      <c r="E263" s="36">
        <v>338.13333333333333</v>
      </c>
      <c r="F263" s="36">
        <v>333.51666666666665</v>
      </c>
      <c r="G263" s="36">
        <v>329.58333333333331</v>
      </c>
      <c r="H263" s="36">
        <v>346.68333333333334</v>
      </c>
      <c r="I263" s="36">
        <v>350.61666666666662</v>
      </c>
      <c r="J263" s="36">
        <v>355.23333333333335</v>
      </c>
      <c r="K263" s="31">
        <v>346</v>
      </c>
      <c r="L263" s="31">
        <v>337.45</v>
      </c>
      <c r="M263" s="31">
        <v>0.22839000000000001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790.2</v>
      </c>
      <c r="D264" s="36">
        <v>787.51666666666677</v>
      </c>
      <c r="E264" s="36">
        <v>781.03333333333353</v>
      </c>
      <c r="F264" s="36">
        <v>771.86666666666679</v>
      </c>
      <c r="G264" s="36">
        <v>765.38333333333355</v>
      </c>
      <c r="H264" s="36">
        <v>796.68333333333351</v>
      </c>
      <c r="I264" s="36">
        <v>803.16666666666686</v>
      </c>
      <c r="J264" s="36">
        <v>812.33333333333348</v>
      </c>
      <c r="K264" s="31">
        <v>794</v>
      </c>
      <c r="L264" s="31">
        <v>778.35</v>
      </c>
      <c r="M264" s="31">
        <v>0.69913999999999998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379.95</v>
      </c>
      <c r="D265" s="36">
        <v>380.31666666666666</v>
      </c>
      <c r="E265" s="36">
        <v>377.63333333333333</v>
      </c>
      <c r="F265" s="36">
        <v>375.31666666666666</v>
      </c>
      <c r="G265" s="36">
        <v>372.63333333333333</v>
      </c>
      <c r="H265" s="36">
        <v>382.63333333333333</v>
      </c>
      <c r="I265" s="36">
        <v>385.31666666666661</v>
      </c>
      <c r="J265" s="36">
        <v>387.63333333333333</v>
      </c>
      <c r="K265" s="31">
        <v>383</v>
      </c>
      <c r="L265" s="31">
        <v>378</v>
      </c>
      <c r="M265" s="31">
        <v>1.4978499999999999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82.85</v>
      </c>
      <c r="D266" s="36">
        <v>82.716666666666654</v>
      </c>
      <c r="E266" s="36">
        <v>82.433333333333309</v>
      </c>
      <c r="F266" s="36">
        <v>82.016666666666652</v>
      </c>
      <c r="G266" s="36">
        <v>81.733333333333306</v>
      </c>
      <c r="H266" s="36">
        <v>83.133333333333312</v>
      </c>
      <c r="I266" s="36">
        <v>83.416666666666643</v>
      </c>
      <c r="J266" s="36">
        <v>83.833333333333314</v>
      </c>
      <c r="K266" s="31">
        <v>83</v>
      </c>
      <c r="L266" s="31">
        <v>82.3</v>
      </c>
      <c r="M266" s="31">
        <v>5.5805699999999998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390.7</v>
      </c>
      <c r="D267" s="36">
        <v>389.2</v>
      </c>
      <c r="E267" s="36">
        <v>386.29999999999995</v>
      </c>
      <c r="F267" s="36">
        <v>381.9</v>
      </c>
      <c r="G267" s="36">
        <v>378.99999999999994</v>
      </c>
      <c r="H267" s="36">
        <v>393.59999999999997</v>
      </c>
      <c r="I267" s="36">
        <v>396.49999999999994</v>
      </c>
      <c r="J267" s="36">
        <v>400.9</v>
      </c>
      <c r="K267" s="31">
        <v>392.1</v>
      </c>
      <c r="L267" s="31">
        <v>384.8</v>
      </c>
      <c r="M267" s="31">
        <v>11.66107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756.55</v>
      </c>
      <c r="D268" s="36">
        <v>756.85</v>
      </c>
      <c r="E268" s="36">
        <v>752.7</v>
      </c>
      <c r="F268" s="36">
        <v>748.85</v>
      </c>
      <c r="G268" s="36">
        <v>744.7</v>
      </c>
      <c r="H268" s="36">
        <v>760.7</v>
      </c>
      <c r="I268" s="36">
        <v>764.84999999999991</v>
      </c>
      <c r="J268" s="36">
        <v>768.7</v>
      </c>
      <c r="K268" s="31">
        <v>761</v>
      </c>
      <c r="L268" s="31">
        <v>753</v>
      </c>
      <c r="M268" s="31">
        <v>1.3341499999999999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508.3</v>
      </c>
      <c r="D269" s="36">
        <v>509.25</v>
      </c>
      <c r="E269" s="36">
        <v>506.5</v>
      </c>
      <c r="F269" s="36">
        <v>504.7</v>
      </c>
      <c r="G269" s="36">
        <v>501.95</v>
      </c>
      <c r="H269" s="36">
        <v>511.05</v>
      </c>
      <c r="I269" s="36">
        <v>513.79999999999995</v>
      </c>
      <c r="J269" s="36">
        <v>515.6</v>
      </c>
      <c r="K269" s="31">
        <v>512</v>
      </c>
      <c r="L269" s="31">
        <v>507.45</v>
      </c>
      <c r="M269" s="31">
        <v>1.36164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416.3</v>
      </c>
      <c r="D270" s="36">
        <v>414.55</v>
      </c>
      <c r="E270" s="36">
        <v>411.1</v>
      </c>
      <c r="F270" s="36">
        <v>405.90000000000003</v>
      </c>
      <c r="G270" s="36">
        <v>402.45000000000005</v>
      </c>
      <c r="H270" s="36">
        <v>419.75</v>
      </c>
      <c r="I270" s="36">
        <v>423.19999999999993</v>
      </c>
      <c r="J270" s="36">
        <v>428.4</v>
      </c>
      <c r="K270" s="31">
        <v>418</v>
      </c>
      <c r="L270" s="31">
        <v>409.35</v>
      </c>
      <c r="M270" s="31">
        <v>0.42702000000000001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412.3</v>
      </c>
      <c r="D271" s="36">
        <v>411.4666666666667</v>
      </c>
      <c r="E271" s="36">
        <v>408.93333333333339</v>
      </c>
      <c r="F271" s="36">
        <v>405.56666666666672</v>
      </c>
      <c r="G271" s="36">
        <v>403.03333333333342</v>
      </c>
      <c r="H271" s="36">
        <v>414.83333333333337</v>
      </c>
      <c r="I271" s="36">
        <v>417.36666666666667</v>
      </c>
      <c r="J271" s="36">
        <v>420.73333333333335</v>
      </c>
      <c r="K271" s="31">
        <v>414</v>
      </c>
      <c r="L271" s="31">
        <v>408.1</v>
      </c>
      <c r="M271" s="31">
        <v>0.58980999999999995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712.9</v>
      </c>
      <c r="D272" s="36">
        <v>711.81666666666661</v>
      </c>
      <c r="E272" s="36">
        <v>707.63333333333321</v>
      </c>
      <c r="F272" s="36">
        <v>702.36666666666656</v>
      </c>
      <c r="G272" s="36">
        <v>698.18333333333317</v>
      </c>
      <c r="H272" s="36">
        <v>717.08333333333326</v>
      </c>
      <c r="I272" s="36">
        <v>721.26666666666665</v>
      </c>
      <c r="J272" s="36">
        <v>726.5333333333333</v>
      </c>
      <c r="K272" s="31">
        <v>716</v>
      </c>
      <c r="L272" s="31">
        <v>706.55</v>
      </c>
      <c r="M272" s="31">
        <v>0.13009999999999999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419.1</v>
      </c>
      <c r="D273" s="36">
        <v>419.61666666666662</v>
      </c>
      <c r="E273" s="36">
        <v>416.23333333333323</v>
      </c>
      <c r="F273" s="36">
        <v>413.36666666666662</v>
      </c>
      <c r="G273" s="36">
        <v>409.98333333333323</v>
      </c>
      <c r="H273" s="36">
        <v>422.48333333333323</v>
      </c>
      <c r="I273" s="36">
        <v>425.86666666666656</v>
      </c>
      <c r="J273" s="36">
        <v>428.73333333333323</v>
      </c>
      <c r="K273" s="31">
        <v>423</v>
      </c>
      <c r="L273" s="31">
        <v>416.75</v>
      </c>
      <c r="M273" s="31">
        <v>2.3178800000000002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772.2</v>
      </c>
      <c r="D274" s="36">
        <v>773.81666666666661</v>
      </c>
      <c r="E274" s="36">
        <v>768.33333333333326</v>
      </c>
      <c r="F274" s="36">
        <v>764.4666666666667</v>
      </c>
      <c r="G274" s="36">
        <v>758.98333333333335</v>
      </c>
      <c r="H274" s="36">
        <v>777.68333333333317</v>
      </c>
      <c r="I274" s="36">
        <v>783.16666666666652</v>
      </c>
      <c r="J274" s="36">
        <v>787.03333333333308</v>
      </c>
      <c r="K274" s="31">
        <v>779.3</v>
      </c>
      <c r="L274" s="31">
        <v>769.95</v>
      </c>
      <c r="M274" s="31">
        <v>0.35524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1295.8</v>
      </c>
      <c r="D275" s="36">
        <v>1297.1666666666667</v>
      </c>
      <c r="E275" s="36">
        <v>1289.3333333333335</v>
      </c>
      <c r="F275" s="36">
        <v>1282.8666666666668</v>
      </c>
      <c r="G275" s="36">
        <v>1275.0333333333335</v>
      </c>
      <c r="H275" s="36">
        <v>1303.6333333333334</v>
      </c>
      <c r="I275" s="36">
        <v>1311.4666666666669</v>
      </c>
      <c r="J275" s="36">
        <v>1317.9333333333334</v>
      </c>
      <c r="K275" s="31">
        <v>1305</v>
      </c>
      <c r="L275" s="31">
        <v>1290.7</v>
      </c>
      <c r="M275" s="31">
        <v>0.16936000000000001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633.9</v>
      </c>
      <c r="D276" s="36">
        <v>633.79999999999995</v>
      </c>
      <c r="E276" s="36">
        <v>631.64999999999986</v>
      </c>
      <c r="F276" s="36">
        <v>629.39999999999986</v>
      </c>
      <c r="G276" s="36">
        <v>627.24999999999977</v>
      </c>
      <c r="H276" s="36">
        <v>636.04999999999995</v>
      </c>
      <c r="I276" s="36">
        <v>638.20000000000005</v>
      </c>
      <c r="J276" s="36">
        <v>640.45000000000005</v>
      </c>
      <c r="K276" s="31">
        <v>635.95000000000005</v>
      </c>
      <c r="L276" s="31">
        <v>631.54999999999995</v>
      </c>
      <c r="M276" s="31">
        <v>0.38782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338.05</v>
      </c>
      <c r="D277" s="36">
        <v>338.25</v>
      </c>
      <c r="E277" s="36">
        <v>333.3</v>
      </c>
      <c r="F277" s="36">
        <v>328.55</v>
      </c>
      <c r="G277" s="36">
        <v>323.60000000000002</v>
      </c>
      <c r="H277" s="36">
        <v>343</v>
      </c>
      <c r="I277" s="36">
        <v>347.95000000000005</v>
      </c>
      <c r="J277" s="36">
        <v>352.7</v>
      </c>
      <c r="K277" s="31">
        <v>343.2</v>
      </c>
      <c r="L277" s="31">
        <v>333.5</v>
      </c>
      <c r="M277" s="31">
        <v>11.574909999999999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308.55</v>
      </c>
      <c r="D278" s="36">
        <v>308.13333333333333</v>
      </c>
      <c r="E278" s="36">
        <v>307.06666666666666</v>
      </c>
      <c r="F278" s="36">
        <v>305.58333333333331</v>
      </c>
      <c r="G278" s="36">
        <v>304.51666666666665</v>
      </c>
      <c r="H278" s="36">
        <v>309.61666666666667</v>
      </c>
      <c r="I278" s="36">
        <v>310.68333333333328</v>
      </c>
      <c r="J278" s="36">
        <v>312.16666666666669</v>
      </c>
      <c r="K278" s="31">
        <v>309.2</v>
      </c>
      <c r="L278" s="31">
        <v>306.64999999999998</v>
      </c>
      <c r="M278" s="31">
        <v>0.50858000000000003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153.9</v>
      </c>
      <c r="D279" s="36">
        <v>154.63333333333333</v>
      </c>
      <c r="E279" s="36">
        <v>152.01666666666665</v>
      </c>
      <c r="F279" s="36">
        <v>150.13333333333333</v>
      </c>
      <c r="G279" s="36">
        <v>147.51666666666665</v>
      </c>
      <c r="H279" s="36">
        <v>156.51666666666665</v>
      </c>
      <c r="I279" s="36">
        <v>159.13333333333333</v>
      </c>
      <c r="J279" s="36">
        <v>161.01666666666665</v>
      </c>
      <c r="K279" s="31">
        <v>157.25</v>
      </c>
      <c r="L279" s="31">
        <v>152.75</v>
      </c>
      <c r="M279" s="31">
        <v>8.0442800000000005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579.6</v>
      </c>
      <c r="D280" s="36">
        <v>580.43333333333339</v>
      </c>
      <c r="E280" s="36">
        <v>577.16666666666674</v>
      </c>
      <c r="F280" s="36">
        <v>574.73333333333335</v>
      </c>
      <c r="G280" s="36">
        <v>571.4666666666667</v>
      </c>
      <c r="H280" s="36">
        <v>582.86666666666679</v>
      </c>
      <c r="I280" s="36">
        <v>586.13333333333344</v>
      </c>
      <c r="J280" s="36">
        <v>588.56666666666683</v>
      </c>
      <c r="K280" s="31">
        <v>583.70000000000005</v>
      </c>
      <c r="L280" s="31">
        <v>578</v>
      </c>
      <c r="M280" s="31">
        <v>0.62968000000000002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2571.85</v>
      </c>
      <c r="D281" s="36">
        <v>2575.2833333333333</v>
      </c>
      <c r="E281" s="36">
        <v>2548.4166666666665</v>
      </c>
      <c r="F281" s="36">
        <v>2524.9833333333331</v>
      </c>
      <c r="G281" s="36">
        <v>2498.1166666666663</v>
      </c>
      <c r="H281" s="36">
        <v>2598.7166666666667</v>
      </c>
      <c r="I281" s="36">
        <v>2625.5833333333335</v>
      </c>
      <c r="J281" s="36">
        <v>2649.0166666666669</v>
      </c>
      <c r="K281" s="31">
        <v>2602.15</v>
      </c>
      <c r="L281" s="31">
        <v>2551.85</v>
      </c>
      <c r="M281" s="31">
        <v>0.21285999999999999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553.20000000000005</v>
      </c>
      <c r="D282" s="36">
        <v>554.13333333333333</v>
      </c>
      <c r="E282" s="36">
        <v>548.31666666666661</v>
      </c>
      <c r="F282" s="36">
        <v>543.43333333333328</v>
      </c>
      <c r="G282" s="36">
        <v>537.61666666666656</v>
      </c>
      <c r="H282" s="36">
        <v>559.01666666666665</v>
      </c>
      <c r="I282" s="36">
        <v>564.83333333333348</v>
      </c>
      <c r="J282" s="36">
        <v>569.7166666666667</v>
      </c>
      <c r="K282" s="31">
        <v>559.95000000000005</v>
      </c>
      <c r="L282" s="31">
        <v>549.25</v>
      </c>
      <c r="M282" s="31">
        <v>3.099E-2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527.95000000000005</v>
      </c>
      <c r="D283" s="36">
        <v>524.20000000000005</v>
      </c>
      <c r="E283" s="36">
        <v>518.05000000000007</v>
      </c>
      <c r="F283" s="36">
        <v>508.15</v>
      </c>
      <c r="G283" s="36">
        <v>502</v>
      </c>
      <c r="H283" s="36">
        <v>534.10000000000014</v>
      </c>
      <c r="I283" s="36">
        <v>540.25000000000023</v>
      </c>
      <c r="J283" s="36">
        <v>550.1500000000002</v>
      </c>
      <c r="K283" s="31">
        <v>530.35</v>
      </c>
      <c r="L283" s="31">
        <v>514.29999999999995</v>
      </c>
      <c r="M283" s="31">
        <v>1.8955500000000001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267.25</v>
      </c>
      <c r="D284" s="36">
        <v>267.18333333333334</v>
      </c>
      <c r="E284" s="36">
        <v>265.86666666666667</v>
      </c>
      <c r="F284" s="36">
        <v>264.48333333333335</v>
      </c>
      <c r="G284" s="36">
        <v>263.16666666666669</v>
      </c>
      <c r="H284" s="36">
        <v>268.56666666666666</v>
      </c>
      <c r="I284" s="36">
        <v>269.88333333333338</v>
      </c>
      <c r="J284" s="36">
        <v>271.26666666666665</v>
      </c>
      <c r="K284" s="31">
        <v>268.5</v>
      </c>
      <c r="L284" s="31">
        <v>265.8</v>
      </c>
      <c r="M284" s="31">
        <v>1.10653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1752.5</v>
      </c>
      <c r="D285" s="36">
        <v>1751.8</v>
      </c>
      <c r="E285" s="36">
        <v>1747.6999999999998</v>
      </c>
      <c r="F285" s="36">
        <v>1742.8999999999999</v>
      </c>
      <c r="G285" s="36">
        <v>1738.7999999999997</v>
      </c>
      <c r="H285" s="36">
        <v>1756.6</v>
      </c>
      <c r="I285" s="36">
        <v>1760.6999999999998</v>
      </c>
      <c r="J285" s="36">
        <v>1765.5</v>
      </c>
      <c r="K285" s="31">
        <v>1755.9</v>
      </c>
      <c r="L285" s="31">
        <v>1747</v>
      </c>
      <c r="M285" s="31">
        <v>2.00366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1411.2</v>
      </c>
      <c r="D286" s="36">
        <v>1401.4333333333334</v>
      </c>
      <c r="E286" s="36">
        <v>1382.8166666666668</v>
      </c>
      <c r="F286" s="36">
        <v>1354.4333333333334</v>
      </c>
      <c r="G286" s="36">
        <v>1335.8166666666668</v>
      </c>
      <c r="H286" s="36">
        <v>1429.8166666666668</v>
      </c>
      <c r="I286" s="36">
        <v>1448.4333333333336</v>
      </c>
      <c r="J286" s="36">
        <v>1476.8166666666668</v>
      </c>
      <c r="K286" s="31">
        <v>1420.05</v>
      </c>
      <c r="L286" s="31">
        <v>1373.05</v>
      </c>
      <c r="M286" s="31">
        <v>5.22037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355.3</v>
      </c>
      <c r="D287" s="36">
        <v>356.41666666666669</v>
      </c>
      <c r="E287" s="36">
        <v>352.98333333333335</v>
      </c>
      <c r="F287" s="36">
        <v>350.66666666666669</v>
      </c>
      <c r="G287" s="36">
        <v>347.23333333333335</v>
      </c>
      <c r="H287" s="36">
        <v>358.73333333333335</v>
      </c>
      <c r="I287" s="36">
        <v>362.16666666666663</v>
      </c>
      <c r="J287" s="36">
        <v>364.48333333333335</v>
      </c>
      <c r="K287" s="31">
        <v>359.85</v>
      </c>
      <c r="L287" s="31">
        <v>354.1</v>
      </c>
      <c r="M287" s="31">
        <v>1.0742400000000001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1888.75</v>
      </c>
      <c r="D288" s="36">
        <v>1891.25</v>
      </c>
      <c r="E288" s="36">
        <v>1877.5</v>
      </c>
      <c r="F288" s="36">
        <v>1866.25</v>
      </c>
      <c r="G288" s="36">
        <v>1852.5</v>
      </c>
      <c r="H288" s="36">
        <v>1902.5</v>
      </c>
      <c r="I288" s="36">
        <v>1916.25</v>
      </c>
      <c r="J288" s="36">
        <v>1927.5</v>
      </c>
      <c r="K288" s="31">
        <v>1905</v>
      </c>
      <c r="L288" s="31">
        <v>1880</v>
      </c>
      <c r="M288" s="31">
        <v>5.3080000000000002E-2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3059</v>
      </c>
      <c r="D289" s="36">
        <v>3062.0166666666664</v>
      </c>
      <c r="E289" s="36">
        <v>3035.083333333333</v>
      </c>
      <c r="F289" s="36">
        <v>3011.1666666666665</v>
      </c>
      <c r="G289" s="36">
        <v>2984.2333333333331</v>
      </c>
      <c r="H289" s="36">
        <v>3085.9333333333329</v>
      </c>
      <c r="I289" s="36">
        <v>3112.8666666666663</v>
      </c>
      <c r="J289" s="36">
        <v>3136.7833333333328</v>
      </c>
      <c r="K289" s="31">
        <v>3088.95</v>
      </c>
      <c r="L289" s="31">
        <v>3038.1</v>
      </c>
      <c r="M289" s="31">
        <v>7.0230000000000001E-2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141.94999999999999</v>
      </c>
      <c r="D290" s="36">
        <v>142.1</v>
      </c>
      <c r="E290" s="36">
        <v>141.5</v>
      </c>
      <c r="F290" s="36">
        <v>141.05000000000001</v>
      </c>
      <c r="G290" s="36">
        <v>140.45000000000002</v>
      </c>
      <c r="H290" s="36">
        <v>142.54999999999998</v>
      </c>
      <c r="I290" s="36">
        <v>143.14999999999995</v>
      </c>
      <c r="J290" s="36">
        <v>143.59999999999997</v>
      </c>
      <c r="K290" s="31">
        <v>142.69999999999999</v>
      </c>
      <c r="L290" s="31">
        <v>141.65</v>
      </c>
      <c r="M290" s="31">
        <v>10.983829999999999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4296.8999999999996</v>
      </c>
      <c r="D291" s="36">
        <v>4299.7</v>
      </c>
      <c r="E291" s="36">
        <v>4279.5</v>
      </c>
      <c r="F291" s="36">
        <v>4262.1000000000004</v>
      </c>
      <c r="G291" s="36">
        <v>4241.9000000000005</v>
      </c>
      <c r="H291" s="36">
        <v>4317.0999999999995</v>
      </c>
      <c r="I291" s="36">
        <v>4337.2999999999984</v>
      </c>
      <c r="J291" s="36">
        <v>4354.6999999999989</v>
      </c>
      <c r="K291" s="31">
        <v>4319.8999999999996</v>
      </c>
      <c r="L291" s="31">
        <v>4282.3</v>
      </c>
      <c r="M291" s="31">
        <v>0.17373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13169.65</v>
      </c>
      <c r="D292" s="36">
        <v>13131.216666666667</v>
      </c>
      <c r="E292" s="36">
        <v>13038.433333333334</v>
      </c>
      <c r="F292" s="36">
        <v>12907.216666666667</v>
      </c>
      <c r="G292" s="36">
        <v>12814.433333333334</v>
      </c>
      <c r="H292" s="36">
        <v>13262.433333333334</v>
      </c>
      <c r="I292" s="36">
        <v>13355.216666666667</v>
      </c>
      <c r="J292" s="36">
        <v>13486.433333333334</v>
      </c>
      <c r="K292" s="31">
        <v>13224</v>
      </c>
      <c r="L292" s="31">
        <v>13000</v>
      </c>
      <c r="M292" s="31">
        <v>1.247E-2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3052</v>
      </c>
      <c r="D293" s="36">
        <v>3052</v>
      </c>
      <c r="E293" s="36">
        <v>3044</v>
      </c>
      <c r="F293" s="36">
        <v>3036</v>
      </c>
      <c r="G293" s="36">
        <v>3028</v>
      </c>
      <c r="H293" s="36">
        <v>3060</v>
      </c>
      <c r="I293" s="36">
        <v>3068</v>
      </c>
      <c r="J293" s="36">
        <v>3076</v>
      </c>
      <c r="K293" s="31">
        <v>3060</v>
      </c>
      <c r="L293" s="31">
        <v>3044</v>
      </c>
      <c r="M293" s="31">
        <v>2.5638899999999998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417.65</v>
      </c>
      <c r="D294" s="36">
        <v>418.39999999999992</v>
      </c>
      <c r="E294" s="36">
        <v>414.39999999999986</v>
      </c>
      <c r="F294" s="36">
        <v>411.14999999999992</v>
      </c>
      <c r="G294" s="36">
        <v>407.14999999999986</v>
      </c>
      <c r="H294" s="36">
        <v>421.64999999999986</v>
      </c>
      <c r="I294" s="36">
        <v>425.65</v>
      </c>
      <c r="J294" s="36">
        <v>428.89999999999986</v>
      </c>
      <c r="K294" s="31">
        <v>422.4</v>
      </c>
      <c r="L294" s="31">
        <v>415.15</v>
      </c>
      <c r="M294" s="31">
        <v>2.4005899999999998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371.3</v>
      </c>
      <c r="D295" s="36">
        <v>371.06666666666666</v>
      </c>
      <c r="E295" s="36">
        <v>369.18333333333334</v>
      </c>
      <c r="F295" s="36">
        <v>367.06666666666666</v>
      </c>
      <c r="G295" s="36">
        <v>365.18333333333334</v>
      </c>
      <c r="H295" s="36">
        <v>373.18333333333334</v>
      </c>
      <c r="I295" s="36">
        <v>375.06666666666666</v>
      </c>
      <c r="J295" s="36">
        <v>377.18333333333334</v>
      </c>
      <c r="K295" s="31">
        <v>372.95</v>
      </c>
      <c r="L295" s="31">
        <v>368.95</v>
      </c>
      <c r="M295" s="31">
        <v>1.3065100000000001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275.8</v>
      </c>
      <c r="D296" s="36">
        <v>275.75</v>
      </c>
      <c r="E296" s="36">
        <v>274.05</v>
      </c>
      <c r="F296" s="36">
        <v>272.3</v>
      </c>
      <c r="G296" s="36">
        <v>270.60000000000002</v>
      </c>
      <c r="H296" s="36">
        <v>277.5</v>
      </c>
      <c r="I296" s="36">
        <v>279.20000000000005</v>
      </c>
      <c r="J296" s="36">
        <v>280.95</v>
      </c>
      <c r="K296" s="31">
        <v>277.45</v>
      </c>
      <c r="L296" s="31">
        <v>274</v>
      </c>
      <c r="M296" s="31">
        <v>1.5735699999999999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115.65</v>
      </c>
      <c r="D297" s="36">
        <v>115.86666666666667</v>
      </c>
      <c r="E297" s="36">
        <v>115.08333333333334</v>
      </c>
      <c r="F297" s="36">
        <v>114.51666666666667</v>
      </c>
      <c r="G297" s="36">
        <v>113.73333333333333</v>
      </c>
      <c r="H297" s="36">
        <v>116.43333333333335</v>
      </c>
      <c r="I297" s="36">
        <v>117.21666666666668</v>
      </c>
      <c r="J297" s="36">
        <v>117.78333333333336</v>
      </c>
      <c r="K297" s="31">
        <v>116.65</v>
      </c>
      <c r="L297" s="31">
        <v>115.3</v>
      </c>
      <c r="M297" s="31">
        <v>9.0754900000000003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453</v>
      </c>
      <c r="D298" s="36">
        <v>453.59999999999997</v>
      </c>
      <c r="E298" s="36">
        <v>451.19999999999993</v>
      </c>
      <c r="F298" s="36">
        <v>449.4</v>
      </c>
      <c r="G298" s="36">
        <v>446.99999999999994</v>
      </c>
      <c r="H298" s="36">
        <v>455.39999999999992</v>
      </c>
      <c r="I298" s="36">
        <v>457.7999999999999</v>
      </c>
      <c r="J298" s="36">
        <v>459.59999999999991</v>
      </c>
      <c r="K298" s="31">
        <v>456</v>
      </c>
      <c r="L298" s="31">
        <v>451.8</v>
      </c>
      <c r="M298" s="31">
        <v>1.9748600000000001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607.85</v>
      </c>
      <c r="D299" s="36">
        <v>608.2833333333333</v>
      </c>
      <c r="E299" s="36">
        <v>606.56666666666661</v>
      </c>
      <c r="F299" s="36">
        <v>605.2833333333333</v>
      </c>
      <c r="G299" s="36">
        <v>603.56666666666661</v>
      </c>
      <c r="H299" s="36">
        <v>609.56666666666661</v>
      </c>
      <c r="I299" s="36">
        <v>611.2833333333333</v>
      </c>
      <c r="J299" s="36">
        <v>612.56666666666661</v>
      </c>
      <c r="K299" s="31">
        <v>610</v>
      </c>
      <c r="L299" s="31">
        <v>607</v>
      </c>
      <c r="M299" s="31">
        <v>4.5527699999999998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6110.4</v>
      </c>
      <c r="D300" s="36">
        <v>6107.7666666666664</v>
      </c>
      <c r="E300" s="36">
        <v>6075.5333333333328</v>
      </c>
      <c r="F300" s="36">
        <v>6040.6666666666661</v>
      </c>
      <c r="G300" s="36">
        <v>6008.4333333333325</v>
      </c>
      <c r="H300" s="36">
        <v>6142.6333333333332</v>
      </c>
      <c r="I300" s="36">
        <v>6174.8666666666668</v>
      </c>
      <c r="J300" s="36">
        <v>6209.7333333333336</v>
      </c>
      <c r="K300" s="31">
        <v>6140</v>
      </c>
      <c r="L300" s="31">
        <v>6072.9</v>
      </c>
      <c r="M300" s="31">
        <v>5.8790000000000002E-2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5263.9</v>
      </c>
      <c r="D301" s="36">
        <v>5269.8666666666659</v>
      </c>
      <c r="E301" s="36">
        <v>5239.7333333333318</v>
      </c>
      <c r="F301" s="36">
        <v>5215.5666666666657</v>
      </c>
      <c r="G301" s="36">
        <v>5185.4333333333316</v>
      </c>
      <c r="H301" s="36">
        <v>5294.0333333333319</v>
      </c>
      <c r="I301" s="36">
        <v>5324.1666666666652</v>
      </c>
      <c r="J301" s="36">
        <v>5348.3333333333321</v>
      </c>
      <c r="K301" s="31">
        <v>5300</v>
      </c>
      <c r="L301" s="31">
        <v>5245.7</v>
      </c>
      <c r="M301" s="31">
        <v>0.21565000000000001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1179</v>
      </c>
      <c r="D302" s="36">
        <v>1180.7</v>
      </c>
      <c r="E302" s="36">
        <v>1173.3000000000002</v>
      </c>
      <c r="F302" s="36">
        <v>1167.6000000000001</v>
      </c>
      <c r="G302" s="36">
        <v>1160.2000000000003</v>
      </c>
      <c r="H302" s="36">
        <v>1186.4000000000001</v>
      </c>
      <c r="I302" s="36">
        <v>1193.8000000000002</v>
      </c>
      <c r="J302" s="36">
        <v>1199.5</v>
      </c>
      <c r="K302" s="31">
        <v>1188.0999999999999</v>
      </c>
      <c r="L302" s="31">
        <v>1175</v>
      </c>
      <c r="M302" s="31">
        <v>1.07934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1442</v>
      </c>
      <c r="D303" s="36">
        <v>1443.3500000000001</v>
      </c>
      <c r="E303" s="36">
        <v>1432.6500000000003</v>
      </c>
      <c r="F303" s="36">
        <v>1423.3000000000002</v>
      </c>
      <c r="G303" s="36">
        <v>1412.6000000000004</v>
      </c>
      <c r="H303" s="36">
        <v>1452.7000000000003</v>
      </c>
      <c r="I303" s="36">
        <v>1463.4</v>
      </c>
      <c r="J303" s="36">
        <v>1472.7500000000002</v>
      </c>
      <c r="K303" s="31">
        <v>1454.05</v>
      </c>
      <c r="L303" s="31">
        <v>1434</v>
      </c>
      <c r="M303" s="31">
        <v>0.17116000000000001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858.85</v>
      </c>
      <c r="D304" s="36">
        <v>859.5</v>
      </c>
      <c r="E304" s="36">
        <v>854.45</v>
      </c>
      <c r="F304" s="36">
        <v>850.05000000000007</v>
      </c>
      <c r="G304" s="36">
        <v>845.00000000000011</v>
      </c>
      <c r="H304" s="36">
        <v>863.9</v>
      </c>
      <c r="I304" s="36">
        <v>868.94999999999993</v>
      </c>
      <c r="J304" s="36">
        <v>873.34999999999991</v>
      </c>
      <c r="K304" s="31">
        <v>864.55</v>
      </c>
      <c r="L304" s="31">
        <v>855.1</v>
      </c>
      <c r="M304" s="31">
        <v>1.0268299999999999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1041.1500000000001</v>
      </c>
      <c r="D305" s="36">
        <v>1034.05</v>
      </c>
      <c r="E305" s="36">
        <v>1018.5999999999999</v>
      </c>
      <c r="F305" s="36">
        <v>996.05</v>
      </c>
      <c r="G305" s="36">
        <v>980.59999999999991</v>
      </c>
      <c r="H305" s="36">
        <v>1056.5999999999999</v>
      </c>
      <c r="I305" s="36">
        <v>1072.0500000000002</v>
      </c>
      <c r="J305" s="36">
        <v>1094.5999999999999</v>
      </c>
      <c r="K305" s="31">
        <v>1049.5</v>
      </c>
      <c r="L305" s="31">
        <v>1011.5</v>
      </c>
      <c r="M305" s="31">
        <v>0.37558000000000002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272.05</v>
      </c>
      <c r="D306" s="36">
        <v>272.2166666666667</v>
      </c>
      <c r="E306" s="36">
        <v>270.83333333333337</v>
      </c>
      <c r="F306" s="36">
        <v>269.61666666666667</v>
      </c>
      <c r="G306" s="36">
        <v>268.23333333333335</v>
      </c>
      <c r="H306" s="36">
        <v>273.43333333333339</v>
      </c>
      <c r="I306" s="36">
        <v>274.81666666666672</v>
      </c>
      <c r="J306" s="36">
        <v>276.03333333333342</v>
      </c>
      <c r="K306" s="31">
        <v>273.60000000000002</v>
      </c>
      <c r="L306" s="31">
        <v>271</v>
      </c>
      <c r="M306" s="31">
        <v>1.47237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1526.25</v>
      </c>
      <c r="D307" s="36">
        <v>1529.8666666666668</v>
      </c>
      <c r="E307" s="36">
        <v>1519.7333333333336</v>
      </c>
      <c r="F307" s="36">
        <v>1513.2166666666667</v>
      </c>
      <c r="G307" s="36">
        <v>1503.0833333333335</v>
      </c>
      <c r="H307" s="36">
        <v>1536.3833333333337</v>
      </c>
      <c r="I307" s="36">
        <v>1546.5166666666669</v>
      </c>
      <c r="J307" s="36">
        <v>1553.0333333333338</v>
      </c>
      <c r="K307" s="31">
        <v>1540</v>
      </c>
      <c r="L307" s="31">
        <v>1523.35</v>
      </c>
      <c r="M307" s="31">
        <v>3.40544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403.7</v>
      </c>
      <c r="D308" s="36">
        <v>401.81666666666666</v>
      </c>
      <c r="E308" s="36">
        <v>399.63333333333333</v>
      </c>
      <c r="F308" s="36">
        <v>395.56666666666666</v>
      </c>
      <c r="G308" s="36">
        <v>393.38333333333333</v>
      </c>
      <c r="H308" s="36">
        <v>405.88333333333333</v>
      </c>
      <c r="I308" s="36">
        <v>408.06666666666661</v>
      </c>
      <c r="J308" s="36">
        <v>412.13333333333333</v>
      </c>
      <c r="K308" s="31">
        <v>404</v>
      </c>
      <c r="L308" s="31">
        <v>397.75</v>
      </c>
      <c r="M308" s="31">
        <v>0.28825000000000001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519.5</v>
      </c>
      <c r="D309" s="36">
        <v>517.5</v>
      </c>
      <c r="E309" s="36">
        <v>513.04999999999995</v>
      </c>
      <c r="F309" s="36">
        <v>506.59999999999997</v>
      </c>
      <c r="G309" s="36">
        <v>502.14999999999992</v>
      </c>
      <c r="H309" s="36">
        <v>523.95000000000005</v>
      </c>
      <c r="I309" s="36">
        <v>528.40000000000009</v>
      </c>
      <c r="J309" s="36">
        <v>534.85</v>
      </c>
      <c r="K309" s="31">
        <v>521.95000000000005</v>
      </c>
      <c r="L309" s="31">
        <v>511.05</v>
      </c>
      <c r="M309" s="31">
        <v>0.71330000000000005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364.15</v>
      </c>
      <c r="D310" s="36">
        <v>364.36666666666662</v>
      </c>
      <c r="E310" s="36">
        <v>361.53333333333325</v>
      </c>
      <c r="F310" s="36">
        <v>358.91666666666663</v>
      </c>
      <c r="G310" s="36">
        <v>356.08333333333326</v>
      </c>
      <c r="H310" s="36">
        <v>366.98333333333323</v>
      </c>
      <c r="I310" s="36">
        <v>369.81666666666661</v>
      </c>
      <c r="J310" s="36">
        <v>372.43333333333322</v>
      </c>
      <c r="K310" s="31">
        <v>367.2</v>
      </c>
      <c r="L310" s="31">
        <v>361.75</v>
      </c>
      <c r="M310" s="31">
        <v>0.35604999999999998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138.35</v>
      </c>
      <c r="D311" s="36">
        <v>138.15</v>
      </c>
      <c r="E311" s="36">
        <v>136.30000000000001</v>
      </c>
      <c r="F311" s="36">
        <v>134.25</v>
      </c>
      <c r="G311" s="36">
        <v>132.4</v>
      </c>
      <c r="H311" s="36">
        <v>140.20000000000002</v>
      </c>
      <c r="I311" s="36">
        <v>142.04999999999998</v>
      </c>
      <c r="J311" s="36">
        <v>144.10000000000002</v>
      </c>
      <c r="K311" s="31">
        <v>140</v>
      </c>
      <c r="L311" s="31">
        <v>136.1</v>
      </c>
      <c r="M311" s="31">
        <v>6.2342300000000002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112.9</v>
      </c>
      <c r="D312" s="36">
        <v>113.15000000000002</v>
      </c>
      <c r="E312" s="36">
        <v>111.35000000000004</v>
      </c>
      <c r="F312" s="36">
        <v>109.80000000000001</v>
      </c>
      <c r="G312" s="36">
        <v>108.00000000000003</v>
      </c>
      <c r="H312" s="36">
        <v>114.70000000000005</v>
      </c>
      <c r="I312" s="36">
        <v>116.50000000000003</v>
      </c>
      <c r="J312" s="36">
        <v>118.05000000000005</v>
      </c>
      <c r="K312" s="31">
        <v>114.95</v>
      </c>
      <c r="L312" s="31">
        <v>111.6</v>
      </c>
      <c r="M312" s="31">
        <v>9.1257599999999996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1837.1</v>
      </c>
      <c r="D313" s="36">
        <v>1840.5333333333335</v>
      </c>
      <c r="E313" s="36">
        <v>1829.116666666667</v>
      </c>
      <c r="F313" s="36">
        <v>1821.1333333333334</v>
      </c>
      <c r="G313" s="36">
        <v>1809.7166666666669</v>
      </c>
      <c r="H313" s="36">
        <v>1848.5166666666671</v>
      </c>
      <c r="I313" s="36">
        <v>1859.9333333333336</v>
      </c>
      <c r="J313" s="36">
        <v>1867.9166666666672</v>
      </c>
      <c r="K313" s="31">
        <v>1851.95</v>
      </c>
      <c r="L313" s="31">
        <v>1832.55</v>
      </c>
      <c r="M313" s="31">
        <v>0.18154999999999999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523.15</v>
      </c>
      <c r="D314" s="36">
        <v>523.1</v>
      </c>
      <c r="E314" s="36">
        <v>521.30000000000007</v>
      </c>
      <c r="F314" s="36">
        <v>519.45000000000005</v>
      </c>
      <c r="G314" s="36">
        <v>517.65000000000009</v>
      </c>
      <c r="H314" s="36">
        <v>524.95000000000005</v>
      </c>
      <c r="I314" s="36">
        <v>526.75</v>
      </c>
      <c r="J314" s="36">
        <v>528.6</v>
      </c>
      <c r="K314" s="31">
        <v>524.9</v>
      </c>
      <c r="L314" s="31">
        <v>521.25</v>
      </c>
      <c r="M314" s="31">
        <v>0.58930000000000005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10431.4</v>
      </c>
      <c r="D315" s="36">
        <v>10447.183333333334</v>
      </c>
      <c r="E315" s="36">
        <v>10399.366666666669</v>
      </c>
      <c r="F315" s="36">
        <v>10367.333333333334</v>
      </c>
      <c r="G315" s="36">
        <v>10319.516666666668</v>
      </c>
      <c r="H315" s="36">
        <v>10479.216666666669</v>
      </c>
      <c r="I315" s="36">
        <v>10527.033333333335</v>
      </c>
      <c r="J315" s="36">
        <v>10559.066666666669</v>
      </c>
      <c r="K315" s="31">
        <v>10495</v>
      </c>
      <c r="L315" s="31">
        <v>10415.15</v>
      </c>
      <c r="M315" s="31">
        <v>0.27259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2238.15</v>
      </c>
      <c r="D316" s="36">
        <v>2243.85</v>
      </c>
      <c r="E316" s="36">
        <v>2225.2999999999997</v>
      </c>
      <c r="F316" s="36">
        <v>2212.4499999999998</v>
      </c>
      <c r="G316" s="36">
        <v>2193.8999999999996</v>
      </c>
      <c r="H316" s="36">
        <v>2256.6999999999998</v>
      </c>
      <c r="I316" s="36">
        <v>2275.25</v>
      </c>
      <c r="J316" s="36">
        <v>2288.1</v>
      </c>
      <c r="K316" s="31">
        <v>2262.4</v>
      </c>
      <c r="L316" s="31">
        <v>2231</v>
      </c>
      <c r="M316" s="31">
        <v>3.0159999999999999E-2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935.5</v>
      </c>
      <c r="D317" s="36">
        <v>937.16666666666663</v>
      </c>
      <c r="E317" s="36">
        <v>930.88333333333321</v>
      </c>
      <c r="F317" s="36">
        <v>926.26666666666654</v>
      </c>
      <c r="G317" s="36">
        <v>919.98333333333312</v>
      </c>
      <c r="H317" s="36">
        <v>941.7833333333333</v>
      </c>
      <c r="I317" s="36">
        <v>948.06666666666683</v>
      </c>
      <c r="J317" s="36">
        <v>952.68333333333339</v>
      </c>
      <c r="K317" s="31">
        <v>943.45</v>
      </c>
      <c r="L317" s="31">
        <v>932.55</v>
      </c>
      <c r="M317" s="31">
        <v>0.16814999999999999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596.1</v>
      </c>
      <c r="D318" s="36">
        <v>596.68333333333339</v>
      </c>
      <c r="E318" s="36">
        <v>593.41666666666674</v>
      </c>
      <c r="F318" s="36">
        <v>590.73333333333335</v>
      </c>
      <c r="G318" s="36">
        <v>587.4666666666667</v>
      </c>
      <c r="H318" s="36">
        <v>599.36666666666679</v>
      </c>
      <c r="I318" s="36">
        <v>602.63333333333344</v>
      </c>
      <c r="J318" s="36">
        <v>605.31666666666683</v>
      </c>
      <c r="K318" s="31">
        <v>599.95000000000005</v>
      </c>
      <c r="L318" s="31">
        <v>594</v>
      </c>
      <c r="M318" s="31">
        <v>0.57245000000000001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1996.65</v>
      </c>
      <c r="D319" s="36">
        <v>1996.6833333333334</v>
      </c>
      <c r="E319" s="36">
        <v>1989.9666666666667</v>
      </c>
      <c r="F319" s="36">
        <v>1983.2833333333333</v>
      </c>
      <c r="G319" s="36">
        <v>1976.5666666666666</v>
      </c>
      <c r="H319" s="36">
        <v>2003.3666666666668</v>
      </c>
      <c r="I319" s="36">
        <v>2010.0833333333335</v>
      </c>
      <c r="J319" s="36">
        <v>2016.7666666666669</v>
      </c>
      <c r="K319" s="31">
        <v>2003.4</v>
      </c>
      <c r="L319" s="31">
        <v>1990</v>
      </c>
      <c r="M319" s="31">
        <v>1.60538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813.5</v>
      </c>
      <c r="D320" s="36">
        <v>813.26666666666677</v>
      </c>
      <c r="E320" s="36">
        <v>809.83333333333348</v>
      </c>
      <c r="F320" s="36">
        <v>806.16666666666674</v>
      </c>
      <c r="G320" s="36">
        <v>802.73333333333346</v>
      </c>
      <c r="H320" s="36">
        <v>816.93333333333351</v>
      </c>
      <c r="I320" s="36">
        <v>820.36666666666667</v>
      </c>
      <c r="J320" s="36">
        <v>824.03333333333353</v>
      </c>
      <c r="K320" s="31">
        <v>816.7</v>
      </c>
      <c r="L320" s="31">
        <v>809.6</v>
      </c>
      <c r="M320" s="31">
        <v>0.10705000000000001</v>
      </c>
      <c r="N320" s="1"/>
      <c r="O320" s="1"/>
    </row>
    <row r="321" spans="1:15" ht="12.75" customHeight="1">
      <c r="A321" s="33">
        <v>311</v>
      </c>
      <c r="B321" s="53" t="s">
        <v>878</v>
      </c>
      <c r="C321" s="31">
        <v>914.65</v>
      </c>
      <c r="D321" s="36">
        <v>914.88333333333333</v>
      </c>
      <c r="E321" s="36">
        <v>909.76666666666665</v>
      </c>
      <c r="F321" s="36">
        <v>904.88333333333333</v>
      </c>
      <c r="G321" s="36">
        <v>899.76666666666665</v>
      </c>
      <c r="H321" s="36">
        <v>919.76666666666665</v>
      </c>
      <c r="I321" s="36">
        <v>924.88333333333321</v>
      </c>
      <c r="J321" s="36">
        <v>929.76666666666665</v>
      </c>
      <c r="K321" s="31">
        <v>920</v>
      </c>
      <c r="L321" s="31">
        <v>910</v>
      </c>
      <c r="M321" s="31">
        <v>7.0849999999999996E-2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1287</v>
      </c>
      <c r="D322" s="36">
        <v>1288.3</v>
      </c>
      <c r="E322" s="36">
        <v>1268.6499999999999</v>
      </c>
      <c r="F322" s="36">
        <v>1250.3</v>
      </c>
      <c r="G322" s="36">
        <v>1230.6499999999999</v>
      </c>
      <c r="H322" s="36">
        <v>1306.6499999999999</v>
      </c>
      <c r="I322" s="36">
        <v>1326.3</v>
      </c>
      <c r="J322" s="36">
        <v>1344.6499999999999</v>
      </c>
      <c r="K322" s="31">
        <v>1307.95</v>
      </c>
      <c r="L322" s="31">
        <v>1269.95</v>
      </c>
      <c r="M322" s="31">
        <v>0.15619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1618.95</v>
      </c>
      <c r="D323" s="36">
        <v>1622.5</v>
      </c>
      <c r="E323" s="36">
        <v>1606</v>
      </c>
      <c r="F323" s="36">
        <v>1593.05</v>
      </c>
      <c r="G323" s="36">
        <v>1576.55</v>
      </c>
      <c r="H323" s="36">
        <v>1635.45</v>
      </c>
      <c r="I323" s="36">
        <v>1651.95</v>
      </c>
      <c r="J323" s="36">
        <v>1664.9</v>
      </c>
      <c r="K323" s="31">
        <v>1639</v>
      </c>
      <c r="L323" s="31">
        <v>1609.55</v>
      </c>
      <c r="M323" s="31">
        <v>0.49985000000000002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53.55</v>
      </c>
      <c r="D324" s="36">
        <v>53.25</v>
      </c>
      <c r="E324" s="36">
        <v>52.25</v>
      </c>
      <c r="F324" s="36">
        <v>50.95</v>
      </c>
      <c r="G324" s="36">
        <v>49.95</v>
      </c>
      <c r="H324" s="36">
        <v>54.55</v>
      </c>
      <c r="I324" s="36">
        <v>55.55</v>
      </c>
      <c r="J324" s="36">
        <v>56.849999999999994</v>
      </c>
      <c r="K324" s="31">
        <v>54.25</v>
      </c>
      <c r="L324" s="31">
        <v>51.95</v>
      </c>
      <c r="M324" s="31">
        <v>25.89696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59.65</v>
      </c>
      <c r="D325" s="36">
        <v>59.533333333333331</v>
      </c>
      <c r="E325" s="36">
        <v>59.266666666666666</v>
      </c>
      <c r="F325" s="36">
        <v>58.883333333333333</v>
      </c>
      <c r="G325" s="36">
        <v>58.616666666666667</v>
      </c>
      <c r="H325" s="36">
        <v>59.916666666666664</v>
      </c>
      <c r="I325" s="36">
        <v>60.18333333333333</v>
      </c>
      <c r="J325" s="36">
        <v>60.566666666666663</v>
      </c>
      <c r="K325" s="31">
        <v>59.8</v>
      </c>
      <c r="L325" s="31">
        <v>59.15</v>
      </c>
      <c r="M325" s="31">
        <v>8.6956799999999994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1046.5</v>
      </c>
      <c r="D326" s="36">
        <v>1041.8500000000001</v>
      </c>
      <c r="E326" s="36">
        <v>1032.6500000000003</v>
      </c>
      <c r="F326" s="36">
        <v>1018.8000000000002</v>
      </c>
      <c r="G326" s="36">
        <v>1009.6000000000004</v>
      </c>
      <c r="H326" s="36">
        <v>1055.7000000000003</v>
      </c>
      <c r="I326" s="36">
        <v>1064.9000000000001</v>
      </c>
      <c r="J326" s="36">
        <v>1078.7500000000002</v>
      </c>
      <c r="K326" s="31">
        <v>1051.05</v>
      </c>
      <c r="L326" s="31">
        <v>1028</v>
      </c>
      <c r="M326" s="31">
        <v>0.78879999999999995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2208.85</v>
      </c>
      <c r="D327" s="36">
        <v>2210.0166666666669</v>
      </c>
      <c r="E327" s="36">
        <v>2201.0333333333338</v>
      </c>
      <c r="F327" s="36">
        <v>2193.2166666666667</v>
      </c>
      <c r="G327" s="36">
        <v>2184.2333333333336</v>
      </c>
      <c r="H327" s="36">
        <v>2217.8333333333339</v>
      </c>
      <c r="I327" s="36">
        <v>2226.8166666666666</v>
      </c>
      <c r="J327" s="36">
        <v>2234.6333333333341</v>
      </c>
      <c r="K327" s="31">
        <v>2219</v>
      </c>
      <c r="L327" s="31">
        <v>2202.1999999999998</v>
      </c>
      <c r="M327" s="31">
        <v>0.15168000000000001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108240.6</v>
      </c>
      <c r="D328" s="36">
        <v>108406.86666666665</v>
      </c>
      <c r="E328" s="36">
        <v>107833.73333333331</v>
      </c>
      <c r="F328" s="36">
        <v>107426.86666666665</v>
      </c>
      <c r="G328" s="36">
        <v>106853.73333333331</v>
      </c>
      <c r="H328" s="36">
        <v>108813.73333333331</v>
      </c>
      <c r="I328" s="36">
        <v>109386.86666666664</v>
      </c>
      <c r="J328" s="36">
        <v>109793.73333333331</v>
      </c>
      <c r="K328" s="31">
        <v>108980</v>
      </c>
      <c r="L328" s="31">
        <v>108000</v>
      </c>
      <c r="M328" s="31">
        <v>9.9299999999999996E-3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2237.5</v>
      </c>
      <c r="D329" s="36">
        <v>2244</v>
      </c>
      <c r="E329" s="36">
        <v>2219</v>
      </c>
      <c r="F329" s="36">
        <v>2200.5</v>
      </c>
      <c r="G329" s="36">
        <v>2175.5</v>
      </c>
      <c r="H329" s="36">
        <v>2262.5</v>
      </c>
      <c r="I329" s="36">
        <v>2287.5</v>
      </c>
      <c r="J329" s="36">
        <v>2306</v>
      </c>
      <c r="K329" s="31">
        <v>2269</v>
      </c>
      <c r="L329" s="31">
        <v>2225.5</v>
      </c>
      <c r="M329" s="31">
        <v>1.64872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2671.45</v>
      </c>
      <c r="D330" s="36">
        <v>2667.4166666666665</v>
      </c>
      <c r="E330" s="36">
        <v>2630.0333333333328</v>
      </c>
      <c r="F330" s="36">
        <v>2588.6166666666663</v>
      </c>
      <c r="G330" s="36">
        <v>2551.2333333333327</v>
      </c>
      <c r="H330" s="36">
        <v>2708.833333333333</v>
      </c>
      <c r="I330" s="36">
        <v>2746.2166666666672</v>
      </c>
      <c r="J330" s="36">
        <v>2787.6333333333332</v>
      </c>
      <c r="K330" s="31">
        <v>2704.8</v>
      </c>
      <c r="L330" s="31">
        <v>2626</v>
      </c>
      <c r="M330" s="31">
        <v>4.6542500000000002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1284.6500000000001</v>
      </c>
      <c r="D331" s="36">
        <v>1279.8833333333334</v>
      </c>
      <c r="E331" s="36">
        <v>1264.7666666666669</v>
      </c>
      <c r="F331" s="36">
        <v>1244.8833333333334</v>
      </c>
      <c r="G331" s="36">
        <v>1229.7666666666669</v>
      </c>
      <c r="H331" s="36">
        <v>1299.7666666666669</v>
      </c>
      <c r="I331" s="36">
        <v>1314.8833333333332</v>
      </c>
      <c r="J331" s="36">
        <v>1334.7666666666669</v>
      </c>
      <c r="K331" s="31">
        <v>1295</v>
      </c>
      <c r="L331" s="31">
        <v>1260</v>
      </c>
      <c r="M331" s="31">
        <v>0.90629000000000004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1089.0999999999999</v>
      </c>
      <c r="D332" s="36">
        <v>1089.4166666666667</v>
      </c>
      <c r="E332" s="36">
        <v>1083.8333333333335</v>
      </c>
      <c r="F332" s="36">
        <v>1078.5666666666668</v>
      </c>
      <c r="G332" s="36">
        <v>1072.9833333333336</v>
      </c>
      <c r="H332" s="36">
        <v>1094.6833333333334</v>
      </c>
      <c r="I332" s="36">
        <v>1100.2666666666669</v>
      </c>
      <c r="J332" s="36">
        <v>1105.5333333333333</v>
      </c>
      <c r="K332" s="31">
        <v>1095</v>
      </c>
      <c r="L332" s="31">
        <v>1084.1500000000001</v>
      </c>
      <c r="M332" s="31">
        <v>0.70208000000000004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791.85</v>
      </c>
      <c r="D333" s="36">
        <v>788.93333333333339</v>
      </c>
      <c r="E333" s="36">
        <v>778.26666666666677</v>
      </c>
      <c r="F333" s="36">
        <v>764.68333333333339</v>
      </c>
      <c r="G333" s="36">
        <v>754.01666666666677</v>
      </c>
      <c r="H333" s="36">
        <v>802.51666666666677</v>
      </c>
      <c r="I333" s="36">
        <v>813.18333333333328</v>
      </c>
      <c r="J333" s="36">
        <v>826.76666666666677</v>
      </c>
      <c r="K333" s="31">
        <v>799.6</v>
      </c>
      <c r="L333" s="31">
        <v>775.35</v>
      </c>
      <c r="M333" s="31">
        <v>2.61591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92.65</v>
      </c>
      <c r="D334" s="36">
        <v>92.533333333333346</v>
      </c>
      <c r="E334" s="36">
        <v>92.116666666666688</v>
      </c>
      <c r="F334" s="36">
        <v>91.583333333333343</v>
      </c>
      <c r="G334" s="36">
        <v>91.166666666666686</v>
      </c>
      <c r="H334" s="36">
        <v>93.066666666666691</v>
      </c>
      <c r="I334" s="36">
        <v>93.483333333333348</v>
      </c>
      <c r="J334" s="36">
        <v>94.016666666666694</v>
      </c>
      <c r="K334" s="31">
        <v>92.95</v>
      </c>
      <c r="L334" s="31">
        <v>92</v>
      </c>
      <c r="M334" s="31">
        <v>12.990740000000001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3624.5</v>
      </c>
      <c r="D335" s="36">
        <v>3626.1666666666665</v>
      </c>
      <c r="E335" s="36">
        <v>3611.333333333333</v>
      </c>
      <c r="F335" s="36">
        <v>3598.1666666666665</v>
      </c>
      <c r="G335" s="36">
        <v>3583.333333333333</v>
      </c>
      <c r="H335" s="36">
        <v>3639.333333333333</v>
      </c>
      <c r="I335" s="36">
        <v>3654.1666666666661</v>
      </c>
      <c r="J335" s="36">
        <v>3667.333333333333</v>
      </c>
      <c r="K335" s="31">
        <v>3641</v>
      </c>
      <c r="L335" s="31">
        <v>3613</v>
      </c>
      <c r="M335" s="31">
        <v>0.19427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826.5</v>
      </c>
      <c r="D336" s="36">
        <v>826.83333333333337</v>
      </c>
      <c r="E336" s="36">
        <v>823.66666666666674</v>
      </c>
      <c r="F336" s="36">
        <v>820.83333333333337</v>
      </c>
      <c r="G336" s="36">
        <v>817.66666666666674</v>
      </c>
      <c r="H336" s="36">
        <v>829.66666666666674</v>
      </c>
      <c r="I336" s="36">
        <v>832.83333333333348</v>
      </c>
      <c r="J336" s="36">
        <v>835.66666666666674</v>
      </c>
      <c r="K336" s="31">
        <v>830</v>
      </c>
      <c r="L336" s="31">
        <v>824</v>
      </c>
      <c r="M336" s="31">
        <v>0.21679999999999999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67.150000000000006</v>
      </c>
      <c r="D337" s="36">
        <v>66.933333333333337</v>
      </c>
      <c r="E337" s="36">
        <v>66.416666666666671</v>
      </c>
      <c r="F337" s="36">
        <v>65.683333333333337</v>
      </c>
      <c r="G337" s="36">
        <v>65.166666666666671</v>
      </c>
      <c r="H337" s="36">
        <v>67.666666666666671</v>
      </c>
      <c r="I337" s="36">
        <v>68.183333333333323</v>
      </c>
      <c r="J337" s="36">
        <v>68.916666666666671</v>
      </c>
      <c r="K337" s="31">
        <v>67.45</v>
      </c>
      <c r="L337" s="31">
        <v>66.2</v>
      </c>
      <c r="M337" s="31">
        <v>46.364510000000003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157.69999999999999</v>
      </c>
      <c r="D338" s="36">
        <v>157.56666666666666</v>
      </c>
      <c r="E338" s="36">
        <v>155.13333333333333</v>
      </c>
      <c r="F338" s="36">
        <v>152.56666666666666</v>
      </c>
      <c r="G338" s="36">
        <v>150.13333333333333</v>
      </c>
      <c r="H338" s="36">
        <v>160.13333333333333</v>
      </c>
      <c r="I338" s="36">
        <v>162.56666666666666</v>
      </c>
      <c r="J338" s="36">
        <v>165.13333333333333</v>
      </c>
      <c r="K338" s="31">
        <v>160</v>
      </c>
      <c r="L338" s="31">
        <v>155</v>
      </c>
      <c r="M338" s="31">
        <v>20.251809999999999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24283.35</v>
      </c>
      <c r="D339" s="36">
        <v>24257.45</v>
      </c>
      <c r="E339" s="36">
        <v>24166.9</v>
      </c>
      <c r="F339" s="36">
        <v>24050.45</v>
      </c>
      <c r="G339" s="36">
        <v>23959.9</v>
      </c>
      <c r="H339" s="36">
        <v>24373.9</v>
      </c>
      <c r="I339" s="36">
        <v>24464.449999999997</v>
      </c>
      <c r="J339" s="36">
        <v>24580.9</v>
      </c>
      <c r="K339" s="31">
        <v>24348</v>
      </c>
      <c r="L339" s="31">
        <v>24141</v>
      </c>
      <c r="M339" s="31">
        <v>6.3579999999999998E-2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78.099999999999994</v>
      </c>
      <c r="D340" s="36">
        <v>77.733333333333334</v>
      </c>
      <c r="E340" s="36">
        <v>76.966666666666669</v>
      </c>
      <c r="F340" s="36">
        <v>75.833333333333329</v>
      </c>
      <c r="G340" s="36">
        <v>75.066666666666663</v>
      </c>
      <c r="H340" s="36">
        <v>78.866666666666674</v>
      </c>
      <c r="I340" s="36">
        <v>79.633333333333354</v>
      </c>
      <c r="J340" s="36">
        <v>80.76666666666668</v>
      </c>
      <c r="K340" s="31">
        <v>78.5</v>
      </c>
      <c r="L340" s="31">
        <v>76.599999999999994</v>
      </c>
      <c r="M340" s="31">
        <v>17.533390000000001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51.85</v>
      </c>
      <c r="D341" s="36">
        <v>51.9</v>
      </c>
      <c r="E341" s="36">
        <v>51.65</v>
      </c>
      <c r="F341" s="36">
        <v>51.45</v>
      </c>
      <c r="G341" s="36">
        <v>51.2</v>
      </c>
      <c r="H341" s="36">
        <v>52.099999999999994</v>
      </c>
      <c r="I341" s="36">
        <v>52.349999999999994</v>
      </c>
      <c r="J341" s="36">
        <v>52.54999999999999</v>
      </c>
      <c r="K341" s="31">
        <v>52.15</v>
      </c>
      <c r="L341" s="31">
        <v>51.7</v>
      </c>
      <c r="M341" s="31">
        <v>22.3108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401.7</v>
      </c>
      <c r="D342" s="36">
        <v>402.3</v>
      </c>
      <c r="E342" s="36">
        <v>399.90000000000003</v>
      </c>
      <c r="F342" s="36">
        <v>398.1</v>
      </c>
      <c r="G342" s="36">
        <v>395.70000000000005</v>
      </c>
      <c r="H342" s="36">
        <v>404.1</v>
      </c>
      <c r="I342" s="36">
        <v>406.5</v>
      </c>
      <c r="J342" s="36">
        <v>408.3</v>
      </c>
      <c r="K342" s="31">
        <v>404.7</v>
      </c>
      <c r="L342" s="31">
        <v>400.5</v>
      </c>
      <c r="M342" s="31">
        <v>0.79756000000000005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150.55000000000001</v>
      </c>
      <c r="D343" s="36">
        <v>150.70000000000002</v>
      </c>
      <c r="E343" s="36">
        <v>150.00000000000003</v>
      </c>
      <c r="F343" s="36">
        <v>149.45000000000002</v>
      </c>
      <c r="G343" s="36">
        <v>148.75000000000003</v>
      </c>
      <c r="H343" s="36">
        <v>151.25000000000003</v>
      </c>
      <c r="I343" s="36">
        <v>151.95000000000002</v>
      </c>
      <c r="J343" s="36">
        <v>152.50000000000003</v>
      </c>
      <c r="K343" s="31">
        <v>151.4</v>
      </c>
      <c r="L343" s="31">
        <v>150.15</v>
      </c>
      <c r="M343" s="31">
        <v>3.5137399999999999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172.35</v>
      </c>
      <c r="D344" s="36">
        <v>171.91666666666666</v>
      </c>
      <c r="E344" s="36">
        <v>170.83333333333331</v>
      </c>
      <c r="F344" s="36">
        <v>169.31666666666666</v>
      </c>
      <c r="G344" s="36">
        <v>168.23333333333332</v>
      </c>
      <c r="H344" s="36">
        <v>173.43333333333331</v>
      </c>
      <c r="I344" s="36">
        <v>174.51666666666662</v>
      </c>
      <c r="J344" s="36">
        <v>176.0333333333333</v>
      </c>
      <c r="K344" s="31">
        <v>173</v>
      </c>
      <c r="L344" s="31">
        <v>170.4</v>
      </c>
      <c r="M344" s="31">
        <v>62.585470000000001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41.6</v>
      </c>
      <c r="D345" s="36">
        <v>41.5</v>
      </c>
      <c r="E345" s="36">
        <v>41.1</v>
      </c>
      <c r="F345" s="36">
        <v>40.6</v>
      </c>
      <c r="G345" s="36">
        <v>40.200000000000003</v>
      </c>
      <c r="H345" s="36">
        <v>42</v>
      </c>
      <c r="I345" s="36">
        <v>42.400000000000006</v>
      </c>
      <c r="J345" s="36">
        <v>42.9</v>
      </c>
      <c r="K345" s="31">
        <v>41.9</v>
      </c>
      <c r="L345" s="31">
        <v>41</v>
      </c>
      <c r="M345" s="31">
        <v>16.053540000000002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226.85</v>
      </c>
      <c r="D346" s="36">
        <v>227.28333333333333</v>
      </c>
      <c r="E346" s="36">
        <v>225.66666666666666</v>
      </c>
      <c r="F346" s="36">
        <v>224.48333333333332</v>
      </c>
      <c r="G346" s="36">
        <v>222.86666666666665</v>
      </c>
      <c r="H346" s="36">
        <v>228.46666666666667</v>
      </c>
      <c r="I346" s="36">
        <v>230.08333333333334</v>
      </c>
      <c r="J346" s="36">
        <v>231.26666666666668</v>
      </c>
      <c r="K346" s="31">
        <v>228.9</v>
      </c>
      <c r="L346" s="31">
        <v>226.1</v>
      </c>
      <c r="M346" s="31">
        <v>1.2632399999999999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244.55</v>
      </c>
      <c r="D347" s="36">
        <v>244.63333333333333</v>
      </c>
      <c r="E347" s="36">
        <v>242.91666666666666</v>
      </c>
      <c r="F347" s="36">
        <v>241.28333333333333</v>
      </c>
      <c r="G347" s="36">
        <v>239.56666666666666</v>
      </c>
      <c r="H347" s="36">
        <v>246.26666666666665</v>
      </c>
      <c r="I347" s="36">
        <v>247.98333333333335</v>
      </c>
      <c r="J347" s="36">
        <v>249.61666666666665</v>
      </c>
      <c r="K347" s="31">
        <v>246.35</v>
      </c>
      <c r="L347" s="31">
        <v>243</v>
      </c>
      <c r="M347" s="31">
        <v>25.15164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348.95</v>
      </c>
      <c r="D348" s="36">
        <v>349.55</v>
      </c>
      <c r="E348" s="36">
        <v>346.25</v>
      </c>
      <c r="F348" s="36">
        <v>343.55</v>
      </c>
      <c r="G348" s="36">
        <v>340.25</v>
      </c>
      <c r="H348" s="36">
        <v>352.25</v>
      </c>
      <c r="I348" s="36">
        <v>355.55000000000007</v>
      </c>
      <c r="J348" s="36">
        <v>358.25</v>
      </c>
      <c r="K348" s="31">
        <v>352.85</v>
      </c>
      <c r="L348" s="31">
        <v>346.85</v>
      </c>
      <c r="M348" s="31">
        <v>0.35172999999999999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1262.7</v>
      </c>
      <c r="D349" s="36">
        <v>1263.2666666666667</v>
      </c>
      <c r="E349" s="36">
        <v>1257.3333333333333</v>
      </c>
      <c r="F349" s="36">
        <v>1251.9666666666667</v>
      </c>
      <c r="G349" s="36">
        <v>1246.0333333333333</v>
      </c>
      <c r="H349" s="36">
        <v>1268.6333333333332</v>
      </c>
      <c r="I349" s="36">
        <v>1274.5666666666666</v>
      </c>
      <c r="J349" s="36">
        <v>1279.9333333333332</v>
      </c>
      <c r="K349" s="31">
        <v>1269.2</v>
      </c>
      <c r="L349" s="31">
        <v>1257.9000000000001</v>
      </c>
      <c r="M349" s="31">
        <v>0.69194999999999995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196.75</v>
      </c>
      <c r="D350" s="36">
        <v>197.15</v>
      </c>
      <c r="E350" s="36">
        <v>195.5</v>
      </c>
      <c r="F350" s="36">
        <v>194.25</v>
      </c>
      <c r="G350" s="36">
        <v>192.6</v>
      </c>
      <c r="H350" s="36">
        <v>198.4</v>
      </c>
      <c r="I350" s="36">
        <v>200.05000000000004</v>
      </c>
      <c r="J350" s="36">
        <v>201.3</v>
      </c>
      <c r="K350" s="31">
        <v>198.8</v>
      </c>
      <c r="L350" s="31">
        <v>195.9</v>
      </c>
      <c r="M350" s="31">
        <v>29.886109999999999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308.45</v>
      </c>
      <c r="D351" s="36">
        <v>308.95</v>
      </c>
      <c r="E351" s="36">
        <v>306.5</v>
      </c>
      <c r="F351" s="36">
        <v>304.55</v>
      </c>
      <c r="G351" s="36">
        <v>302.10000000000002</v>
      </c>
      <c r="H351" s="36">
        <v>310.89999999999998</v>
      </c>
      <c r="I351" s="36">
        <v>313.34999999999991</v>
      </c>
      <c r="J351" s="36">
        <v>315.29999999999995</v>
      </c>
      <c r="K351" s="31">
        <v>311.39999999999998</v>
      </c>
      <c r="L351" s="31">
        <v>307</v>
      </c>
      <c r="M351" s="31">
        <v>1.88873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1181.55</v>
      </c>
      <c r="D352" s="36">
        <v>1178.8500000000001</v>
      </c>
      <c r="E352" s="36">
        <v>1172.7000000000003</v>
      </c>
      <c r="F352" s="36">
        <v>1163.8500000000001</v>
      </c>
      <c r="G352" s="36">
        <v>1157.7000000000003</v>
      </c>
      <c r="H352" s="36">
        <v>1187.7000000000003</v>
      </c>
      <c r="I352" s="36">
        <v>1193.8500000000004</v>
      </c>
      <c r="J352" s="36">
        <v>1202.7000000000003</v>
      </c>
      <c r="K352" s="31">
        <v>1185</v>
      </c>
      <c r="L352" s="31">
        <v>1170</v>
      </c>
      <c r="M352" s="31">
        <v>1.1373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894.8</v>
      </c>
      <c r="D353" s="36">
        <v>896.16666666666663</v>
      </c>
      <c r="E353" s="36">
        <v>887.33333333333326</v>
      </c>
      <c r="F353" s="36">
        <v>879.86666666666667</v>
      </c>
      <c r="G353" s="36">
        <v>871.0333333333333</v>
      </c>
      <c r="H353" s="36">
        <v>903.63333333333321</v>
      </c>
      <c r="I353" s="36">
        <v>912.46666666666647</v>
      </c>
      <c r="J353" s="36">
        <v>919.93333333333317</v>
      </c>
      <c r="K353" s="31">
        <v>905</v>
      </c>
      <c r="L353" s="31">
        <v>888.7</v>
      </c>
      <c r="M353" s="31">
        <v>3.2391399999999999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4032.4</v>
      </c>
      <c r="D354" s="36">
        <v>4041.8166666666671</v>
      </c>
      <c r="E354" s="36">
        <v>4008.5833333333339</v>
      </c>
      <c r="F354" s="36">
        <v>3984.7666666666669</v>
      </c>
      <c r="G354" s="36">
        <v>3951.5333333333338</v>
      </c>
      <c r="H354" s="36">
        <v>4065.6333333333341</v>
      </c>
      <c r="I354" s="36">
        <v>4098.8666666666668</v>
      </c>
      <c r="J354" s="36">
        <v>4122.6833333333343</v>
      </c>
      <c r="K354" s="31">
        <v>4075.05</v>
      </c>
      <c r="L354" s="31">
        <v>4018</v>
      </c>
      <c r="M354" s="31">
        <v>5.858E-2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219.8</v>
      </c>
      <c r="D355" s="36">
        <v>219.20000000000002</v>
      </c>
      <c r="E355" s="36">
        <v>218.40000000000003</v>
      </c>
      <c r="F355" s="36">
        <v>217.00000000000003</v>
      </c>
      <c r="G355" s="36">
        <v>216.20000000000005</v>
      </c>
      <c r="H355" s="36">
        <v>220.60000000000002</v>
      </c>
      <c r="I355" s="36">
        <v>221.40000000000003</v>
      </c>
      <c r="J355" s="36">
        <v>222.8</v>
      </c>
      <c r="K355" s="31">
        <v>220</v>
      </c>
      <c r="L355" s="31">
        <v>217.8</v>
      </c>
      <c r="M355" s="31">
        <v>0.36986000000000002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38355.449999999997</v>
      </c>
      <c r="D356" s="36">
        <v>38378.816666666658</v>
      </c>
      <c r="E356" s="36">
        <v>38282.783333333318</v>
      </c>
      <c r="F356" s="36">
        <v>38210.116666666661</v>
      </c>
      <c r="G356" s="36">
        <v>38114.083333333321</v>
      </c>
      <c r="H356" s="36">
        <v>38451.483333333315</v>
      </c>
      <c r="I356" s="36">
        <v>38547.516666666656</v>
      </c>
      <c r="J356" s="36">
        <v>38620.183333333312</v>
      </c>
      <c r="K356" s="31">
        <v>38474.85</v>
      </c>
      <c r="L356" s="31">
        <v>38306.15</v>
      </c>
      <c r="M356" s="31">
        <v>2.06E-2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1446.25</v>
      </c>
      <c r="D357" s="36">
        <v>1448.4833333333333</v>
      </c>
      <c r="E357" s="36">
        <v>1435.4666666666667</v>
      </c>
      <c r="F357" s="36">
        <v>1424.6833333333334</v>
      </c>
      <c r="G357" s="36">
        <v>1411.6666666666667</v>
      </c>
      <c r="H357" s="36">
        <v>1459.2666666666667</v>
      </c>
      <c r="I357" s="36">
        <v>1472.2833333333335</v>
      </c>
      <c r="J357" s="36">
        <v>1483.0666666666666</v>
      </c>
      <c r="K357" s="31">
        <v>1461.5</v>
      </c>
      <c r="L357" s="31">
        <v>1437.7</v>
      </c>
      <c r="M357" s="31">
        <v>1.2703899999999999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752.85</v>
      </c>
      <c r="D358" s="36">
        <v>752.51666666666677</v>
      </c>
      <c r="E358" s="36">
        <v>747.93333333333351</v>
      </c>
      <c r="F358" s="36">
        <v>743.01666666666677</v>
      </c>
      <c r="G358" s="36">
        <v>738.43333333333351</v>
      </c>
      <c r="H358" s="36">
        <v>757.43333333333351</v>
      </c>
      <c r="I358" s="36">
        <v>762.01666666666677</v>
      </c>
      <c r="J358" s="36">
        <v>766.93333333333351</v>
      </c>
      <c r="K358" s="31">
        <v>757.1</v>
      </c>
      <c r="L358" s="31">
        <v>747.6</v>
      </c>
      <c r="M358" s="31">
        <v>0.82143999999999995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214.65</v>
      </c>
      <c r="D359" s="36">
        <v>214.51666666666665</v>
      </c>
      <c r="E359" s="36">
        <v>212.6333333333333</v>
      </c>
      <c r="F359" s="36">
        <v>210.61666666666665</v>
      </c>
      <c r="G359" s="36">
        <v>208.73333333333329</v>
      </c>
      <c r="H359" s="36">
        <v>216.5333333333333</v>
      </c>
      <c r="I359" s="36">
        <v>218.41666666666663</v>
      </c>
      <c r="J359" s="36">
        <v>220.43333333333331</v>
      </c>
      <c r="K359" s="31">
        <v>216.4</v>
      </c>
      <c r="L359" s="31">
        <v>212.5</v>
      </c>
      <c r="M359" s="31">
        <v>10.409649999999999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6262.7</v>
      </c>
      <c r="D360" s="36">
        <v>6273.75</v>
      </c>
      <c r="E360" s="36">
        <v>6217.5</v>
      </c>
      <c r="F360" s="36">
        <v>6172.3</v>
      </c>
      <c r="G360" s="36">
        <v>6116.05</v>
      </c>
      <c r="H360" s="36">
        <v>6318.95</v>
      </c>
      <c r="I360" s="36">
        <v>6375.2</v>
      </c>
      <c r="J360" s="36">
        <v>6420.4</v>
      </c>
      <c r="K360" s="31">
        <v>6330</v>
      </c>
      <c r="L360" s="31">
        <v>6228.55</v>
      </c>
      <c r="M360" s="31">
        <v>0.22849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196.05</v>
      </c>
      <c r="D361" s="36">
        <v>195.9</v>
      </c>
      <c r="E361" s="36">
        <v>195.15</v>
      </c>
      <c r="F361" s="36">
        <v>194.25</v>
      </c>
      <c r="G361" s="36">
        <v>193.5</v>
      </c>
      <c r="H361" s="36">
        <v>196.8</v>
      </c>
      <c r="I361" s="36">
        <v>197.55</v>
      </c>
      <c r="J361" s="36">
        <v>198.45000000000002</v>
      </c>
      <c r="K361" s="31">
        <v>196.65</v>
      </c>
      <c r="L361" s="31">
        <v>195</v>
      </c>
      <c r="M361" s="31">
        <v>8.9621700000000004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3904.8</v>
      </c>
      <c r="D362" s="36">
        <v>3908.1166666666668</v>
      </c>
      <c r="E362" s="36">
        <v>3894.2333333333336</v>
      </c>
      <c r="F362" s="36">
        <v>3883.666666666667</v>
      </c>
      <c r="G362" s="36">
        <v>3869.7833333333338</v>
      </c>
      <c r="H362" s="36">
        <v>3918.6833333333334</v>
      </c>
      <c r="I362" s="36">
        <v>3932.5666666666666</v>
      </c>
      <c r="J362" s="36">
        <v>3943.1333333333332</v>
      </c>
      <c r="K362" s="31">
        <v>3922</v>
      </c>
      <c r="L362" s="31">
        <v>3897.55</v>
      </c>
      <c r="M362" s="31">
        <v>1.9619999999999999E-2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2010.2</v>
      </c>
      <c r="D363" s="36">
        <v>2022.7</v>
      </c>
      <c r="E363" s="36">
        <v>1977.5</v>
      </c>
      <c r="F363" s="36">
        <v>1944.8</v>
      </c>
      <c r="G363" s="36">
        <v>1899.6</v>
      </c>
      <c r="H363" s="36">
        <v>2055.4</v>
      </c>
      <c r="I363" s="36">
        <v>2100.6000000000004</v>
      </c>
      <c r="J363" s="36">
        <v>2133.3000000000002</v>
      </c>
      <c r="K363" s="31">
        <v>2067.9</v>
      </c>
      <c r="L363" s="31">
        <v>1990</v>
      </c>
      <c r="M363" s="31">
        <v>0.16203999999999999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3716.9</v>
      </c>
      <c r="D364" s="36">
        <v>3718.7333333333336</v>
      </c>
      <c r="E364" s="36">
        <v>3703.166666666667</v>
      </c>
      <c r="F364" s="36">
        <v>3689.4333333333334</v>
      </c>
      <c r="G364" s="36">
        <v>3673.8666666666668</v>
      </c>
      <c r="H364" s="36">
        <v>3732.4666666666672</v>
      </c>
      <c r="I364" s="36">
        <v>3748.0333333333338</v>
      </c>
      <c r="J364" s="36">
        <v>3761.7666666666673</v>
      </c>
      <c r="K364" s="31">
        <v>3734.3</v>
      </c>
      <c r="L364" s="31">
        <v>3705</v>
      </c>
      <c r="M364" s="31">
        <v>0.53137000000000001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2440.9</v>
      </c>
      <c r="D365" s="36">
        <v>2442.6333333333332</v>
      </c>
      <c r="E365" s="36">
        <v>2431.2666666666664</v>
      </c>
      <c r="F365" s="36">
        <v>2421.6333333333332</v>
      </c>
      <c r="G365" s="36">
        <v>2410.2666666666664</v>
      </c>
      <c r="H365" s="36">
        <v>2452.2666666666664</v>
      </c>
      <c r="I365" s="36">
        <v>2463.6333333333332</v>
      </c>
      <c r="J365" s="36">
        <v>2473.2666666666664</v>
      </c>
      <c r="K365" s="31">
        <v>2454</v>
      </c>
      <c r="L365" s="31">
        <v>2433</v>
      </c>
      <c r="M365" s="31">
        <v>0.43121999999999999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953.05</v>
      </c>
      <c r="D366" s="36">
        <v>955.35</v>
      </c>
      <c r="E366" s="36">
        <v>947.7</v>
      </c>
      <c r="F366" s="36">
        <v>942.35</v>
      </c>
      <c r="G366" s="36">
        <v>934.7</v>
      </c>
      <c r="H366" s="36">
        <v>960.7</v>
      </c>
      <c r="I366" s="36">
        <v>968.34999999999991</v>
      </c>
      <c r="J366" s="36">
        <v>973.7</v>
      </c>
      <c r="K366" s="31">
        <v>963</v>
      </c>
      <c r="L366" s="31">
        <v>950</v>
      </c>
      <c r="M366" s="31">
        <v>1.4394400000000001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121.35</v>
      </c>
      <c r="D367" s="36">
        <v>120.78333333333335</v>
      </c>
      <c r="E367" s="36">
        <v>119.86666666666669</v>
      </c>
      <c r="F367" s="36">
        <v>118.38333333333334</v>
      </c>
      <c r="G367" s="36">
        <v>117.46666666666668</v>
      </c>
      <c r="H367" s="36">
        <v>122.26666666666669</v>
      </c>
      <c r="I367" s="36">
        <v>123.18333333333335</v>
      </c>
      <c r="J367" s="36">
        <v>124.6666666666667</v>
      </c>
      <c r="K367" s="31">
        <v>121.7</v>
      </c>
      <c r="L367" s="31">
        <v>119.3</v>
      </c>
      <c r="M367" s="31">
        <v>38.969569999999997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747.85</v>
      </c>
      <c r="D368" s="36">
        <v>748.4</v>
      </c>
      <c r="E368" s="36">
        <v>743.8</v>
      </c>
      <c r="F368" s="36">
        <v>739.75</v>
      </c>
      <c r="G368" s="36">
        <v>735.15</v>
      </c>
      <c r="H368" s="36">
        <v>752.44999999999993</v>
      </c>
      <c r="I368" s="36">
        <v>757.05000000000007</v>
      </c>
      <c r="J368" s="36">
        <v>761.09999999999991</v>
      </c>
      <c r="K368" s="31">
        <v>753</v>
      </c>
      <c r="L368" s="31">
        <v>744.35</v>
      </c>
      <c r="M368" s="31">
        <v>0.44151000000000001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324.10000000000002</v>
      </c>
      <c r="D369" s="36">
        <v>323.33333333333331</v>
      </c>
      <c r="E369" s="36">
        <v>320.76666666666665</v>
      </c>
      <c r="F369" s="36">
        <v>317.43333333333334</v>
      </c>
      <c r="G369" s="36">
        <v>314.86666666666667</v>
      </c>
      <c r="H369" s="36">
        <v>326.66666666666663</v>
      </c>
      <c r="I369" s="36">
        <v>329.23333333333335</v>
      </c>
      <c r="J369" s="36">
        <v>332.56666666666661</v>
      </c>
      <c r="K369" s="31">
        <v>325.89999999999998</v>
      </c>
      <c r="L369" s="31">
        <v>320</v>
      </c>
      <c r="M369" s="31">
        <v>1.1329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1448.3</v>
      </c>
      <c r="D370" s="36">
        <v>1445.4666666666665</v>
      </c>
      <c r="E370" s="36">
        <v>1437.7833333333328</v>
      </c>
      <c r="F370" s="36">
        <v>1427.2666666666664</v>
      </c>
      <c r="G370" s="36">
        <v>1419.5833333333328</v>
      </c>
      <c r="H370" s="36">
        <v>1455.9833333333329</v>
      </c>
      <c r="I370" s="36">
        <v>1463.6666666666667</v>
      </c>
      <c r="J370" s="36">
        <v>1474.1833333333329</v>
      </c>
      <c r="K370" s="31">
        <v>1453.15</v>
      </c>
      <c r="L370" s="31">
        <v>1434.95</v>
      </c>
      <c r="M370" s="31">
        <v>7.6609999999999998E-2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5150.1000000000004</v>
      </c>
      <c r="D371" s="36">
        <v>5158.3666666666668</v>
      </c>
      <c r="E371" s="36">
        <v>5136.7333333333336</v>
      </c>
      <c r="F371" s="36">
        <v>5123.3666666666668</v>
      </c>
      <c r="G371" s="36">
        <v>5101.7333333333336</v>
      </c>
      <c r="H371" s="36">
        <v>5171.7333333333336</v>
      </c>
      <c r="I371" s="36">
        <v>5193.3666666666668</v>
      </c>
      <c r="J371" s="36">
        <v>5206.7333333333336</v>
      </c>
      <c r="K371" s="31">
        <v>5180</v>
      </c>
      <c r="L371" s="31">
        <v>5145</v>
      </c>
      <c r="M371" s="31">
        <v>0.26021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1064.75</v>
      </c>
      <c r="D372" s="36">
        <v>1060.25</v>
      </c>
      <c r="E372" s="36">
        <v>1049.5</v>
      </c>
      <c r="F372" s="36">
        <v>1034.25</v>
      </c>
      <c r="G372" s="36">
        <v>1023.5</v>
      </c>
      <c r="H372" s="36">
        <v>1075.5</v>
      </c>
      <c r="I372" s="36">
        <v>1086.25</v>
      </c>
      <c r="J372" s="36">
        <v>1101.5</v>
      </c>
      <c r="K372" s="31">
        <v>1071</v>
      </c>
      <c r="L372" s="31">
        <v>1045</v>
      </c>
      <c r="M372" s="31">
        <v>0.27132000000000001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394.95</v>
      </c>
      <c r="D373" s="36">
        <v>394.31666666666666</v>
      </c>
      <c r="E373" s="36">
        <v>392.63333333333333</v>
      </c>
      <c r="F373" s="36">
        <v>390.31666666666666</v>
      </c>
      <c r="G373" s="36">
        <v>388.63333333333333</v>
      </c>
      <c r="H373" s="36">
        <v>396.63333333333333</v>
      </c>
      <c r="I373" s="36">
        <v>398.31666666666661</v>
      </c>
      <c r="J373" s="36">
        <v>400.63333333333333</v>
      </c>
      <c r="K373" s="31">
        <v>396</v>
      </c>
      <c r="L373" s="31">
        <v>392</v>
      </c>
      <c r="M373" s="31">
        <v>13.180099999999999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297.3</v>
      </c>
      <c r="D374" s="36">
        <v>295.06666666666666</v>
      </c>
      <c r="E374" s="36">
        <v>291.73333333333335</v>
      </c>
      <c r="F374" s="36">
        <v>286.16666666666669</v>
      </c>
      <c r="G374" s="36">
        <v>282.83333333333337</v>
      </c>
      <c r="H374" s="36">
        <v>300.63333333333333</v>
      </c>
      <c r="I374" s="36">
        <v>303.9666666666667</v>
      </c>
      <c r="J374" s="36">
        <v>309.5333333333333</v>
      </c>
      <c r="K374" s="31">
        <v>298.39999999999998</v>
      </c>
      <c r="L374" s="31">
        <v>289.5</v>
      </c>
      <c r="M374" s="31">
        <v>59.501010000000001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212</v>
      </c>
      <c r="D375" s="36">
        <v>212.46666666666667</v>
      </c>
      <c r="E375" s="36">
        <v>211.23333333333335</v>
      </c>
      <c r="F375" s="36">
        <v>210.46666666666667</v>
      </c>
      <c r="G375" s="36">
        <v>209.23333333333335</v>
      </c>
      <c r="H375" s="36">
        <v>213.23333333333335</v>
      </c>
      <c r="I375" s="36">
        <v>214.46666666666664</v>
      </c>
      <c r="J375" s="36">
        <v>215.23333333333335</v>
      </c>
      <c r="K375" s="31">
        <v>213.7</v>
      </c>
      <c r="L375" s="31">
        <v>211.7</v>
      </c>
      <c r="M375" s="31">
        <v>10.082140000000001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568.29999999999995</v>
      </c>
      <c r="D376" s="36">
        <v>569.4666666666667</v>
      </c>
      <c r="E376" s="36">
        <v>563.93333333333339</v>
      </c>
      <c r="F376" s="36">
        <v>559.56666666666672</v>
      </c>
      <c r="G376" s="36">
        <v>554.03333333333342</v>
      </c>
      <c r="H376" s="36">
        <v>573.83333333333337</v>
      </c>
      <c r="I376" s="36">
        <v>579.36666666666667</v>
      </c>
      <c r="J376" s="36">
        <v>583.73333333333335</v>
      </c>
      <c r="K376" s="31">
        <v>575</v>
      </c>
      <c r="L376" s="31">
        <v>565.1</v>
      </c>
      <c r="M376" s="31">
        <v>1.99786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870.85</v>
      </c>
      <c r="D377" s="36">
        <v>871.94999999999993</v>
      </c>
      <c r="E377" s="36">
        <v>863.89999999999986</v>
      </c>
      <c r="F377" s="36">
        <v>856.94999999999993</v>
      </c>
      <c r="G377" s="36">
        <v>848.89999999999986</v>
      </c>
      <c r="H377" s="36">
        <v>878.89999999999986</v>
      </c>
      <c r="I377" s="36">
        <v>886.94999999999982</v>
      </c>
      <c r="J377" s="36">
        <v>893.89999999999986</v>
      </c>
      <c r="K377" s="31">
        <v>880</v>
      </c>
      <c r="L377" s="31">
        <v>865</v>
      </c>
      <c r="M377" s="31">
        <v>1.6622399999999999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721.55</v>
      </c>
      <c r="D378" s="36">
        <v>724.51666666666677</v>
      </c>
      <c r="E378" s="36">
        <v>714.03333333333353</v>
      </c>
      <c r="F378" s="36">
        <v>706.51666666666677</v>
      </c>
      <c r="G378" s="36">
        <v>696.03333333333353</v>
      </c>
      <c r="H378" s="36">
        <v>732.03333333333353</v>
      </c>
      <c r="I378" s="36">
        <v>742.51666666666688</v>
      </c>
      <c r="J378" s="36">
        <v>750.03333333333353</v>
      </c>
      <c r="K378" s="31">
        <v>735</v>
      </c>
      <c r="L378" s="31">
        <v>717</v>
      </c>
      <c r="M378" s="31">
        <v>1.5876699999999999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156.9</v>
      </c>
      <c r="D379" s="36">
        <v>156.28333333333333</v>
      </c>
      <c r="E379" s="36">
        <v>154.61666666666667</v>
      </c>
      <c r="F379" s="36">
        <v>152.33333333333334</v>
      </c>
      <c r="G379" s="36">
        <v>150.66666666666669</v>
      </c>
      <c r="H379" s="36">
        <v>158.56666666666666</v>
      </c>
      <c r="I379" s="36">
        <v>160.23333333333335</v>
      </c>
      <c r="J379" s="36">
        <v>162.51666666666665</v>
      </c>
      <c r="K379" s="31">
        <v>157.94999999999999</v>
      </c>
      <c r="L379" s="31">
        <v>154</v>
      </c>
      <c r="M379" s="31">
        <v>2.6398600000000001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17854.099999999999</v>
      </c>
      <c r="D380" s="36">
        <v>17890.666666666668</v>
      </c>
      <c r="E380" s="36">
        <v>17618.433333333334</v>
      </c>
      <c r="F380" s="36">
        <v>17382.766666666666</v>
      </c>
      <c r="G380" s="36">
        <v>17110.533333333333</v>
      </c>
      <c r="H380" s="36">
        <v>18126.333333333336</v>
      </c>
      <c r="I380" s="36">
        <v>18398.566666666666</v>
      </c>
      <c r="J380" s="36">
        <v>18634.233333333337</v>
      </c>
      <c r="K380" s="31">
        <v>18162.900000000001</v>
      </c>
      <c r="L380" s="31">
        <v>17655</v>
      </c>
      <c r="M380" s="31">
        <v>1.8710000000000001E-2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76.349999999999994</v>
      </c>
      <c r="D381" s="36">
        <v>76.5</v>
      </c>
      <c r="E381" s="36">
        <v>76.150000000000006</v>
      </c>
      <c r="F381" s="36">
        <v>75.95</v>
      </c>
      <c r="G381" s="36">
        <v>75.600000000000009</v>
      </c>
      <c r="H381" s="36">
        <v>76.7</v>
      </c>
      <c r="I381" s="36">
        <v>77.05</v>
      </c>
      <c r="J381" s="36">
        <v>77.25</v>
      </c>
      <c r="K381" s="31">
        <v>76.849999999999994</v>
      </c>
      <c r="L381" s="31">
        <v>76.3</v>
      </c>
      <c r="M381" s="31">
        <v>47.861130000000003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1663.5</v>
      </c>
      <c r="D382" s="36">
        <v>1666.95</v>
      </c>
      <c r="E382" s="36">
        <v>1649.1000000000001</v>
      </c>
      <c r="F382" s="36">
        <v>1634.7</v>
      </c>
      <c r="G382" s="36">
        <v>1616.8500000000001</v>
      </c>
      <c r="H382" s="36">
        <v>1681.3500000000001</v>
      </c>
      <c r="I382" s="36">
        <v>1699.2</v>
      </c>
      <c r="J382" s="36">
        <v>1713.6000000000001</v>
      </c>
      <c r="K382" s="31">
        <v>1684.8</v>
      </c>
      <c r="L382" s="31">
        <v>1652.55</v>
      </c>
      <c r="M382" s="31">
        <v>0.70599000000000001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492.7</v>
      </c>
      <c r="D383" s="36">
        <v>489.23333333333335</v>
      </c>
      <c r="E383" s="36">
        <v>479.4666666666667</v>
      </c>
      <c r="F383" s="36">
        <v>466.23333333333335</v>
      </c>
      <c r="G383" s="36">
        <v>456.4666666666667</v>
      </c>
      <c r="H383" s="36">
        <v>502.4666666666667</v>
      </c>
      <c r="I383" s="36">
        <v>512.23333333333335</v>
      </c>
      <c r="J383" s="36">
        <v>525.4666666666667</v>
      </c>
      <c r="K383" s="31">
        <v>499</v>
      </c>
      <c r="L383" s="31">
        <v>476</v>
      </c>
      <c r="M383" s="31">
        <v>16.689679999999999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1386.6</v>
      </c>
      <c r="D384" s="36">
        <v>1389.0666666666666</v>
      </c>
      <c r="E384" s="36">
        <v>1378.1333333333332</v>
      </c>
      <c r="F384" s="36">
        <v>1369.6666666666665</v>
      </c>
      <c r="G384" s="36">
        <v>1358.7333333333331</v>
      </c>
      <c r="H384" s="36">
        <v>1397.5333333333333</v>
      </c>
      <c r="I384" s="36">
        <v>1408.4666666666667</v>
      </c>
      <c r="J384" s="36">
        <v>1416.9333333333334</v>
      </c>
      <c r="K384" s="31">
        <v>1400</v>
      </c>
      <c r="L384" s="31">
        <v>1380.6</v>
      </c>
      <c r="M384" s="31">
        <v>0.43398999999999999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158.44999999999999</v>
      </c>
      <c r="D385" s="36">
        <v>158.35</v>
      </c>
      <c r="E385" s="36">
        <v>157.64999999999998</v>
      </c>
      <c r="F385" s="36">
        <v>156.85</v>
      </c>
      <c r="G385" s="36">
        <v>156.14999999999998</v>
      </c>
      <c r="H385" s="36">
        <v>159.14999999999998</v>
      </c>
      <c r="I385" s="36">
        <v>159.84999999999997</v>
      </c>
      <c r="J385" s="36">
        <v>160.64999999999998</v>
      </c>
      <c r="K385" s="31">
        <v>159.05000000000001</v>
      </c>
      <c r="L385" s="31">
        <v>157.55000000000001</v>
      </c>
      <c r="M385" s="31">
        <v>21.968669999999999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146.75</v>
      </c>
      <c r="D386" s="36">
        <v>146.31666666666666</v>
      </c>
      <c r="E386" s="36">
        <v>145.43333333333334</v>
      </c>
      <c r="F386" s="36">
        <v>144.11666666666667</v>
      </c>
      <c r="G386" s="36">
        <v>143.23333333333335</v>
      </c>
      <c r="H386" s="36">
        <v>147.63333333333333</v>
      </c>
      <c r="I386" s="36">
        <v>148.51666666666665</v>
      </c>
      <c r="J386" s="36">
        <v>149.83333333333331</v>
      </c>
      <c r="K386" s="31">
        <v>147.19999999999999</v>
      </c>
      <c r="L386" s="31">
        <v>145</v>
      </c>
      <c r="M386" s="31">
        <v>2.9261300000000001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1028.3</v>
      </c>
      <c r="D387" s="36">
        <v>1027.2833333333335</v>
      </c>
      <c r="E387" s="36">
        <v>1024.0666666666671</v>
      </c>
      <c r="F387" s="36">
        <v>1019.8333333333335</v>
      </c>
      <c r="G387" s="36">
        <v>1016.616666666667</v>
      </c>
      <c r="H387" s="36">
        <v>1031.5166666666671</v>
      </c>
      <c r="I387" s="36">
        <v>1034.7333333333338</v>
      </c>
      <c r="J387" s="36">
        <v>1038.9666666666672</v>
      </c>
      <c r="K387" s="31">
        <v>1030.5</v>
      </c>
      <c r="L387" s="31">
        <v>1023.05</v>
      </c>
      <c r="M387" s="31">
        <v>0.22775999999999999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444.25</v>
      </c>
      <c r="D388" s="36">
        <v>442</v>
      </c>
      <c r="E388" s="36">
        <v>438.8</v>
      </c>
      <c r="F388" s="36">
        <v>433.35</v>
      </c>
      <c r="G388" s="36">
        <v>430.15000000000003</v>
      </c>
      <c r="H388" s="36">
        <v>447.45</v>
      </c>
      <c r="I388" s="36">
        <v>450.65000000000003</v>
      </c>
      <c r="J388" s="36">
        <v>456.09999999999997</v>
      </c>
      <c r="K388" s="31">
        <v>445.2</v>
      </c>
      <c r="L388" s="31">
        <v>436.55</v>
      </c>
      <c r="M388" s="31">
        <v>1.7393099999999999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219.2</v>
      </c>
      <c r="D389" s="36">
        <v>219.20000000000002</v>
      </c>
      <c r="E389" s="36">
        <v>217.60000000000002</v>
      </c>
      <c r="F389" s="36">
        <v>216</v>
      </c>
      <c r="G389" s="36">
        <v>214.4</v>
      </c>
      <c r="H389" s="36">
        <v>220.80000000000004</v>
      </c>
      <c r="I389" s="36">
        <v>222.4</v>
      </c>
      <c r="J389" s="36">
        <v>224.00000000000006</v>
      </c>
      <c r="K389" s="31">
        <v>220.8</v>
      </c>
      <c r="L389" s="31">
        <v>217.6</v>
      </c>
      <c r="M389" s="31">
        <v>0.92920999999999998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124.9</v>
      </c>
      <c r="D390" s="36">
        <v>125.05</v>
      </c>
      <c r="E390" s="36">
        <v>124.25</v>
      </c>
      <c r="F390" s="36">
        <v>123.60000000000001</v>
      </c>
      <c r="G390" s="36">
        <v>122.80000000000001</v>
      </c>
      <c r="H390" s="36">
        <v>125.69999999999999</v>
      </c>
      <c r="I390" s="36">
        <v>126.49999999999997</v>
      </c>
      <c r="J390" s="36">
        <v>127.14999999999998</v>
      </c>
      <c r="K390" s="31">
        <v>125.85</v>
      </c>
      <c r="L390" s="31">
        <v>124.4</v>
      </c>
      <c r="M390" s="31">
        <v>12.93741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3344.95</v>
      </c>
      <c r="D391" s="36">
        <v>3353.0499999999997</v>
      </c>
      <c r="E391" s="36">
        <v>3316.0999999999995</v>
      </c>
      <c r="F391" s="36">
        <v>3287.2499999999995</v>
      </c>
      <c r="G391" s="36">
        <v>3250.2999999999993</v>
      </c>
      <c r="H391" s="36">
        <v>3381.8999999999996</v>
      </c>
      <c r="I391" s="36">
        <v>3418.8499999999995</v>
      </c>
      <c r="J391" s="36">
        <v>3447.7</v>
      </c>
      <c r="K391" s="31">
        <v>3390</v>
      </c>
      <c r="L391" s="31">
        <v>3324.2</v>
      </c>
      <c r="M391" s="31">
        <v>8.2049999999999998E-2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61.85</v>
      </c>
      <c r="D392" s="36">
        <v>61.683333333333337</v>
      </c>
      <c r="E392" s="36">
        <v>60.916666666666671</v>
      </c>
      <c r="F392" s="36">
        <v>59.983333333333334</v>
      </c>
      <c r="G392" s="36">
        <v>59.216666666666669</v>
      </c>
      <c r="H392" s="36">
        <v>62.616666666666674</v>
      </c>
      <c r="I392" s="36">
        <v>63.38333333333334</v>
      </c>
      <c r="J392" s="36">
        <v>64.316666666666677</v>
      </c>
      <c r="K392" s="31">
        <v>62.45</v>
      </c>
      <c r="L392" s="31">
        <v>60.75</v>
      </c>
      <c r="M392" s="31">
        <v>13.89343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1901.1</v>
      </c>
      <c r="D393" s="36">
        <v>1906.4166666666667</v>
      </c>
      <c r="E393" s="36">
        <v>1890.9333333333334</v>
      </c>
      <c r="F393" s="36">
        <v>1880.7666666666667</v>
      </c>
      <c r="G393" s="36">
        <v>1865.2833333333333</v>
      </c>
      <c r="H393" s="36">
        <v>1916.5833333333335</v>
      </c>
      <c r="I393" s="36">
        <v>1932.0666666666666</v>
      </c>
      <c r="J393" s="36">
        <v>1942.2333333333336</v>
      </c>
      <c r="K393" s="31">
        <v>1921.9</v>
      </c>
      <c r="L393" s="31">
        <v>1896.25</v>
      </c>
      <c r="M393" s="31">
        <v>0.69728999999999997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239.95</v>
      </c>
      <c r="D394" s="36">
        <v>240.56666666666669</v>
      </c>
      <c r="E394" s="36">
        <v>238.63333333333338</v>
      </c>
      <c r="F394" s="36">
        <v>237.31666666666669</v>
      </c>
      <c r="G394" s="36">
        <v>235.38333333333338</v>
      </c>
      <c r="H394" s="36">
        <v>241.88333333333338</v>
      </c>
      <c r="I394" s="36">
        <v>243.81666666666672</v>
      </c>
      <c r="J394" s="36">
        <v>245.13333333333338</v>
      </c>
      <c r="K394" s="31">
        <v>242.5</v>
      </c>
      <c r="L394" s="31">
        <v>239.25</v>
      </c>
      <c r="M394" s="31">
        <v>5.01098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330.55</v>
      </c>
      <c r="D395" s="36">
        <v>329.61666666666667</v>
      </c>
      <c r="E395" s="36">
        <v>327.43333333333334</v>
      </c>
      <c r="F395" s="36">
        <v>324.31666666666666</v>
      </c>
      <c r="G395" s="36">
        <v>322.13333333333333</v>
      </c>
      <c r="H395" s="36">
        <v>332.73333333333335</v>
      </c>
      <c r="I395" s="36">
        <v>334.91666666666674</v>
      </c>
      <c r="J395" s="36">
        <v>338.03333333333336</v>
      </c>
      <c r="K395" s="31">
        <v>331.8</v>
      </c>
      <c r="L395" s="31">
        <v>326.5</v>
      </c>
      <c r="M395" s="31">
        <v>27.386289999999999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154.35</v>
      </c>
      <c r="D396" s="36">
        <v>154.81666666666669</v>
      </c>
      <c r="E396" s="36">
        <v>153.63333333333338</v>
      </c>
      <c r="F396" s="36">
        <v>152.91666666666669</v>
      </c>
      <c r="G396" s="36">
        <v>151.73333333333338</v>
      </c>
      <c r="H396" s="36">
        <v>155.53333333333339</v>
      </c>
      <c r="I396" s="36">
        <v>156.71666666666673</v>
      </c>
      <c r="J396" s="36">
        <v>157.43333333333339</v>
      </c>
      <c r="K396" s="31">
        <v>156</v>
      </c>
      <c r="L396" s="31">
        <v>154.1</v>
      </c>
      <c r="M396" s="31">
        <v>2.37094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903.05</v>
      </c>
      <c r="D397" s="36">
        <v>904.38333333333333</v>
      </c>
      <c r="E397" s="36">
        <v>898.66666666666663</v>
      </c>
      <c r="F397" s="36">
        <v>894.2833333333333</v>
      </c>
      <c r="G397" s="36">
        <v>888.56666666666661</v>
      </c>
      <c r="H397" s="36">
        <v>908.76666666666665</v>
      </c>
      <c r="I397" s="36">
        <v>914.48333333333335</v>
      </c>
      <c r="J397" s="36">
        <v>918.86666666666667</v>
      </c>
      <c r="K397" s="31">
        <v>910.1</v>
      </c>
      <c r="L397" s="31">
        <v>900</v>
      </c>
      <c r="M397" s="31">
        <v>0.19949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2330.65</v>
      </c>
      <c r="D398" s="36">
        <v>2328.3833333333332</v>
      </c>
      <c r="E398" s="36">
        <v>2324.7666666666664</v>
      </c>
      <c r="F398" s="36">
        <v>2318.8833333333332</v>
      </c>
      <c r="G398" s="36">
        <v>2315.2666666666664</v>
      </c>
      <c r="H398" s="36">
        <v>2334.2666666666664</v>
      </c>
      <c r="I398" s="36">
        <v>2337.8833333333332</v>
      </c>
      <c r="J398" s="36">
        <v>2343.7666666666664</v>
      </c>
      <c r="K398" s="31">
        <v>2332</v>
      </c>
      <c r="L398" s="31">
        <v>2322.5</v>
      </c>
      <c r="M398" s="31">
        <v>7.0992199999999999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116.35</v>
      </c>
      <c r="D399" s="36">
        <v>115.98333333333333</v>
      </c>
      <c r="E399" s="36">
        <v>115.21666666666667</v>
      </c>
      <c r="F399" s="36">
        <v>114.08333333333333</v>
      </c>
      <c r="G399" s="36">
        <v>113.31666666666666</v>
      </c>
      <c r="H399" s="36">
        <v>117.11666666666667</v>
      </c>
      <c r="I399" s="36">
        <v>117.88333333333335</v>
      </c>
      <c r="J399" s="36">
        <v>119.01666666666668</v>
      </c>
      <c r="K399" s="31">
        <v>116.75</v>
      </c>
      <c r="L399" s="31">
        <v>114.85</v>
      </c>
      <c r="M399" s="31">
        <v>3.4172799999999999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696.3</v>
      </c>
      <c r="D400" s="36">
        <v>698.79999999999984</v>
      </c>
      <c r="E400" s="36">
        <v>690.9499999999997</v>
      </c>
      <c r="F400" s="36">
        <v>685.59999999999991</v>
      </c>
      <c r="G400" s="36">
        <v>677.74999999999977</v>
      </c>
      <c r="H400" s="36">
        <v>704.14999999999964</v>
      </c>
      <c r="I400" s="36">
        <v>711.99999999999977</v>
      </c>
      <c r="J400" s="36">
        <v>717.34999999999957</v>
      </c>
      <c r="K400" s="31">
        <v>706.65</v>
      </c>
      <c r="L400" s="31">
        <v>693.45</v>
      </c>
      <c r="M400" s="31">
        <v>0.30596000000000001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448.1</v>
      </c>
      <c r="D401" s="36">
        <v>447.48333333333335</v>
      </c>
      <c r="E401" s="36">
        <v>445.86666666666667</v>
      </c>
      <c r="F401" s="36">
        <v>443.63333333333333</v>
      </c>
      <c r="G401" s="36">
        <v>442.01666666666665</v>
      </c>
      <c r="H401" s="36">
        <v>449.7166666666667</v>
      </c>
      <c r="I401" s="36">
        <v>451.33333333333337</v>
      </c>
      <c r="J401" s="36">
        <v>453.56666666666672</v>
      </c>
      <c r="K401" s="31">
        <v>449.1</v>
      </c>
      <c r="L401" s="31">
        <v>445.25</v>
      </c>
      <c r="M401" s="31">
        <v>1.8086100000000001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732.7</v>
      </c>
      <c r="D402" s="36">
        <v>730.35</v>
      </c>
      <c r="E402" s="36">
        <v>718.30000000000007</v>
      </c>
      <c r="F402" s="36">
        <v>703.90000000000009</v>
      </c>
      <c r="G402" s="36">
        <v>691.85000000000014</v>
      </c>
      <c r="H402" s="36">
        <v>744.75</v>
      </c>
      <c r="I402" s="36">
        <v>756.8</v>
      </c>
      <c r="J402" s="36">
        <v>771.19999999999993</v>
      </c>
      <c r="K402" s="31">
        <v>742.4</v>
      </c>
      <c r="L402" s="31">
        <v>715.95</v>
      </c>
      <c r="M402" s="31">
        <v>0.23762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1555.6</v>
      </c>
      <c r="D403" s="36">
        <v>1555.8666666666668</v>
      </c>
      <c r="E403" s="36">
        <v>1551.7333333333336</v>
      </c>
      <c r="F403" s="36">
        <v>1547.8666666666668</v>
      </c>
      <c r="G403" s="36">
        <v>1543.7333333333336</v>
      </c>
      <c r="H403" s="36">
        <v>1559.7333333333336</v>
      </c>
      <c r="I403" s="36">
        <v>1563.8666666666668</v>
      </c>
      <c r="J403" s="36">
        <v>1567.7333333333336</v>
      </c>
      <c r="K403" s="31">
        <v>1560</v>
      </c>
      <c r="L403" s="31">
        <v>1552</v>
      </c>
      <c r="M403" s="31">
        <v>0.14995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91</v>
      </c>
      <c r="D404" s="36">
        <v>90.883333333333326</v>
      </c>
      <c r="E404" s="36">
        <v>89.966666666666654</v>
      </c>
      <c r="F404" s="36">
        <v>88.933333333333323</v>
      </c>
      <c r="G404" s="36">
        <v>88.016666666666652</v>
      </c>
      <c r="H404" s="36">
        <v>91.916666666666657</v>
      </c>
      <c r="I404" s="36">
        <v>92.833333333333343</v>
      </c>
      <c r="J404" s="36">
        <v>93.86666666666666</v>
      </c>
      <c r="K404" s="31">
        <v>91.8</v>
      </c>
      <c r="L404" s="31">
        <v>89.85</v>
      </c>
      <c r="M404" s="31">
        <v>18.798919999999999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7804.2</v>
      </c>
      <c r="D405" s="36">
        <v>7795.8</v>
      </c>
      <c r="E405" s="36">
        <v>7769.3</v>
      </c>
      <c r="F405" s="36">
        <v>7734.4</v>
      </c>
      <c r="G405" s="36">
        <v>7707.9</v>
      </c>
      <c r="H405" s="36">
        <v>7830.7000000000007</v>
      </c>
      <c r="I405" s="36">
        <v>7857.2000000000007</v>
      </c>
      <c r="J405" s="36">
        <v>7892.1000000000013</v>
      </c>
      <c r="K405" s="31">
        <v>7822.3</v>
      </c>
      <c r="L405" s="31">
        <v>7760.9</v>
      </c>
      <c r="M405" s="31">
        <v>2.6190000000000001E-2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1316.75</v>
      </c>
      <c r="D406" s="36">
        <v>1317.0333333333333</v>
      </c>
      <c r="E406" s="36">
        <v>1304.5666666666666</v>
      </c>
      <c r="F406" s="36">
        <v>1292.3833333333332</v>
      </c>
      <c r="G406" s="36">
        <v>1279.9166666666665</v>
      </c>
      <c r="H406" s="36">
        <v>1329.2166666666667</v>
      </c>
      <c r="I406" s="36">
        <v>1341.6833333333334</v>
      </c>
      <c r="J406" s="36">
        <v>1353.8666666666668</v>
      </c>
      <c r="K406" s="31">
        <v>1329.5</v>
      </c>
      <c r="L406" s="31">
        <v>1304.8499999999999</v>
      </c>
      <c r="M406" s="31">
        <v>5.0979999999999998E-2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759.95</v>
      </c>
      <c r="D407" s="36">
        <v>759.23333333333323</v>
      </c>
      <c r="E407" s="36">
        <v>756.46666666666647</v>
      </c>
      <c r="F407" s="36">
        <v>752.98333333333323</v>
      </c>
      <c r="G407" s="36">
        <v>750.21666666666647</v>
      </c>
      <c r="H407" s="36">
        <v>762.71666666666647</v>
      </c>
      <c r="I407" s="36">
        <v>765.48333333333312</v>
      </c>
      <c r="J407" s="36">
        <v>768.96666666666647</v>
      </c>
      <c r="K407" s="31">
        <v>762</v>
      </c>
      <c r="L407" s="31">
        <v>755.75</v>
      </c>
      <c r="M407" s="31">
        <v>2.9433699999999998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1358.85</v>
      </c>
      <c r="D408" s="36">
        <v>1360.8166666666666</v>
      </c>
      <c r="E408" s="36">
        <v>1351.1333333333332</v>
      </c>
      <c r="F408" s="36">
        <v>1343.4166666666665</v>
      </c>
      <c r="G408" s="36">
        <v>1333.7333333333331</v>
      </c>
      <c r="H408" s="36">
        <v>1368.5333333333333</v>
      </c>
      <c r="I408" s="36">
        <v>1378.2166666666667</v>
      </c>
      <c r="J408" s="36">
        <v>1385.9333333333334</v>
      </c>
      <c r="K408" s="31">
        <v>1370.5</v>
      </c>
      <c r="L408" s="31">
        <v>1353.1</v>
      </c>
      <c r="M408" s="31">
        <v>0.67959999999999998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2787.05</v>
      </c>
      <c r="D409" s="36">
        <v>2792.6833333333329</v>
      </c>
      <c r="E409" s="36">
        <v>2775.3666666666659</v>
      </c>
      <c r="F409" s="36">
        <v>2763.6833333333329</v>
      </c>
      <c r="G409" s="36">
        <v>2746.3666666666659</v>
      </c>
      <c r="H409" s="36">
        <v>2804.3666666666659</v>
      </c>
      <c r="I409" s="36">
        <v>2821.6833333333325</v>
      </c>
      <c r="J409" s="36">
        <v>2833.3666666666659</v>
      </c>
      <c r="K409" s="31">
        <v>2810</v>
      </c>
      <c r="L409" s="31">
        <v>2781</v>
      </c>
      <c r="M409" s="31">
        <v>0.11083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418.35</v>
      </c>
      <c r="D410" s="36">
        <v>417.91666666666669</v>
      </c>
      <c r="E410" s="36">
        <v>415.83333333333337</v>
      </c>
      <c r="F410" s="36">
        <v>413.31666666666666</v>
      </c>
      <c r="G410" s="36">
        <v>411.23333333333335</v>
      </c>
      <c r="H410" s="36">
        <v>420.43333333333339</v>
      </c>
      <c r="I410" s="36">
        <v>422.51666666666677</v>
      </c>
      <c r="J410" s="36">
        <v>425.03333333333342</v>
      </c>
      <c r="K410" s="31">
        <v>420</v>
      </c>
      <c r="L410" s="31">
        <v>415.4</v>
      </c>
      <c r="M410" s="31">
        <v>0.14366999999999999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659.2</v>
      </c>
      <c r="D411" s="36">
        <v>660.31666666666672</v>
      </c>
      <c r="E411" s="36">
        <v>655.93333333333339</v>
      </c>
      <c r="F411" s="36">
        <v>652.66666666666663</v>
      </c>
      <c r="G411" s="36">
        <v>648.2833333333333</v>
      </c>
      <c r="H411" s="36">
        <v>663.58333333333348</v>
      </c>
      <c r="I411" s="36">
        <v>667.96666666666692</v>
      </c>
      <c r="J411" s="36">
        <v>671.23333333333358</v>
      </c>
      <c r="K411" s="31">
        <v>664.7</v>
      </c>
      <c r="L411" s="31">
        <v>657.05</v>
      </c>
      <c r="M411" s="31">
        <v>7.7579999999999996E-2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26302.3</v>
      </c>
      <c r="D412" s="36">
        <v>26332.433333333334</v>
      </c>
      <c r="E412" s="36">
        <v>26169.866666666669</v>
      </c>
      <c r="F412" s="36">
        <v>26037.433333333334</v>
      </c>
      <c r="G412" s="36">
        <v>25874.866666666669</v>
      </c>
      <c r="H412" s="36">
        <v>26464.866666666669</v>
      </c>
      <c r="I412" s="36">
        <v>26627.433333333334</v>
      </c>
      <c r="J412" s="36">
        <v>26759.866666666669</v>
      </c>
      <c r="K412" s="31">
        <v>26495</v>
      </c>
      <c r="L412" s="31">
        <v>26200</v>
      </c>
      <c r="M412" s="31">
        <v>2.1440000000000001E-2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50.6</v>
      </c>
      <c r="D413" s="36">
        <v>50.65</v>
      </c>
      <c r="E413" s="36">
        <v>50.449999999999996</v>
      </c>
      <c r="F413" s="36">
        <v>50.3</v>
      </c>
      <c r="G413" s="36">
        <v>50.099999999999994</v>
      </c>
      <c r="H413" s="36">
        <v>50.8</v>
      </c>
      <c r="I413" s="36">
        <v>51</v>
      </c>
      <c r="J413" s="36">
        <v>51.15</v>
      </c>
      <c r="K413" s="31">
        <v>50.85</v>
      </c>
      <c r="L413" s="31">
        <v>50.5</v>
      </c>
      <c r="M413" s="31">
        <v>14.165179999999999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1963.25</v>
      </c>
      <c r="D414" s="36">
        <v>1963.3499999999997</v>
      </c>
      <c r="E414" s="36">
        <v>1956.9999999999993</v>
      </c>
      <c r="F414" s="36">
        <v>1950.7499999999995</v>
      </c>
      <c r="G414" s="36">
        <v>1944.3999999999992</v>
      </c>
      <c r="H414" s="36">
        <v>1969.5999999999995</v>
      </c>
      <c r="I414" s="36">
        <v>1975.9499999999998</v>
      </c>
      <c r="J414" s="36">
        <v>1982.1999999999996</v>
      </c>
      <c r="K414" s="31">
        <v>1969.7</v>
      </c>
      <c r="L414" s="31">
        <v>1957.1</v>
      </c>
      <c r="M414" s="31">
        <v>0.46002999999999999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470.85</v>
      </c>
      <c r="D415" s="36">
        <v>470.38333333333338</v>
      </c>
      <c r="E415" s="36">
        <v>465.76666666666677</v>
      </c>
      <c r="F415" s="36">
        <v>460.68333333333339</v>
      </c>
      <c r="G415" s="36">
        <v>456.06666666666678</v>
      </c>
      <c r="H415" s="36">
        <v>475.46666666666675</v>
      </c>
      <c r="I415" s="36">
        <v>480.08333333333343</v>
      </c>
      <c r="J415" s="36">
        <v>485.16666666666674</v>
      </c>
      <c r="K415" s="31">
        <v>475</v>
      </c>
      <c r="L415" s="31">
        <v>465.3</v>
      </c>
      <c r="M415" s="31">
        <v>12.125529999999999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3425.05</v>
      </c>
      <c r="D416" s="36">
        <v>3421.65</v>
      </c>
      <c r="E416" s="36">
        <v>3413.4</v>
      </c>
      <c r="F416" s="36">
        <v>3401.75</v>
      </c>
      <c r="G416" s="36">
        <v>3393.5</v>
      </c>
      <c r="H416" s="36">
        <v>3433.3</v>
      </c>
      <c r="I416" s="36">
        <v>3441.55</v>
      </c>
      <c r="J416" s="36">
        <v>3453.2000000000003</v>
      </c>
      <c r="K416" s="31">
        <v>3429.9</v>
      </c>
      <c r="L416" s="31">
        <v>3410</v>
      </c>
      <c r="M416" s="31">
        <v>0.12734999999999999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76.5</v>
      </c>
      <c r="D417" s="36">
        <v>76.666666666666671</v>
      </c>
      <c r="E417" s="36">
        <v>76.033333333333346</v>
      </c>
      <c r="F417" s="36">
        <v>75.566666666666677</v>
      </c>
      <c r="G417" s="36">
        <v>74.933333333333351</v>
      </c>
      <c r="H417" s="36">
        <v>77.13333333333334</v>
      </c>
      <c r="I417" s="36">
        <v>77.766666666666666</v>
      </c>
      <c r="J417" s="36">
        <v>78.233333333333334</v>
      </c>
      <c r="K417" s="31">
        <v>77.3</v>
      </c>
      <c r="L417" s="31">
        <v>76.2</v>
      </c>
      <c r="M417" s="31">
        <v>58.183549999999997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4658.55</v>
      </c>
      <c r="D418" s="36">
        <v>4686.0666666666666</v>
      </c>
      <c r="E418" s="36">
        <v>4622.1333333333332</v>
      </c>
      <c r="F418" s="36">
        <v>4585.7166666666662</v>
      </c>
      <c r="G418" s="36">
        <v>4521.7833333333328</v>
      </c>
      <c r="H418" s="36">
        <v>4722.4833333333336</v>
      </c>
      <c r="I418" s="36">
        <v>4786.4166666666661</v>
      </c>
      <c r="J418" s="36">
        <v>4822.8333333333339</v>
      </c>
      <c r="K418" s="31">
        <v>4750</v>
      </c>
      <c r="L418" s="31">
        <v>4649.6499999999996</v>
      </c>
      <c r="M418" s="31">
        <v>2.896E-2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831.15</v>
      </c>
      <c r="D419" s="36">
        <v>833.35</v>
      </c>
      <c r="E419" s="36">
        <v>826.80000000000007</v>
      </c>
      <c r="F419" s="36">
        <v>822.45</v>
      </c>
      <c r="G419" s="36">
        <v>815.90000000000009</v>
      </c>
      <c r="H419" s="36">
        <v>837.7</v>
      </c>
      <c r="I419" s="36">
        <v>844.25</v>
      </c>
      <c r="J419" s="36">
        <v>848.6</v>
      </c>
      <c r="K419" s="31">
        <v>839.9</v>
      </c>
      <c r="L419" s="31">
        <v>829</v>
      </c>
      <c r="M419" s="31">
        <v>0.94852000000000003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6217.25</v>
      </c>
      <c r="D420" s="36">
        <v>6206.8833333333341</v>
      </c>
      <c r="E420" s="36">
        <v>6163.7666666666682</v>
      </c>
      <c r="F420" s="36">
        <v>6110.2833333333338</v>
      </c>
      <c r="G420" s="36">
        <v>6067.1666666666679</v>
      </c>
      <c r="H420" s="36">
        <v>6260.3666666666686</v>
      </c>
      <c r="I420" s="36">
        <v>6303.4833333333354</v>
      </c>
      <c r="J420" s="36">
        <v>6356.966666666669</v>
      </c>
      <c r="K420" s="31">
        <v>6250</v>
      </c>
      <c r="L420" s="31">
        <v>6153.4</v>
      </c>
      <c r="M420" s="31">
        <v>0.11801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571</v>
      </c>
      <c r="D421" s="36">
        <v>571.01666666666665</v>
      </c>
      <c r="E421" s="36">
        <v>568.0333333333333</v>
      </c>
      <c r="F421" s="36">
        <v>565.06666666666661</v>
      </c>
      <c r="G421" s="36">
        <v>562.08333333333326</v>
      </c>
      <c r="H421" s="36">
        <v>573.98333333333335</v>
      </c>
      <c r="I421" s="36">
        <v>576.9666666666667</v>
      </c>
      <c r="J421" s="36">
        <v>579.93333333333339</v>
      </c>
      <c r="K421" s="31">
        <v>574</v>
      </c>
      <c r="L421" s="31">
        <v>568.04999999999995</v>
      </c>
      <c r="M421" s="31">
        <v>1.5778399999999999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1340.35</v>
      </c>
      <c r="D422" s="36">
        <v>1337.5833333333333</v>
      </c>
      <c r="E422" s="36">
        <v>1327.7666666666664</v>
      </c>
      <c r="F422" s="36">
        <v>1315.1833333333332</v>
      </c>
      <c r="G422" s="36">
        <v>1305.3666666666663</v>
      </c>
      <c r="H422" s="36">
        <v>1350.1666666666665</v>
      </c>
      <c r="I422" s="36">
        <v>1359.9833333333336</v>
      </c>
      <c r="J422" s="36">
        <v>1372.5666666666666</v>
      </c>
      <c r="K422" s="31">
        <v>1347.4</v>
      </c>
      <c r="L422" s="31">
        <v>1325</v>
      </c>
      <c r="M422" s="31">
        <v>0.59145999999999999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2348.0500000000002</v>
      </c>
      <c r="D423" s="36">
        <v>2352.6833333333334</v>
      </c>
      <c r="E423" s="36">
        <v>2337.3666666666668</v>
      </c>
      <c r="F423" s="36">
        <v>2326.6833333333334</v>
      </c>
      <c r="G423" s="36">
        <v>2311.3666666666668</v>
      </c>
      <c r="H423" s="36">
        <v>2363.3666666666668</v>
      </c>
      <c r="I423" s="36">
        <v>2378.6833333333334</v>
      </c>
      <c r="J423" s="36">
        <v>2389.3666666666668</v>
      </c>
      <c r="K423" s="31">
        <v>2368</v>
      </c>
      <c r="L423" s="31">
        <v>2342</v>
      </c>
      <c r="M423" s="31">
        <v>0.35216999999999998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551.35</v>
      </c>
      <c r="D424" s="36">
        <v>550.94999999999993</v>
      </c>
      <c r="E424" s="36">
        <v>547.89999999999986</v>
      </c>
      <c r="F424" s="36">
        <v>544.44999999999993</v>
      </c>
      <c r="G424" s="36">
        <v>541.39999999999986</v>
      </c>
      <c r="H424" s="36">
        <v>554.39999999999986</v>
      </c>
      <c r="I424" s="36">
        <v>557.44999999999982</v>
      </c>
      <c r="J424" s="36">
        <v>560.89999999999986</v>
      </c>
      <c r="K424" s="31">
        <v>554</v>
      </c>
      <c r="L424" s="31">
        <v>547.5</v>
      </c>
      <c r="M424" s="31">
        <v>0.45901999999999998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581.29999999999995</v>
      </c>
      <c r="D425" s="36">
        <v>582.05000000000007</v>
      </c>
      <c r="E425" s="36">
        <v>579.35000000000014</v>
      </c>
      <c r="F425" s="36">
        <v>577.40000000000009</v>
      </c>
      <c r="G425" s="36">
        <v>574.70000000000016</v>
      </c>
      <c r="H425" s="36">
        <v>584.00000000000011</v>
      </c>
      <c r="I425" s="36">
        <v>586.70000000000016</v>
      </c>
      <c r="J425" s="36">
        <v>588.65000000000009</v>
      </c>
      <c r="K425" s="31">
        <v>584.75</v>
      </c>
      <c r="L425" s="31">
        <v>580.1</v>
      </c>
      <c r="M425" s="31">
        <v>19.477219999999999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89.5</v>
      </c>
      <c r="D426" s="36">
        <v>89.266666666666652</v>
      </c>
      <c r="E426" s="36">
        <v>88.3333333333333</v>
      </c>
      <c r="F426" s="36">
        <v>87.166666666666643</v>
      </c>
      <c r="G426" s="36">
        <v>86.233333333333292</v>
      </c>
      <c r="H426" s="36">
        <v>90.433333333333309</v>
      </c>
      <c r="I426" s="36">
        <v>91.366666666666646</v>
      </c>
      <c r="J426" s="36">
        <v>92.533333333333317</v>
      </c>
      <c r="K426" s="31">
        <v>90.2</v>
      </c>
      <c r="L426" s="31">
        <v>88.1</v>
      </c>
      <c r="M426" s="31">
        <v>127.20021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286.89999999999998</v>
      </c>
      <c r="D427" s="36">
        <v>284.09999999999997</v>
      </c>
      <c r="E427" s="36">
        <v>279.19999999999993</v>
      </c>
      <c r="F427" s="36">
        <v>271.49999999999994</v>
      </c>
      <c r="G427" s="36">
        <v>266.59999999999991</v>
      </c>
      <c r="H427" s="36">
        <v>291.79999999999995</v>
      </c>
      <c r="I427" s="36">
        <v>296.69999999999993</v>
      </c>
      <c r="J427" s="36">
        <v>304.39999999999998</v>
      </c>
      <c r="K427" s="31">
        <v>289</v>
      </c>
      <c r="L427" s="31">
        <v>276.39999999999998</v>
      </c>
      <c r="M427" s="31">
        <v>2.86904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141.75</v>
      </c>
      <c r="D428" s="36">
        <v>141.48333333333332</v>
      </c>
      <c r="E428" s="36">
        <v>140.46666666666664</v>
      </c>
      <c r="F428" s="36">
        <v>139.18333333333331</v>
      </c>
      <c r="G428" s="36">
        <v>138.16666666666663</v>
      </c>
      <c r="H428" s="36">
        <v>142.76666666666665</v>
      </c>
      <c r="I428" s="36">
        <v>143.78333333333336</v>
      </c>
      <c r="J428" s="36">
        <v>145.06666666666666</v>
      </c>
      <c r="K428" s="31">
        <v>142.5</v>
      </c>
      <c r="L428" s="31">
        <v>140.19999999999999</v>
      </c>
      <c r="M428" s="31">
        <v>8.6259499999999996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386.05</v>
      </c>
      <c r="D429" s="36">
        <v>385.5</v>
      </c>
      <c r="E429" s="36">
        <v>383</v>
      </c>
      <c r="F429" s="36">
        <v>379.95</v>
      </c>
      <c r="G429" s="36">
        <v>377.45</v>
      </c>
      <c r="H429" s="36">
        <v>388.55</v>
      </c>
      <c r="I429" s="36">
        <v>391.05</v>
      </c>
      <c r="J429" s="36">
        <v>394.1</v>
      </c>
      <c r="K429" s="31">
        <v>388</v>
      </c>
      <c r="L429" s="31">
        <v>382.45</v>
      </c>
      <c r="M429" s="31">
        <v>0.82576000000000005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258.39999999999998</v>
      </c>
      <c r="D430" s="36">
        <v>259.26666666666665</v>
      </c>
      <c r="E430" s="36">
        <v>256.13333333333333</v>
      </c>
      <c r="F430" s="36">
        <v>253.86666666666667</v>
      </c>
      <c r="G430" s="36">
        <v>250.73333333333335</v>
      </c>
      <c r="H430" s="36">
        <v>261.5333333333333</v>
      </c>
      <c r="I430" s="36">
        <v>264.66666666666663</v>
      </c>
      <c r="J430" s="36">
        <v>266.93333333333328</v>
      </c>
      <c r="K430" s="31">
        <v>262.39999999999998</v>
      </c>
      <c r="L430" s="31">
        <v>257</v>
      </c>
      <c r="M430" s="31">
        <v>4.6396499999999996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1180.5999999999999</v>
      </c>
      <c r="D431" s="36">
        <v>1181.6333333333332</v>
      </c>
      <c r="E431" s="36">
        <v>1176.2666666666664</v>
      </c>
      <c r="F431" s="36">
        <v>1171.9333333333332</v>
      </c>
      <c r="G431" s="36">
        <v>1166.5666666666664</v>
      </c>
      <c r="H431" s="36">
        <v>1185.9666666666665</v>
      </c>
      <c r="I431" s="36">
        <v>1191.3333333333333</v>
      </c>
      <c r="J431" s="36">
        <v>1195.6666666666665</v>
      </c>
      <c r="K431" s="31">
        <v>1187</v>
      </c>
      <c r="L431" s="31">
        <v>1177.3</v>
      </c>
      <c r="M431" s="31">
        <v>1.2795300000000001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651</v>
      </c>
      <c r="D432" s="36">
        <v>648.41666666666663</v>
      </c>
      <c r="E432" s="36">
        <v>642.58333333333326</v>
      </c>
      <c r="F432" s="36">
        <v>634.16666666666663</v>
      </c>
      <c r="G432" s="36">
        <v>628.33333333333326</v>
      </c>
      <c r="H432" s="36">
        <v>656.83333333333326</v>
      </c>
      <c r="I432" s="36">
        <v>662.66666666666652</v>
      </c>
      <c r="J432" s="36">
        <v>671.08333333333326</v>
      </c>
      <c r="K432" s="31">
        <v>654.25</v>
      </c>
      <c r="L432" s="31">
        <v>640</v>
      </c>
      <c r="M432" s="31">
        <v>1.5132000000000001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3224.35</v>
      </c>
      <c r="D433" s="36">
        <v>3217.1</v>
      </c>
      <c r="E433" s="36">
        <v>3192.2</v>
      </c>
      <c r="F433" s="36">
        <v>3160.0499999999997</v>
      </c>
      <c r="G433" s="36">
        <v>3135.1499999999996</v>
      </c>
      <c r="H433" s="36">
        <v>3249.25</v>
      </c>
      <c r="I433" s="36">
        <v>3274.1500000000005</v>
      </c>
      <c r="J433" s="36">
        <v>3306.3</v>
      </c>
      <c r="K433" s="31">
        <v>3242</v>
      </c>
      <c r="L433" s="31">
        <v>3184.95</v>
      </c>
      <c r="M433" s="31">
        <v>2.639E-2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1278.9000000000001</v>
      </c>
      <c r="D434" s="36">
        <v>1279.6833333333334</v>
      </c>
      <c r="E434" s="36">
        <v>1270.5166666666669</v>
      </c>
      <c r="F434" s="36">
        <v>1262.1333333333334</v>
      </c>
      <c r="G434" s="36">
        <v>1252.9666666666669</v>
      </c>
      <c r="H434" s="36">
        <v>1288.0666666666668</v>
      </c>
      <c r="I434" s="36">
        <v>1297.2333333333333</v>
      </c>
      <c r="J434" s="36">
        <v>1305.6166666666668</v>
      </c>
      <c r="K434" s="31">
        <v>1288.8499999999999</v>
      </c>
      <c r="L434" s="31">
        <v>1271.3</v>
      </c>
      <c r="M434" s="31">
        <v>7.782E-2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450.75</v>
      </c>
      <c r="D435" s="36">
        <v>450.08333333333331</v>
      </c>
      <c r="E435" s="36">
        <v>446.66666666666663</v>
      </c>
      <c r="F435" s="36">
        <v>442.58333333333331</v>
      </c>
      <c r="G435" s="36">
        <v>439.16666666666663</v>
      </c>
      <c r="H435" s="36">
        <v>454.16666666666663</v>
      </c>
      <c r="I435" s="36">
        <v>457.58333333333326</v>
      </c>
      <c r="J435" s="36">
        <v>461.66666666666663</v>
      </c>
      <c r="K435" s="31">
        <v>453.5</v>
      </c>
      <c r="L435" s="31">
        <v>446</v>
      </c>
      <c r="M435" s="31">
        <v>0.29198000000000002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371.6</v>
      </c>
      <c r="D436" s="36">
        <v>372.86666666666662</v>
      </c>
      <c r="E436" s="36">
        <v>367.73333333333323</v>
      </c>
      <c r="F436" s="36">
        <v>363.86666666666662</v>
      </c>
      <c r="G436" s="36">
        <v>358.73333333333323</v>
      </c>
      <c r="H436" s="36">
        <v>376.73333333333323</v>
      </c>
      <c r="I436" s="36">
        <v>381.86666666666656</v>
      </c>
      <c r="J436" s="36">
        <v>385.73333333333323</v>
      </c>
      <c r="K436" s="31">
        <v>378</v>
      </c>
      <c r="L436" s="31">
        <v>369</v>
      </c>
      <c r="M436" s="31">
        <v>0.23727999999999999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4293</v>
      </c>
      <c r="D437" s="36">
        <v>4298.083333333333</v>
      </c>
      <c r="E437" s="36">
        <v>4256.2166666666662</v>
      </c>
      <c r="F437" s="36">
        <v>4219.4333333333334</v>
      </c>
      <c r="G437" s="36">
        <v>4177.5666666666666</v>
      </c>
      <c r="H437" s="36">
        <v>4334.8666666666659</v>
      </c>
      <c r="I437" s="36">
        <v>4376.7333333333327</v>
      </c>
      <c r="J437" s="36">
        <v>4413.5166666666655</v>
      </c>
      <c r="K437" s="31">
        <v>4339.95</v>
      </c>
      <c r="L437" s="31">
        <v>4261.3</v>
      </c>
      <c r="M437" s="31">
        <v>7.1809999999999999E-2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587.9</v>
      </c>
      <c r="D438" s="36">
        <v>589.68333333333328</v>
      </c>
      <c r="E438" s="36">
        <v>580.41666666666652</v>
      </c>
      <c r="F438" s="36">
        <v>572.93333333333328</v>
      </c>
      <c r="G438" s="36">
        <v>563.66666666666652</v>
      </c>
      <c r="H438" s="36">
        <v>597.16666666666652</v>
      </c>
      <c r="I438" s="36">
        <v>606.43333333333317</v>
      </c>
      <c r="J438" s="36">
        <v>613.91666666666652</v>
      </c>
      <c r="K438" s="31">
        <v>598.95000000000005</v>
      </c>
      <c r="L438" s="31">
        <v>582.20000000000005</v>
      </c>
      <c r="M438" s="31">
        <v>0.60726000000000002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38.4</v>
      </c>
      <c r="D439" s="36">
        <v>38.416666666666664</v>
      </c>
      <c r="E439" s="36">
        <v>38.083333333333329</v>
      </c>
      <c r="F439" s="36">
        <v>37.766666666666666</v>
      </c>
      <c r="G439" s="36">
        <v>37.43333333333333</v>
      </c>
      <c r="H439" s="36">
        <v>38.733333333333327</v>
      </c>
      <c r="I439" s="36">
        <v>39.066666666666656</v>
      </c>
      <c r="J439" s="36">
        <v>39.383333333333326</v>
      </c>
      <c r="K439" s="31">
        <v>38.75</v>
      </c>
      <c r="L439" s="31">
        <v>38.1</v>
      </c>
      <c r="M439" s="31">
        <v>207.80762999999999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449.45</v>
      </c>
      <c r="D440" s="36">
        <v>447.91666666666669</v>
      </c>
      <c r="E440" s="36">
        <v>432.03333333333336</v>
      </c>
      <c r="F440" s="36">
        <v>414.61666666666667</v>
      </c>
      <c r="G440" s="36">
        <v>398.73333333333335</v>
      </c>
      <c r="H440" s="36">
        <v>465.33333333333337</v>
      </c>
      <c r="I440" s="36">
        <v>481.2166666666667</v>
      </c>
      <c r="J440" s="36">
        <v>498.63333333333338</v>
      </c>
      <c r="K440" s="31">
        <v>463.8</v>
      </c>
      <c r="L440" s="31">
        <v>430.5</v>
      </c>
      <c r="M440" s="31">
        <v>35.932340000000003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719.45</v>
      </c>
      <c r="D441" s="36">
        <v>718.41666666666663</v>
      </c>
      <c r="E441" s="36">
        <v>714.5333333333333</v>
      </c>
      <c r="F441" s="36">
        <v>709.61666666666667</v>
      </c>
      <c r="G441" s="36">
        <v>705.73333333333335</v>
      </c>
      <c r="H441" s="36">
        <v>723.33333333333326</v>
      </c>
      <c r="I441" s="36">
        <v>727.2166666666667</v>
      </c>
      <c r="J441" s="36">
        <v>732.13333333333321</v>
      </c>
      <c r="K441" s="31">
        <v>722.3</v>
      </c>
      <c r="L441" s="31">
        <v>713.5</v>
      </c>
      <c r="M441" s="31">
        <v>0.26651000000000002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531.70000000000005</v>
      </c>
      <c r="D442" s="36">
        <v>531.23333333333335</v>
      </c>
      <c r="E442" s="36">
        <v>526.4666666666667</v>
      </c>
      <c r="F442" s="36">
        <v>521.23333333333335</v>
      </c>
      <c r="G442" s="36">
        <v>516.4666666666667</v>
      </c>
      <c r="H442" s="36">
        <v>536.4666666666667</v>
      </c>
      <c r="I442" s="36">
        <v>541.23333333333335</v>
      </c>
      <c r="J442" s="36">
        <v>546.4666666666667</v>
      </c>
      <c r="K442" s="31">
        <v>536</v>
      </c>
      <c r="L442" s="31">
        <v>526</v>
      </c>
      <c r="M442" s="31">
        <v>0.20976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950.95</v>
      </c>
      <c r="D443" s="36">
        <v>952.6</v>
      </c>
      <c r="E443" s="36">
        <v>947.35</v>
      </c>
      <c r="F443" s="36">
        <v>943.75</v>
      </c>
      <c r="G443" s="36">
        <v>938.5</v>
      </c>
      <c r="H443" s="36">
        <v>956.2</v>
      </c>
      <c r="I443" s="36">
        <v>961.45</v>
      </c>
      <c r="J443" s="36">
        <v>965.05000000000007</v>
      </c>
      <c r="K443" s="31">
        <v>957.85</v>
      </c>
      <c r="L443" s="31">
        <v>949</v>
      </c>
      <c r="M443" s="31">
        <v>1.61277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965</v>
      </c>
      <c r="D444" s="36">
        <v>962.79999999999984</v>
      </c>
      <c r="E444" s="36">
        <v>957.74999999999966</v>
      </c>
      <c r="F444" s="36">
        <v>950.49999999999977</v>
      </c>
      <c r="G444" s="36">
        <v>945.44999999999959</v>
      </c>
      <c r="H444" s="36">
        <v>970.04999999999973</v>
      </c>
      <c r="I444" s="36">
        <v>975.09999999999991</v>
      </c>
      <c r="J444" s="36">
        <v>982.3499999999998</v>
      </c>
      <c r="K444" s="31">
        <v>967.85</v>
      </c>
      <c r="L444" s="31">
        <v>955.55</v>
      </c>
      <c r="M444" s="31">
        <v>2.2042600000000001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1709.3</v>
      </c>
      <c r="D445" s="36">
        <v>1711.0833333333333</v>
      </c>
      <c r="E445" s="36">
        <v>1703.1666666666665</v>
      </c>
      <c r="F445" s="36">
        <v>1697.0333333333333</v>
      </c>
      <c r="G445" s="36">
        <v>1689.1166666666666</v>
      </c>
      <c r="H445" s="36">
        <v>1717.2166666666665</v>
      </c>
      <c r="I445" s="36">
        <v>1725.133333333333</v>
      </c>
      <c r="J445" s="36">
        <v>1731.2666666666664</v>
      </c>
      <c r="K445" s="31">
        <v>1719</v>
      </c>
      <c r="L445" s="31">
        <v>1704.95</v>
      </c>
      <c r="M445" s="31">
        <v>0.29010999999999998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3357.3</v>
      </c>
      <c r="D446" s="36">
        <v>3353.7666666666664</v>
      </c>
      <c r="E446" s="36">
        <v>3348.5333333333328</v>
      </c>
      <c r="F446" s="36">
        <v>3339.7666666666664</v>
      </c>
      <c r="G446" s="36">
        <v>3334.5333333333328</v>
      </c>
      <c r="H446" s="36">
        <v>3362.5333333333328</v>
      </c>
      <c r="I446" s="36">
        <v>3367.7666666666664</v>
      </c>
      <c r="J446" s="36">
        <v>3376.5333333333328</v>
      </c>
      <c r="K446" s="31">
        <v>3359</v>
      </c>
      <c r="L446" s="31">
        <v>3345</v>
      </c>
      <c r="M446" s="31">
        <v>1.73346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915.3</v>
      </c>
      <c r="D447" s="36">
        <v>917.1</v>
      </c>
      <c r="E447" s="36">
        <v>912.2</v>
      </c>
      <c r="F447" s="36">
        <v>909.1</v>
      </c>
      <c r="G447" s="36">
        <v>904.2</v>
      </c>
      <c r="H447" s="36">
        <v>920.2</v>
      </c>
      <c r="I447" s="36">
        <v>925.09999999999991</v>
      </c>
      <c r="J447" s="36">
        <v>928.2</v>
      </c>
      <c r="K447" s="31">
        <v>922</v>
      </c>
      <c r="L447" s="31">
        <v>914</v>
      </c>
      <c r="M447" s="31">
        <v>1.5779700000000001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8139.05</v>
      </c>
      <c r="D448" s="36">
        <v>8129.0166666666664</v>
      </c>
      <c r="E448" s="36">
        <v>8087.0333333333328</v>
      </c>
      <c r="F448" s="36">
        <v>8035.0166666666664</v>
      </c>
      <c r="G448" s="36">
        <v>7993.0333333333328</v>
      </c>
      <c r="H448" s="36">
        <v>8181.0333333333328</v>
      </c>
      <c r="I448" s="36">
        <v>8223.0166666666664</v>
      </c>
      <c r="J448" s="36">
        <v>8275.0333333333328</v>
      </c>
      <c r="K448" s="31">
        <v>8171</v>
      </c>
      <c r="L448" s="31">
        <v>8077</v>
      </c>
      <c r="M448" s="31">
        <v>0.29205999999999999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3239.6</v>
      </c>
      <c r="D449" s="36">
        <v>3241.1166666666668</v>
      </c>
      <c r="E449" s="36">
        <v>3213.7333333333336</v>
      </c>
      <c r="F449" s="36">
        <v>3187.8666666666668</v>
      </c>
      <c r="G449" s="36">
        <v>3160.4833333333336</v>
      </c>
      <c r="H449" s="36">
        <v>3266.9833333333336</v>
      </c>
      <c r="I449" s="36">
        <v>3294.3666666666668</v>
      </c>
      <c r="J449" s="36">
        <v>3320.2333333333336</v>
      </c>
      <c r="K449" s="31">
        <v>3268.5</v>
      </c>
      <c r="L449" s="31">
        <v>3215.25</v>
      </c>
      <c r="M449" s="31">
        <v>0.19262000000000001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445.85</v>
      </c>
      <c r="D450" s="36">
        <v>446.43333333333339</v>
      </c>
      <c r="E450" s="36">
        <v>444.56666666666678</v>
      </c>
      <c r="F450" s="36">
        <v>443.28333333333336</v>
      </c>
      <c r="G450" s="36">
        <v>441.41666666666674</v>
      </c>
      <c r="H450" s="36">
        <v>447.71666666666681</v>
      </c>
      <c r="I450" s="36">
        <v>449.58333333333337</v>
      </c>
      <c r="J450" s="36">
        <v>450.86666666666684</v>
      </c>
      <c r="K450" s="31">
        <v>448.3</v>
      </c>
      <c r="L450" s="31">
        <v>445.15</v>
      </c>
      <c r="M450" s="31">
        <v>2.4035099999999998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653.54999999999995</v>
      </c>
      <c r="D451" s="36">
        <v>654.63333333333333</v>
      </c>
      <c r="E451" s="36">
        <v>651.31666666666661</v>
      </c>
      <c r="F451" s="36">
        <v>649.08333333333326</v>
      </c>
      <c r="G451" s="36">
        <v>645.76666666666654</v>
      </c>
      <c r="H451" s="36">
        <v>656.86666666666667</v>
      </c>
      <c r="I451" s="36">
        <v>660.18333333333351</v>
      </c>
      <c r="J451" s="36">
        <v>662.41666666666674</v>
      </c>
      <c r="K451" s="31">
        <v>657.95</v>
      </c>
      <c r="L451" s="31">
        <v>652.4</v>
      </c>
      <c r="M451" s="31">
        <v>22.455829999999999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253.15</v>
      </c>
      <c r="D452" s="36">
        <v>253.15</v>
      </c>
      <c r="E452" s="36">
        <v>252.4</v>
      </c>
      <c r="F452" s="36">
        <v>251.65</v>
      </c>
      <c r="G452" s="36">
        <v>250.9</v>
      </c>
      <c r="H452" s="36">
        <v>253.9</v>
      </c>
      <c r="I452" s="36">
        <v>254.65</v>
      </c>
      <c r="J452" s="36">
        <v>255.4</v>
      </c>
      <c r="K452" s="31">
        <v>253.9</v>
      </c>
      <c r="L452" s="31">
        <v>252.4</v>
      </c>
      <c r="M452" s="31">
        <v>25.683520000000001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120.85</v>
      </c>
      <c r="D453" s="36">
        <v>121.01666666666665</v>
      </c>
      <c r="E453" s="36">
        <v>120.43333333333331</v>
      </c>
      <c r="F453" s="36">
        <v>120.01666666666665</v>
      </c>
      <c r="G453" s="36">
        <v>119.43333333333331</v>
      </c>
      <c r="H453" s="36">
        <v>121.43333333333331</v>
      </c>
      <c r="I453" s="36">
        <v>122.01666666666665</v>
      </c>
      <c r="J453" s="36">
        <v>122.43333333333331</v>
      </c>
      <c r="K453" s="31">
        <v>121.6</v>
      </c>
      <c r="L453" s="31">
        <v>120.6</v>
      </c>
      <c r="M453" s="31">
        <v>39.840339999999998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88.65</v>
      </c>
      <c r="D454" s="36">
        <v>88.683333333333337</v>
      </c>
      <c r="E454" s="36">
        <v>88.366666666666674</v>
      </c>
      <c r="F454" s="36">
        <v>88.083333333333343</v>
      </c>
      <c r="G454" s="36">
        <v>87.76666666666668</v>
      </c>
      <c r="H454" s="36">
        <v>88.966666666666669</v>
      </c>
      <c r="I454" s="36">
        <v>89.283333333333331</v>
      </c>
      <c r="J454" s="36">
        <v>89.566666666666663</v>
      </c>
      <c r="K454" s="31">
        <v>89</v>
      </c>
      <c r="L454" s="31">
        <v>88.4</v>
      </c>
      <c r="M454" s="31">
        <v>5.7471699999999997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1347.1</v>
      </c>
      <c r="D455" s="36">
        <v>1349.0333333333333</v>
      </c>
      <c r="E455" s="36">
        <v>1338.0666666666666</v>
      </c>
      <c r="F455" s="36">
        <v>1329.0333333333333</v>
      </c>
      <c r="G455" s="36">
        <v>1318.0666666666666</v>
      </c>
      <c r="H455" s="36">
        <v>1358.0666666666666</v>
      </c>
      <c r="I455" s="36">
        <v>1369.0333333333333</v>
      </c>
      <c r="J455" s="36">
        <v>1378.0666666666666</v>
      </c>
      <c r="K455" s="31">
        <v>1360</v>
      </c>
      <c r="L455" s="31">
        <v>1340</v>
      </c>
      <c r="M455" s="31">
        <v>6.1960000000000001E-2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361.9</v>
      </c>
      <c r="D456" s="36">
        <v>361.66666666666669</v>
      </c>
      <c r="E456" s="36">
        <v>359.33333333333337</v>
      </c>
      <c r="F456" s="36">
        <v>356.76666666666671</v>
      </c>
      <c r="G456" s="36">
        <v>354.43333333333339</v>
      </c>
      <c r="H456" s="36">
        <v>364.23333333333335</v>
      </c>
      <c r="I456" s="36">
        <v>366.56666666666672</v>
      </c>
      <c r="J456" s="36">
        <v>369.13333333333333</v>
      </c>
      <c r="K456" s="31">
        <v>364</v>
      </c>
      <c r="L456" s="31">
        <v>359.1</v>
      </c>
      <c r="M456" s="31">
        <v>0.36094999999999999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2478.75</v>
      </c>
      <c r="D457" s="36">
        <v>2484.5666666666666</v>
      </c>
      <c r="E457" s="36">
        <v>2456.1833333333334</v>
      </c>
      <c r="F457" s="36">
        <v>2433.6166666666668</v>
      </c>
      <c r="G457" s="36">
        <v>2405.2333333333336</v>
      </c>
      <c r="H457" s="36">
        <v>2507.1333333333332</v>
      </c>
      <c r="I457" s="36">
        <v>2535.5166666666664</v>
      </c>
      <c r="J457" s="36">
        <v>2558.083333333333</v>
      </c>
      <c r="K457" s="31">
        <v>2512.9499999999998</v>
      </c>
      <c r="L457" s="31">
        <v>2462</v>
      </c>
      <c r="M457" s="31">
        <v>1.2330000000000001E-2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1142.1500000000001</v>
      </c>
      <c r="D458" s="36">
        <v>1143.1000000000001</v>
      </c>
      <c r="E458" s="36">
        <v>1139.0500000000002</v>
      </c>
      <c r="F458" s="36">
        <v>1135.95</v>
      </c>
      <c r="G458" s="36">
        <v>1131.9000000000001</v>
      </c>
      <c r="H458" s="36">
        <v>1146.2000000000003</v>
      </c>
      <c r="I458" s="36">
        <v>1150.25</v>
      </c>
      <c r="J458" s="36">
        <v>1153.3500000000004</v>
      </c>
      <c r="K458" s="31">
        <v>1147.1500000000001</v>
      </c>
      <c r="L458" s="31">
        <v>1140</v>
      </c>
      <c r="M458" s="31">
        <v>0.86328000000000005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850.5</v>
      </c>
      <c r="D459" s="36">
        <v>850.48333333333323</v>
      </c>
      <c r="E459" s="36">
        <v>846.06666666666649</v>
      </c>
      <c r="F459" s="36">
        <v>841.63333333333321</v>
      </c>
      <c r="G459" s="36">
        <v>837.21666666666647</v>
      </c>
      <c r="H459" s="36">
        <v>854.91666666666652</v>
      </c>
      <c r="I459" s="36">
        <v>859.33333333333326</v>
      </c>
      <c r="J459" s="36">
        <v>863.76666666666654</v>
      </c>
      <c r="K459" s="31">
        <v>854.9</v>
      </c>
      <c r="L459" s="31">
        <v>846.05</v>
      </c>
      <c r="M459" s="31">
        <v>0.58594000000000002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142.25</v>
      </c>
      <c r="D460" s="36">
        <v>141.95000000000002</v>
      </c>
      <c r="E460" s="36">
        <v>139.65000000000003</v>
      </c>
      <c r="F460" s="36">
        <v>137.05000000000001</v>
      </c>
      <c r="G460" s="36">
        <v>134.75000000000003</v>
      </c>
      <c r="H460" s="36">
        <v>144.55000000000004</v>
      </c>
      <c r="I460" s="36">
        <v>146.85000000000005</v>
      </c>
      <c r="J460" s="36">
        <v>149.45000000000005</v>
      </c>
      <c r="K460" s="31">
        <v>144.25</v>
      </c>
      <c r="L460" s="31">
        <v>139.35</v>
      </c>
      <c r="M460" s="31">
        <v>6.29338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987.6</v>
      </c>
      <c r="D461" s="36">
        <v>990.13333333333333</v>
      </c>
      <c r="E461" s="36">
        <v>982.4666666666667</v>
      </c>
      <c r="F461" s="36">
        <v>977.33333333333337</v>
      </c>
      <c r="G461" s="36">
        <v>969.66666666666674</v>
      </c>
      <c r="H461" s="36">
        <v>995.26666666666665</v>
      </c>
      <c r="I461" s="36">
        <v>1002.9333333333334</v>
      </c>
      <c r="J461" s="36">
        <v>1008.0666666666666</v>
      </c>
      <c r="K461" s="31">
        <v>997.8</v>
      </c>
      <c r="L461" s="31">
        <v>985</v>
      </c>
      <c r="M461" s="31">
        <v>0.60260999999999998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2915.65</v>
      </c>
      <c r="D462" s="36">
        <v>2928.4166666666665</v>
      </c>
      <c r="E462" s="36">
        <v>2886.8833333333332</v>
      </c>
      <c r="F462" s="36">
        <v>2858.1166666666668</v>
      </c>
      <c r="G462" s="36">
        <v>2816.5833333333335</v>
      </c>
      <c r="H462" s="36">
        <v>2957.1833333333329</v>
      </c>
      <c r="I462" s="36">
        <v>2998.7166666666667</v>
      </c>
      <c r="J462" s="36">
        <v>3027.4833333333327</v>
      </c>
      <c r="K462" s="31">
        <v>2969.95</v>
      </c>
      <c r="L462" s="31">
        <v>2899.65</v>
      </c>
      <c r="M462" s="31">
        <v>3.2210000000000003E-2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2964.85</v>
      </c>
      <c r="D463" s="36">
        <v>2966.9</v>
      </c>
      <c r="E463" s="36">
        <v>2938.8</v>
      </c>
      <c r="F463" s="36">
        <v>2912.75</v>
      </c>
      <c r="G463" s="36">
        <v>2884.65</v>
      </c>
      <c r="H463" s="36">
        <v>2992.9500000000003</v>
      </c>
      <c r="I463" s="36">
        <v>3021.0499999999997</v>
      </c>
      <c r="J463" s="36">
        <v>3047.1000000000004</v>
      </c>
      <c r="K463" s="31">
        <v>2995</v>
      </c>
      <c r="L463" s="31">
        <v>2940.85</v>
      </c>
      <c r="M463" s="31">
        <v>3.4970000000000001E-2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3280.6</v>
      </c>
      <c r="D464" s="36">
        <v>3288.5333333333333</v>
      </c>
      <c r="E464" s="36">
        <v>3257.0666666666666</v>
      </c>
      <c r="F464" s="36">
        <v>3233.5333333333333</v>
      </c>
      <c r="G464" s="36">
        <v>3202.0666666666666</v>
      </c>
      <c r="H464" s="36">
        <v>3312.0666666666666</v>
      </c>
      <c r="I464" s="36">
        <v>3343.5333333333328</v>
      </c>
      <c r="J464" s="36">
        <v>3367.0666666666666</v>
      </c>
      <c r="K464" s="31">
        <v>3320</v>
      </c>
      <c r="L464" s="31">
        <v>3265</v>
      </c>
      <c r="M464" s="31">
        <v>2.04514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2063.9</v>
      </c>
      <c r="D465" s="36">
        <v>2063.5499999999997</v>
      </c>
      <c r="E465" s="36">
        <v>2050.3499999999995</v>
      </c>
      <c r="F465" s="36">
        <v>2036.7999999999997</v>
      </c>
      <c r="G465" s="36">
        <v>2023.5999999999995</v>
      </c>
      <c r="H465" s="36">
        <v>2077.0999999999995</v>
      </c>
      <c r="I465" s="36">
        <v>2090.2999999999993</v>
      </c>
      <c r="J465" s="36">
        <v>2103.8499999999995</v>
      </c>
      <c r="K465" s="31">
        <v>2076.75</v>
      </c>
      <c r="L465" s="31">
        <v>2050</v>
      </c>
      <c r="M465" s="31">
        <v>0.17427999999999999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783.8</v>
      </c>
      <c r="D466" s="36">
        <v>783.26666666666677</v>
      </c>
      <c r="E466" s="36">
        <v>776.53333333333353</v>
      </c>
      <c r="F466" s="36">
        <v>769.26666666666677</v>
      </c>
      <c r="G466" s="36">
        <v>762.53333333333353</v>
      </c>
      <c r="H466" s="36">
        <v>790.53333333333353</v>
      </c>
      <c r="I466" s="36">
        <v>797.26666666666688</v>
      </c>
      <c r="J466" s="36">
        <v>804.53333333333353</v>
      </c>
      <c r="K466" s="31">
        <v>790</v>
      </c>
      <c r="L466" s="31">
        <v>776</v>
      </c>
      <c r="M466" s="31">
        <v>0.46426000000000001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893.4</v>
      </c>
      <c r="D467" s="36">
        <v>896.93333333333339</v>
      </c>
      <c r="E467" s="36">
        <v>882.46666666666681</v>
      </c>
      <c r="F467" s="36">
        <v>871.53333333333342</v>
      </c>
      <c r="G467" s="36">
        <v>857.06666666666683</v>
      </c>
      <c r="H467" s="36">
        <v>907.86666666666679</v>
      </c>
      <c r="I467" s="36">
        <v>922.33333333333348</v>
      </c>
      <c r="J467" s="36">
        <v>933.26666666666677</v>
      </c>
      <c r="K467" s="31">
        <v>911.4</v>
      </c>
      <c r="L467" s="31">
        <v>886</v>
      </c>
      <c r="M467" s="31">
        <v>0.22287000000000001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2494.25</v>
      </c>
      <c r="D468" s="36">
        <v>2500.1333333333332</v>
      </c>
      <c r="E468" s="36">
        <v>2485.2666666666664</v>
      </c>
      <c r="F468" s="36">
        <v>2476.2833333333333</v>
      </c>
      <c r="G468" s="36">
        <v>2461.4166666666665</v>
      </c>
      <c r="H468" s="36">
        <v>2509.1166666666663</v>
      </c>
      <c r="I468" s="36">
        <v>2523.9833333333331</v>
      </c>
      <c r="J468" s="36">
        <v>2532.9666666666662</v>
      </c>
      <c r="K468" s="31">
        <v>2515</v>
      </c>
      <c r="L468" s="31">
        <v>2491.15</v>
      </c>
      <c r="M468" s="31">
        <v>0.75038000000000005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36.65</v>
      </c>
      <c r="D469" s="36">
        <v>36.716666666666669</v>
      </c>
      <c r="E469" s="36">
        <v>36.433333333333337</v>
      </c>
      <c r="F469" s="36">
        <v>36.216666666666669</v>
      </c>
      <c r="G469" s="36">
        <v>35.933333333333337</v>
      </c>
      <c r="H469" s="36">
        <v>36.933333333333337</v>
      </c>
      <c r="I469" s="36">
        <v>37.216666666666669</v>
      </c>
      <c r="J469" s="36">
        <v>37.433333333333337</v>
      </c>
      <c r="K469" s="31">
        <v>37</v>
      </c>
      <c r="L469" s="31">
        <v>36.5</v>
      </c>
      <c r="M469" s="31">
        <v>32.326799999999999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362.7</v>
      </c>
      <c r="D470" s="36">
        <v>364.26666666666665</v>
      </c>
      <c r="E470" s="36">
        <v>358.88333333333333</v>
      </c>
      <c r="F470" s="36">
        <v>355.06666666666666</v>
      </c>
      <c r="G470" s="36">
        <v>349.68333333333334</v>
      </c>
      <c r="H470" s="36">
        <v>368.08333333333331</v>
      </c>
      <c r="I470" s="36">
        <v>373.46666666666664</v>
      </c>
      <c r="J470" s="36">
        <v>377.2833333333333</v>
      </c>
      <c r="K470" s="31">
        <v>369.65</v>
      </c>
      <c r="L470" s="31">
        <v>360.45</v>
      </c>
      <c r="M470" s="31">
        <v>1.09687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406</v>
      </c>
      <c r="D471" s="36">
        <v>404.31666666666661</v>
      </c>
      <c r="E471" s="36">
        <v>399.8333333333332</v>
      </c>
      <c r="F471" s="36">
        <v>393.66666666666657</v>
      </c>
      <c r="G471" s="36">
        <v>389.18333333333317</v>
      </c>
      <c r="H471" s="36">
        <v>410.48333333333323</v>
      </c>
      <c r="I471" s="36">
        <v>414.96666666666658</v>
      </c>
      <c r="J471" s="36">
        <v>421.13333333333327</v>
      </c>
      <c r="K471" s="31">
        <v>408.8</v>
      </c>
      <c r="L471" s="31">
        <v>398.15</v>
      </c>
      <c r="M471" s="31">
        <v>1.27237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805</v>
      </c>
      <c r="D472" s="36">
        <v>806.33333333333337</v>
      </c>
      <c r="E472" s="36">
        <v>797.66666666666674</v>
      </c>
      <c r="F472" s="36">
        <v>790.33333333333337</v>
      </c>
      <c r="G472" s="36">
        <v>781.66666666666674</v>
      </c>
      <c r="H472" s="36">
        <v>813.66666666666674</v>
      </c>
      <c r="I472" s="36">
        <v>822.33333333333348</v>
      </c>
      <c r="J472" s="36">
        <v>829.66666666666674</v>
      </c>
      <c r="K472" s="31">
        <v>815</v>
      </c>
      <c r="L472" s="31">
        <v>799</v>
      </c>
      <c r="M472" s="31">
        <v>0.18659999999999999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3199.7</v>
      </c>
      <c r="D473" s="36">
        <v>3202.9</v>
      </c>
      <c r="E473" s="36">
        <v>3181.8</v>
      </c>
      <c r="F473" s="36">
        <v>3163.9</v>
      </c>
      <c r="G473" s="36">
        <v>3142.8</v>
      </c>
      <c r="H473" s="36">
        <v>3220.8</v>
      </c>
      <c r="I473" s="36">
        <v>3241.8999999999996</v>
      </c>
      <c r="J473" s="36">
        <v>3259.8</v>
      </c>
      <c r="K473" s="31">
        <v>3224</v>
      </c>
      <c r="L473" s="31">
        <v>3185</v>
      </c>
      <c r="M473" s="31">
        <v>0.11187999999999999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43.1</v>
      </c>
      <c r="D474" s="36">
        <v>43.1</v>
      </c>
      <c r="E474" s="36">
        <v>42.95</v>
      </c>
      <c r="F474" s="36">
        <v>42.800000000000004</v>
      </c>
      <c r="G474" s="36">
        <v>42.650000000000006</v>
      </c>
      <c r="H474" s="36">
        <v>43.25</v>
      </c>
      <c r="I474" s="36">
        <v>43.399999999999991</v>
      </c>
      <c r="J474" s="36">
        <v>43.55</v>
      </c>
      <c r="K474" s="31">
        <v>43.25</v>
      </c>
      <c r="L474" s="31">
        <v>42.95</v>
      </c>
      <c r="M474" s="31">
        <v>15.836690000000001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1650.65</v>
      </c>
      <c r="D475" s="36">
        <v>1646.8666666666668</v>
      </c>
      <c r="E475" s="36">
        <v>1638.7833333333335</v>
      </c>
      <c r="F475" s="36">
        <v>1626.9166666666667</v>
      </c>
      <c r="G475" s="36">
        <v>1618.8333333333335</v>
      </c>
      <c r="H475" s="36">
        <v>1658.7333333333336</v>
      </c>
      <c r="I475" s="36">
        <v>1666.8166666666666</v>
      </c>
      <c r="J475" s="36">
        <v>1678.6833333333336</v>
      </c>
      <c r="K475" s="31">
        <v>1654.95</v>
      </c>
      <c r="L475" s="31">
        <v>1635</v>
      </c>
      <c r="M475" s="31">
        <v>0.97965000000000002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37.5</v>
      </c>
      <c r="D476" s="36">
        <v>37.583333333333336</v>
      </c>
      <c r="E476" s="36">
        <v>37.266666666666673</v>
      </c>
      <c r="F476" s="36">
        <v>37.033333333333339</v>
      </c>
      <c r="G476" s="36">
        <v>36.716666666666676</v>
      </c>
      <c r="H476" s="36">
        <v>37.81666666666667</v>
      </c>
      <c r="I476" s="36">
        <v>38.133333333333333</v>
      </c>
      <c r="J476" s="36">
        <v>38.366666666666667</v>
      </c>
      <c r="K476" s="31">
        <v>37.9</v>
      </c>
      <c r="L476" s="31">
        <v>37.35</v>
      </c>
      <c r="M476" s="31">
        <v>22.898669999999999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437.85</v>
      </c>
      <c r="D477" s="36">
        <v>437.2833333333333</v>
      </c>
      <c r="E477" s="36">
        <v>433.56666666666661</v>
      </c>
      <c r="F477" s="36">
        <v>429.2833333333333</v>
      </c>
      <c r="G477" s="36">
        <v>425.56666666666661</v>
      </c>
      <c r="H477" s="36">
        <v>441.56666666666661</v>
      </c>
      <c r="I477" s="36">
        <v>445.2833333333333</v>
      </c>
      <c r="J477" s="36">
        <v>449.56666666666661</v>
      </c>
      <c r="K477" s="31">
        <v>441</v>
      </c>
      <c r="L477" s="31">
        <v>433</v>
      </c>
      <c r="M477" s="31">
        <v>0.33050000000000002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8711.1</v>
      </c>
      <c r="D478" s="36">
        <v>8711.4833333333318</v>
      </c>
      <c r="E478" s="36">
        <v>8677.9666666666635</v>
      </c>
      <c r="F478" s="36">
        <v>8644.8333333333321</v>
      </c>
      <c r="G478" s="36">
        <v>8611.3166666666639</v>
      </c>
      <c r="H478" s="36">
        <v>8744.6166666666631</v>
      </c>
      <c r="I478" s="36">
        <v>8778.1333333333296</v>
      </c>
      <c r="J478" s="36">
        <v>8811.2666666666628</v>
      </c>
      <c r="K478" s="31">
        <v>8745</v>
      </c>
      <c r="L478" s="31">
        <v>8678.35</v>
      </c>
      <c r="M478" s="31">
        <v>0.13691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104.55</v>
      </c>
      <c r="D479" s="36">
        <v>104.71666666666665</v>
      </c>
      <c r="E479" s="36">
        <v>104.0333333333333</v>
      </c>
      <c r="F479" s="36">
        <v>103.51666666666665</v>
      </c>
      <c r="G479" s="36">
        <v>102.8333333333333</v>
      </c>
      <c r="H479" s="36">
        <v>105.23333333333331</v>
      </c>
      <c r="I479" s="36">
        <v>105.91666666666667</v>
      </c>
      <c r="J479" s="36">
        <v>106.43333333333331</v>
      </c>
      <c r="K479" s="31">
        <v>105.4</v>
      </c>
      <c r="L479" s="31">
        <v>104.2</v>
      </c>
      <c r="M479" s="31">
        <v>29.23273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1604.2</v>
      </c>
      <c r="D480" s="36">
        <v>1599.4166666666667</v>
      </c>
      <c r="E480" s="36">
        <v>1580.0333333333335</v>
      </c>
      <c r="F480" s="36">
        <v>1555.8666666666668</v>
      </c>
      <c r="G480" s="36">
        <v>1536.4833333333336</v>
      </c>
      <c r="H480" s="36">
        <v>1623.5833333333335</v>
      </c>
      <c r="I480" s="36">
        <v>1642.9666666666667</v>
      </c>
      <c r="J480" s="36">
        <v>1667.1333333333334</v>
      </c>
      <c r="K480" s="31">
        <v>1618.8</v>
      </c>
      <c r="L480" s="31">
        <v>1575.25</v>
      </c>
      <c r="M480" s="31">
        <v>0.69130999999999998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1051.9000000000001</v>
      </c>
      <c r="D481" s="36">
        <v>1055.0166666666667</v>
      </c>
      <c r="E481" s="36">
        <v>1043.2833333333333</v>
      </c>
      <c r="F481" s="36">
        <v>1034.6666666666667</v>
      </c>
      <c r="G481" s="36">
        <v>1022.9333333333334</v>
      </c>
      <c r="H481" s="36">
        <v>1063.6333333333332</v>
      </c>
      <c r="I481" s="36">
        <v>1075.3666666666663</v>
      </c>
      <c r="J481" s="31">
        <v>1083.9833333333331</v>
      </c>
      <c r="K481" s="31">
        <v>1066.75</v>
      </c>
      <c r="L481" s="31">
        <v>1046.4000000000001</v>
      </c>
      <c r="M481" s="53">
        <v>5.6732699999999996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636.35</v>
      </c>
      <c r="D482" s="36">
        <v>636.68333333333328</v>
      </c>
      <c r="E482" s="36">
        <v>633.46666666666658</v>
      </c>
      <c r="F482" s="36">
        <v>630.58333333333326</v>
      </c>
      <c r="G482" s="36">
        <v>627.36666666666656</v>
      </c>
      <c r="H482" s="36">
        <v>639.56666666666661</v>
      </c>
      <c r="I482" s="36">
        <v>642.7833333333333</v>
      </c>
      <c r="J482" s="31">
        <v>645.66666666666663</v>
      </c>
      <c r="K482" s="31">
        <v>639.9</v>
      </c>
      <c r="L482" s="31">
        <v>633.79999999999995</v>
      </c>
      <c r="M482" s="53">
        <v>0.60021999999999998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555.75</v>
      </c>
      <c r="D483" s="36">
        <v>554.61666666666667</v>
      </c>
      <c r="E483" s="36">
        <v>551.38333333333333</v>
      </c>
      <c r="F483" s="36">
        <v>547.01666666666665</v>
      </c>
      <c r="G483" s="36">
        <v>543.7833333333333</v>
      </c>
      <c r="H483" s="36">
        <v>558.98333333333335</v>
      </c>
      <c r="I483" s="36">
        <v>562.2166666666667</v>
      </c>
      <c r="J483" s="36">
        <v>566.58333333333337</v>
      </c>
      <c r="K483" s="31">
        <v>557.85</v>
      </c>
      <c r="L483" s="31">
        <v>550.25</v>
      </c>
      <c r="M483" s="31">
        <v>4.6717000000000004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786.35</v>
      </c>
      <c r="D484" s="36">
        <v>786.79999999999984</v>
      </c>
      <c r="E484" s="36">
        <v>781.59999999999968</v>
      </c>
      <c r="F484" s="36">
        <v>776.8499999999998</v>
      </c>
      <c r="G484" s="36">
        <v>771.64999999999964</v>
      </c>
      <c r="H484" s="36">
        <v>791.54999999999973</v>
      </c>
      <c r="I484" s="36">
        <v>796.74999999999977</v>
      </c>
      <c r="J484" s="31">
        <v>801.49999999999977</v>
      </c>
      <c r="K484" s="31">
        <v>792</v>
      </c>
      <c r="L484" s="31">
        <v>782.05</v>
      </c>
      <c r="M484" s="53">
        <v>0.21060999999999999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604.45000000000005</v>
      </c>
      <c r="D485" s="36">
        <v>606.35</v>
      </c>
      <c r="E485" s="36">
        <v>600.80000000000007</v>
      </c>
      <c r="F485" s="36">
        <v>597.15000000000009</v>
      </c>
      <c r="G485" s="36">
        <v>591.60000000000014</v>
      </c>
      <c r="H485" s="36">
        <v>610</v>
      </c>
      <c r="I485" s="36">
        <v>615.54999999999995</v>
      </c>
      <c r="J485" s="36">
        <v>619.19999999999993</v>
      </c>
      <c r="K485" s="31">
        <v>611.9</v>
      </c>
      <c r="L485" s="31">
        <v>602.70000000000005</v>
      </c>
      <c r="M485" s="31">
        <v>0.90451999999999999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422.4</v>
      </c>
      <c r="D486" s="36">
        <v>423.51666666666665</v>
      </c>
      <c r="E486" s="36">
        <v>419.13333333333333</v>
      </c>
      <c r="F486" s="36">
        <v>415.86666666666667</v>
      </c>
      <c r="G486" s="36">
        <v>411.48333333333335</v>
      </c>
      <c r="H486" s="36">
        <v>426.7833333333333</v>
      </c>
      <c r="I486" s="36">
        <v>431.16666666666663</v>
      </c>
      <c r="J486" s="36">
        <v>434.43333333333328</v>
      </c>
      <c r="K486" s="31">
        <v>427.9</v>
      </c>
      <c r="L486" s="31">
        <v>420.25</v>
      </c>
      <c r="M486" s="31">
        <v>0.37051000000000001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367.1</v>
      </c>
      <c r="D487" s="36">
        <v>367.36666666666662</v>
      </c>
      <c r="E487" s="36">
        <v>364.73333333333323</v>
      </c>
      <c r="F487" s="36">
        <v>362.36666666666662</v>
      </c>
      <c r="G487" s="36">
        <v>359.73333333333323</v>
      </c>
      <c r="H487" s="36">
        <v>369.73333333333323</v>
      </c>
      <c r="I487" s="36">
        <v>372.36666666666656</v>
      </c>
      <c r="J487" s="36">
        <v>374.73333333333323</v>
      </c>
      <c r="K487" s="31">
        <v>370</v>
      </c>
      <c r="L487" s="31">
        <v>365</v>
      </c>
      <c r="M487" s="31">
        <v>0.21662999999999999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473.15</v>
      </c>
      <c r="D488" s="36">
        <v>473.35000000000008</v>
      </c>
      <c r="E488" s="36">
        <v>470.90000000000015</v>
      </c>
      <c r="F488" s="36">
        <v>468.65000000000009</v>
      </c>
      <c r="G488" s="36">
        <v>466.20000000000016</v>
      </c>
      <c r="H488" s="36">
        <v>475.60000000000014</v>
      </c>
      <c r="I488" s="36">
        <v>478.05000000000007</v>
      </c>
      <c r="J488" s="36">
        <v>480.30000000000013</v>
      </c>
      <c r="K488" s="31">
        <v>475.8</v>
      </c>
      <c r="L488" s="31">
        <v>471.1</v>
      </c>
      <c r="M488" s="31">
        <v>0.84543999999999997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1012.1</v>
      </c>
      <c r="D489" s="36">
        <v>1013.5333333333333</v>
      </c>
      <c r="E489" s="36">
        <v>1004.0666666666666</v>
      </c>
      <c r="F489" s="36">
        <v>996.0333333333333</v>
      </c>
      <c r="G489" s="36">
        <v>986.56666666666661</v>
      </c>
      <c r="H489" s="36">
        <v>1021.5666666666666</v>
      </c>
      <c r="I489" s="36">
        <v>1031.0333333333333</v>
      </c>
      <c r="J489" s="36">
        <v>1039.0666666666666</v>
      </c>
      <c r="K489" s="31">
        <v>1023</v>
      </c>
      <c r="L489" s="31">
        <v>1005.5</v>
      </c>
      <c r="M489" s="31">
        <v>2.8613200000000001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1348.05</v>
      </c>
      <c r="D490" s="36">
        <v>1349.3333333333333</v>
      </c>
      <c r="E490" s="36">
        <v>1340.7666666666664</v>
      </c>
      <c r="F490" s="36">
        <v>1333.4833333333331</v>
      </c>
      <c r="G490" s="36">
        <v>1324.9166666666663</v>
      </c>
      <c r="H490" s="36">
        <v>1356.6166666666666</v>
      </c>
      <c r="I490" s="36">
        <v>1365.1833333333336</v>
      </c>
      <c r="J490" s="36">
        <v>1372.4666666666667</v>
      </c>
      <c r="K490" s="31">
        <v>1357.9</v>
      </c>
      <c r="L490" s="31">
        <v>1342.05</v>
      </c>
      <c r="M490" s="31">
        <v>0.17308000000000001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245.05</v>
      </c>
      <c r="D491" s="36">
        <v>245.43333333333331</v>
      </c>
      <c r="E491" s="36">
        <v>243.36666666666662</v>
      </c>
      <c r="F491" s="36">
        <v>241.68333333333331</v>
      </c>
      <c r="G491" s="36">
        <v>239.61666666666662</v>
      </c>
      <c r="H491" s="36">
        <v>247.11666666666662</v>
      </c>
      <c r="I491" s="36">
        <v>249.18333333333328</v>
      </c>
      <c r="J491" s="36">
        <v>250.86666666666662</v>
      </c>
      <c r="K491" s="31">
        <v>247.5</v>
      </c>
      <c r="L491" s="31">
        <v>243.75</v>
      </c>
      <c r="M491" s="31">
        <v>34.392249999999997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291.2</v>
      </c>
      <c r="D492" s="36">
        <v>290.65000000000003</v>
      </c>
      <c r="E492" s="36">
        <v>289.35000000000008</v>
      </c>
      <c r="F492" s="36">
        <v>287.50000000000006</v>
      </c>
      <c r="G492" s="36">
        <v>286.2000000000001</v>
      </c>
      <c r="H492" s="36">
        <v>292.50000000000006</v>
      </c>
      <c r="I492" s="36">
        <v>293.8</v>
      </c>
      <c r="J492" s="36">
        <v>295.65000000000003</v>
      </c>
      <c r="K492" s="31">
        <v>291.95</v>
      </c>
      <c r="L492" s="31">
        <v>288.8</v>
      </c>
      <c r="M492" s="31">
        <v>0.43457000000000001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638.75</v>
      </c>
      <c r="D493" s="36">
        <v>639.96666666666658</v>
      </c>
      <c r="E493" s="36">
        <v>630.83333333333314</v>
      </c>
      <c r="F493" s="36">
        <v>622.91666666666652</v>
      </c>
      <c r="G493" s="36">
        <v>613.78333333333308</v>
      </c>
      <c r="H493" s="36">
        <v>647.88333333333321</v>
      </c>
      <c r="I493" s="36">
        <v>657.01666666666665</v>
      </c>
      <c r="J493" s="36">
        <v>664.93333333333328</v>
      </c>
      <c r="K493" s="31">
        <v>649.1</v>
      </c>
      <c r="L493" s="31">
        <v>632.04999999999995</v>
      </c>
      <c r="M493" s="31">
        <v>0.95357000000000003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1758.05</v>
      </c>
      <c r="D494" s="36">
        <v>1758.45</v>
      </c>
      <c r="E494" s="36">
        <v>1750.6000000000001</v>
      </c>
      <c r="F494" s="36">
        <v>1743.15</v>
      </c>
      <c r="G494" s="36">
        <v>1735.3000000000002</v>
      </c>
      <c r="H494" s="36">
        <v>1765.9</v>
      </c>
      <c r="I494" s="36">
        <v>1773.75</v>
      </c>
      <c r="J494" s="36">
        <v>1781.2</v>
      </c>
      <c r="K494" s="31">
        <v>1766.3</v>
      </c>
      <c r="L494" s="31">
        <v>1751</v>
      </c>
      <c r="M494" s="31">
        <v>6.8959999999999994E-2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1682.75</v>
      </c>
      <c r="D495" s="36">
        <v>1685.9166666666667</v>
      </c>
      <c r="E495" s="36">
        <v>1671.8333333333335</v>
      </c>
      <c r="F495" s="36">
        <v>1660.9166666666667</v>
      </c>
      <c r="G495" s="36">
        <v>1646.8333333333335</v>
      </c>
      <c r="H495" s="36">
        <v>1696.8333333333335</v>
      </c>
      <c r="I495" s="36">
        <v>1710.916666666667</v>
      </c>
      <c r="J495" s="36">
        <v>1721.8333333333335</v>
      </c>
      <c r="K495" s="31">
        <v>1700</v>
      </c>
      <c r="L495" s="31">
        <v>1675</v>
      </c>
      <c r="M495" s="31">
        <v>4.854E-2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13.85</v>
      </c>
      <c r="D496" s="36">
        <v>13.866666666666665</v>
      </c>
      <c r="E496" s="36">
        <v>13.783333333333331</v>
      </c>
      <c r="F496" s="36">
        <v>13.716666666666667</v>
      </c>
      <c r="G496" s="36">
        <v>13.633333333333333</v>
      </c>
      <c r="H496" s="36">
        <v>13.93333333333333</v>
      </c>
      <c r="I496" s="36">
        <v>14.016666666666662</v>
      </c>
      <c r="J496" s="36">
        <v>14.083333333333329</v>
      </c>
      <c r="K496" s="31">
        <v>13.95</v>
      </c>
      <c r="L496" s="31">
        <v>13.8</v>
      </c>
      <c r="M496" s="31">
        <v>406.70159999999998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829.3</v>
      </c>
      <c r="D497" s="36">
        <v>829.35</v>
      </c>
      <c r="E497" s="36">
        <v>823.7</v>
      </c>
      <c r="F497" s="36">
        <v>818.1</v>
      </c>
      <c r="G497" s="36">
        <v>812.45</v>
      </c>
      <c r="H497" s="36">
        <v>834.95</v>
      </c>
      <c r="I497" s="36">
        <v>840.59999999999991</v>
      </c>
      <c r="J497" s="36">
        <v>846.2</v>
      </c>
      <c r="K497" s="31">
        <v>835</v>
      </c>
      <c r="L497" s="31">
        <v>823.75</v>
      </c>
      <c r="M497" s="31">
        <v>0.72736000000000001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529.20000000000005</v>
      </c>
      <c r="D498" s="36">
        <v>518.1</v>
      </c>
      <c r="E498" s="36">
        <v>501.20000000000005</v>
      </c>
      <c r="F498" s="36">
        <v>473.20000000000005</v>
      </c>
      <c r="G498" s="36">
        <v>456.30000000000007</v>
      </c>
      <c r="H498" s="36">
        <v>546.1</v>
      </c>
      <c r="I498" s="36">
        <v>562.99999999999989</v>
      </c>
      <c r="J498" s="36">
        <v>591</v>
      </c>
      <c r="K498" s="31">
        <v>535</v>
      </c>
      <c r="L498" s="31">
        <v>490.1</v>
      </c>
      <c r="M498" s="31">
        <v>44.447780000000002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150.44999999999999</v>
      </c>
      <c r="D499" s="36">
        <v>150.35</v>
      </c>
      <c r="E499" s="36">
        <v>149.69999999999999</v>
      </c>
      <c r="F499" s="36">
        <v>148.94999999999999</v>
      </c>
      <c r="G499" s="36">
        <v>148.29999999999998</v>
      </c>
      <c r="H499" s="36">
        <v>151.1</v>
      </c>
      <c r="I499" s="36">
        <v>151.75000000000003</v>
      </c>
      <c r="J499" s="36">
        <v>152.5</v>
      </c>
      <c r="K499" s="31">
        <v>151</v>
      </c>
      <c r="L499" s="31">
        <v>149.6</v>
      </c>
      <c r="M499" s="31">
        <v>6.3146699999999996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830.4</v>
      </c>
      <c r="D500" s="36">
        <v>828.41666666666663</v>
      </c>
      <c r="E500" s="36">
        <v>823.13333333333321</v>
      </c>
      <c r="F500" s="36">
        <v>815.86666666666656</v>
      </c>
      <c r="G500" s="36">
        <v>810.58333333333314</v>
      </c>
      <c r="H500" s="36">
        <v>835.68333333333328</v>
      </c>
      <c r="I500" s="36">
        <v>840.96666666666681</v>
      </c>
      <c r="J500" s="36">
        <v>848.23333333333335</v>
      </c>
      <c r="K500" s="31">
        <v>833.7</v>
      </c>
      <c r="L500" s="31">
        <v>821.15</v>
      </c>
      <c r="M500" s="31">
        <v>0.14859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1584.1</v>
      </c>
      <c r="D501" s="36">
        <v>1584.7166666666665</v>
      </c>
      <c r="E501" s="36">
        <v>1570.4333333333329</v>
      </c>
      <c r="F501" s="36">
        <v>1556.7666666666664</v>
      </c>
      <c r="G501" s="36">
        <v>1542.4833333333329</v>
      </c>
      <c r="H501" s="36">
        <v>1598.383333333333</v>
      </c>
      <c r="I501" s="36">
        <v>1612.6666666666663</v>
      </c>
      <c r="J501" s="36">
        <v>1626.333333333333</v>
      </c>
      <c r="K501" s="31">
        <v>1599</v>
      </c>
      <c r="L501" s="31">
        <v>1571.05</v>
      </c>
      <c r="M501" s="31">
        <v>6.1440000000000002E-2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382.45</v>
      </c>
      <c r="D502" s="36">
        <v>382.43333333333334</v>
      </c>
      <c r="E502" s="36">
        <v>381.4666666666667</v>
      </c>
      <c r="F502" s="36">
        <v>380.48333333333335</v>
      </c>
      <c r="G502" s="36">
        <v>379.51666666666671</v>
      </c>
      <c r="H502" s="36">
        <v>383.41666666666669</v>
      </c>
      <c r="I502" s="36">
        <v>384.38333333333327</v>
      </c>
      <c r="J502" s="36">
        <v>385.36666666666667</v>
      </c>
      <c r="K502" s="31">
        <v>383.4</v>
      </c>
      <c r="L502" s="31">
        <v>381.45</v>
      </c>
      <c r="M502" s="31">
        <v>10.116619999999999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18.399999999999999</v>
      </c>
      <c r="D503" s="36">
        <v>18.45</v>
      </c>
      <c r="E503" s="36">
        <v>18.299999999999997</v>
      </c>
      <c r="F503" s="36">
        <v>18.2</v>
      </c>
      <c r="G503" s="36">
        <v>18.049999999999997</v>
      </c>
      <c r="H503" s="36">
        <v>18.549999999999997</v>
      </c>
      <c r="I503" s="36">
        <v>18.699999999999996</v>
      </c>
      <c r="J503" s="31">
        <v>18.799999999999997</v>
      </c>
      <c r="K503" s="31">
        <v>18.600000000000001</v>
      </c>
      <c r="L503" s="31">
        <v>18.350000000000001</v>
      </c>
      <c r="M503" s="53">
        <v>503.80572000000001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252</v>
      </c>
      <c r="D504" s="36">
        <v>251.61666666666667</v>
      </c>
      <c r="E504" s="36">
        <v>249.73333333333335</v>
      </c>
      <c r="F504" s="36">
        <v>247.46666666666667</v>
      </c>
      <c r="G504" s="36">
        <v>245.58333333333334</v>
      </c>
      <c r="H504" s="36">
        <v>253.88333333333335</v>
      </c>
      <c r="I504" s="36">
        <v>255.76666666666668</v>
      </c>
      <c r="J504" s="31">
        <v>258.03333333333336</v>
      </c>
      <c r="K504" s="31">
        <v>253.5</v>
      </c>
      <c r="L504" s="31">
        <v>249.35</v>
      </c>
      <c r="M504" s="53">
        <v>14.97486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491.95</v>
      </c>
      <c r="D505" s="36">
        <v>489.88333333333338</v>
      </c>
      <c r="E505" s="36">
        <v>485.06666666666678</v>
      </c>
      <c r="F505" s="36">
        <v>478.18333333333339</v>
      </c>
      <c r="G505" s="36">
        <v>473.36666666666679</v>
      </c>
      <c r="H505" s="36">
        <v>496.76666666666677</v>
      </c>
      <c r="I505" s="36">
        <v>501.58333333333337</v>
      </c>
      <c r="J505" s="36">
        <v>508.46666666666675</v>
      </c>
      <c r="K505" s="31">
        <v>494.7</v>
      </c>
      <c r="L505" s="31">
        <v>483</v>
      </c>
      <c r="M505" s="31">
        <v>1.5572299999999999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16839.75</v>
      </c>
      <c r="D506" s="36">
        <v>16783.266666666666</v>
      </c>
      <c r="E506" s="36">
        <v>16666.533333333333</v>
      </c>
      <c r="F506" s="36">
        <v>16493.316666666666</v>
      </c>
      <c r="G506" s="36">
        <v>16376.583333333332</v>
      </c>
      <c r="H506" s="36">
        <v>16956.483333333334</v>
      </c>
      <c r="I506" s="36">
        <v>17073.216666666664</v>
      </c>
      <c r="J506" s="36">
        <v>17246.433333333334</v>
      </c>
      <c r="K506" s="31">
        <v>16900</v>
      </c>
      <c r="L506" s="31">
        <v>16610.05</v>
      </c>
      <c r="M506" s="31">
        <v>1.7770000000000001E-2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123.25</v>
      </c>
      <c r="D507" s="36">
        <v>123.06666666666666</v>
      </c>
      <c r="E507" s="36">
        <v>122.18333333333332</v>
      </c>
      <c r="F507" s="36">
        <v>121.11666666666666</v>
      </c>
      <c r="G507" s="36">
        <v>120.23333333333332</v>
      </c>
      <c r="H507" s="36">
        <v>124.13333333333333</v>
      </c>
      <c r="I507" s="36">
        <v>125.01666666666665</v>
      </c>
      <c r="J507" s="31">
        <v>126.08333333333333</v>
      </c>
      <c r="K507" s="31">
        <v>123.95</v>
      </c>
      <c r="L507" s="31">
        <v>122</v>
      </c>
      <c r="M507" s="53">
        <v>105.34365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623.35</v>
      </c>
      <c r="D508" s="36">
        <v>622.66666666666663</v>
      </c>
      <c r="E508" s="36">
        <v>620.5333333333333</v>
      </c>
      <c r="F508" s="36">
        <v>617.7166666666667</v>
      </c>
      <c r="G508" s="36">
        <v>615.58333333333337</v>
      </c>
      <c r="H508" s="36">
        <v>625.48333333333323</v>
      </c>
      <c r="I508" s="36">
        <v>627.61666666666667</v>
      </c>
      <c r="J508" s="36">
        <v>630.43333333333317</v>
      </c>
      <c r="K508" s="31">
        <v>624.79999999999995</v>
      </c>
      <c r="L508" s="31">
        <v>619.85</v>
      </c>
      <c r="M508" s="31">
        <v>1.0972299999999999</v>
      </c>
      <c r="N508" s="1"/>
      <c r="O508" s="1"/>
    </row>
    <row r="509" spans="1:15" ht="12.75" customHeight="1">
      <c r="A509" s="247">
        <v>499</v>
      </c>
      <c r="B509" s="248" t="s">
        <v>561</v>
      </c>
      <c r="C509" s="248">
        <v>1536.8</v>
      </c>
      <c r="D509" s="249">
        <v>1540.4166666666667</v>
      </c>
      <c r="E509" s="249">
        <v>1526.8833333333334</v>
      </c>
      <c r="F509" s="249">
        <v>1516.9666666666667</v>
      </c>
      <c r="G509" s="249">
        <v>1503.4333333333334</v>
      </c>
      <c r="H509" s="249">
        <v>1550.3333333333335</v>
      </c>
      <c r="I509" s="249">
        <v>1563.8666666666668</v>
      </c>
      <c r="J509" s="249">
        <v>1573.7833333333335</v>
      </c>
      <c r="K509" s="250">
        <v>1553.95</v>
      </c>
      <c r="L509" s="250">
        <v>1530.5</v>
      </c>
      <c r="M509" s="250">
        <v>6.5390000000000004E-2</v>
      </c>
      <c r="N509" s="1"/>
      <c r="O509" s="1"/>
    </row>
    <row r="510" spans="1:15" ht="12.75" customHeight="1">
      <c r="A510" s="264">
        <v>500</v>
      </c>
      <c r="B510" s="266" t="s">
        <v>561</v>
      </c>
      <c r="C510" s="266">
        <v>1551.4</v>
      </c>
      <c r="D510" s="267">
        <v>1542.3666666666668</v>
      </c>
      <c r="E510" s="267">
        <v>1519.0833333333335</v>
      </c>
      <c r="F510" s="267">
        <v>1486.7666666666667</v>
      </c>
      <c r="G510" s="267">
        <v>1463.4833333333333</v>
      </c>
      <c r="H510" s="267">
        <v>1574.6833333333336</v>
      </c>
      <c r="I510" s="267">
        <v>1597.9666666666669</v>
      </c>
      <c r="J510" s="267">
        <v>1630.2833333333338</v>
      </c>
      <c r="K510" s="264">
        <v>1565.65</v>
      </c>
      <c r="L510" s="264">
        <v>1510.05</v>
      </c>
      <c r="M510" s="264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89"/>
      <c r="B5" s="390"/>
      <c r="C5" s="389"/>
      <c r="D5" s="390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91" t="s">
        <v>565</v>
      </c>
      <c r="C7" s="390"/>
      <c r="D7" s="7">
        <f>Main!B10</f>
        <v>45243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45242</v>
      </c>
      <c r="B10" s="32">
        <v>511463</v>
      </c>
      <c r="C10" s="31" t="s">
        <v>990</v>
      </c>
      <c r="D10" s="31" t="s">
        <v>1003</v>
      </c>
      <c r="E10" s="31" t="s">
        <v>575</v>
      </c>
      <c r="F10" s="86">
        <v>48173</v>
      </c>
      <c r="G10" s="32">
        <v>15.63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45242</v>
      </c>
      <c r="B11" s="32">
        <v>530723</v>
      </c>
      <c r="C11" s="31" t="s">
        <v>1004</v>
      </c>
      <c r="D11" s="31" t="s">
        <v>1005</v>
      </c>
      <c r="E11" s="31" t="s">
        <v>575</v>
      </c>
      <c r="F11" s="86">
        <v>126000</v>
      </c>
      <c r="G11" s="32">
        <v>130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45242</v>
      </c>
      <c r="B12" s="32">
        <v>530723</v>
      </c>
      <c r="C12" s="31" t="s">
        <v>1004</v>
      </c>
      <c r="D12" s="31" t="s">
        <v>1006</v>
      </c>
      <c r="E12" s="31" t="s">
        <v>574</v>
      </c>
      <c r="F12" s="86">
        <v>66273</v>
      </c>
      <c r="G12" s="32">
        <v>130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45242</v>
      </c>
      <c r="B13" s="32">
        <v>522261</v>
      </c>
      <c r="C13" s="31" t="s">
        <v>1007</v>
      </c>
      <c r="D13" s="31" t="s">
        <v>1008</v>
      </c>
      <c r="E13" s="31" t="s">
        <v>574</v>
      </c>
      <c r="F13" s="86">
        <v>29200</v>
      </c>
      <c r="G13" s="32">
        <v>681.05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45242</v>
      </c>
      <c r="B14" s="32">
        <v>522261</v>
      </c>
      <c r="C14" s="31" t="s">
        <v>1007</v>
      </c>
      <c r="D14" s="31" t="s">
        <v>1009</v>
      </c>
      <c r="E14" s="31" t="s">
        <v>574</v>
      </c>
      <c r="F14" s="86">
        <v>87800</v>
      </c>
      <c r="G14" s="32">
        <v>681.05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45242</v>
      </c>
      <c r="B15" s="32">
        <v>522261</v>
      </c>
      <c r="C15" s="31" t="s">
        <v>1007</v>
      </c>
      <c r="D15" s="31" t="s">
        <v>1010</v>
      </c>
      <c r="E15" s="31" t="s">
        <v>574</v>
      </c>
      <c r="F15" s="86">
        <v>42400</v>
      </c>
      <c r="G15" s="32">
        <v>681.05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45242</v>
      </c>
      <c r="B16" s="32">
        <v>522261</v>
      </c>
      <c r="C16" s="31" t="s">
        <v>1007</v>
      </c>
      <c r="D16" s="31" t="s">
        <v>1011</v>
      </c>
      <c r="E16" s="31" t="s">
        <v>575</v>
      </c>
      <c r="F16" s="86">
        <v>86245</v>
      </c>
      <c r="G16" s="32">
        <v>681.05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45242</v>
      </c>
      <c r="B17" s="32">
        <v>522261</v>
      </c>
      <c r="C17" s="31" t="s">
        <v>1007</v>
      </c>
      <c r="D17" s="31" t="s">
        <v>1012</v>
      </c>
      <c r="E17" s="31" t="s">
        <v>575</v>
      </c>
      <c r="F17" s="86">
        <v>107155</v>
      </c>
      <c r="G17" s="32">
        <v>681.05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45242</v>
      </c>
      <c r="B18" s="32">
        <v>540936</v>
      </c>
      <c r="C18" s="31" t="s">
        <v>987</v>
      </c>
      <c r="D18" s="31" t="s">
        <v>1013</v>
      </c>
      <c r="E18" s="31" t="s">
        <v>574</v>
      </c>
      <c r="F18" s="86">
        <v>15071</v>
      </c>
      <c r="G18" s="32">
        <v>13.87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45242</v>
      </c>
      <c r="B19" s="32">
        <v>540936</v>
      </c>
      <c r="C19" s="31" t="s">
        <v>987</v>
      </c>
      <c r="D19" s="31" t="s">
        <v>1013</v>
      </c>
      <c r="E19" s="31" t="s">
        <v>575</v>
      </c>
      <c r="F19" s="86">
        <v>51291</v>
      </c>
      <c r="G19" s="32">
        <v>13.92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45242</v>
      </c>
      <c r="B20" s="32">
        <v>526967</v>
      </c>
      <c r="C20" s="31" t="s">
        <v>1014</v>
      </c>
      <c r="D20" s="31" t="s">
        <v>1015</v>
      </c>
      <c r="E20" s="31" t="s">
        <v>574</v>
      </c>
      <c r="F20" s="86">
        <v>97224</v>
      </c>
      <c r="G20" s="32">
        <v>7.59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45242</v>
      </c>
      <c r="B21" s="32">
        <v>526967</v>
      </c>
      <c r="C21" s="31" t="s">
        <v>1014</v>
      </c>
      <c r="D21" s="31" t="s">
        <v>1015</v>
      </c>
      <c r="E21" s="31" t="s">
        <v>575</v>
      </c>
      <c r="F21" s="86">
        <v>7298</v>
      </c>
      <c r="G21" s="32">
        <v>8.3699999999999992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45242</v>
      </c>
      <c r="B22" s="32">
        <v>526967</v>
      </c>
      <c r="C22" s="31" t="s">
        <v>1014</v>
      </c>
      <c r="D22" s="31" t="s">
        <v>1016</v>
      </c>
      <c r="E22" s="31" t="s">
        <v>575</v>
      </c>
      <c r="F22" s="86">
        <v>36611</v>
      </c>
      <c r="G22" s="32">
        <v>7.61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45242</v>
      </c>
      <c r="B23" s="32">
        <v>526967</v>
      </c>
      <c r="C23" s="31" t="s">
        <v>1014</v>
      </c>
      <c r="D23" s="31" t="s">
        <v>1017</v>
      </c>
      <c r="E23" s="31" t="s">
        <v>575</v>
      </c>
      <c r="F23" s="86">
        <v>64454</v>
      </c>
      <c r="G23" s="32">
        <v>7.61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45242</v>
      </c>
      <c r="B24" s="32">
        <v>521238</v>
      </c>
      <c r="C24" s="31" t="s">
        <v>1018</v>
      </c>
      <c r="D24" s="31" t="s">
        <v>1019</v>
      </c>
      <c r="E24" s="31" t="s">
        <v>574</v>
      </c>
      <c r="F24" s="86">
        <v>2850</v>
      </c>
      <c r="G24" s="32">
        <v>17.78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45242</v>
      </c>
      <c r="B25" s="32">
        <v>521238</v>
      </c>
      <c r="C25" s="31" t="s">
        <v>1018</v>
      </c>
      <c r="D25" s="31" t="s">
        <v>1020</v>
      </c>
      <c r="E25" s="31" t="s">
        <v>574</v>
      </c>
      <c r="F25" s="86">
        <v>4000</v>
      </c>
      <c r="G25" s="32">
        <v>17.78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45242</v>
      </c>
      <c r="B26" s="32">
        <v>521238</v>
      </c>
      <c r="C26" s="31" t="s">
        <v>1018</v>
      </c>
      <c r="D26" s="31" t="s">
        <v>1021</v>
      </c>
      <c r="E26" s="31" t="s">
        <v>574</v>
      </c>
      <c r="F26" s="86">
        <v>6040</v>
      </c>
      <c r="G26" s="32">
        <v>17.78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45242</v>
      </c>
      <c r="B27" s="32">
        <v>521238</v>
      </c>
      <c r="C27" s="31" t="s">
        <v>1018</v>
      </c>
      <c r="D27" s="31" t="s">
        <v>1022</v>
      </c>
      <c r="E27" s="31" t="s">
        <v>575</v>
      </c>
      <c r="F27" s="86">
        <v>18520</v>
      </c>
      <c r="G27" s="32">
        <v>17.78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45242</v>
      </c>
      <c r="B28" s="32">
        <v>521238</v>
      </c>
      <c r="C28" s="31" t="s">
        <v>1018</v>
      </c>
      <c r="D28" s="31" t="s">
        <v>1023</v>
      </c>
      <c r="E28" s="31" t="s">
        <v>575</v>
      </c>
      <c r="F28" s="86">
        <v>8700</v>
      </c>
      <c r="G28" s="32">
        <v>17.78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45242</v>
      </c>
      <c r="B29" s="32">
        <v>521238</v>
      </c>
      <c r="C29" s="31" t="s">
        <v>1018</v>
      </c>
      <c r="D29" s="31" t="s">
        <v>1024</v>
      </c>
      <c r="E29" s="31" t="s">
        <v>575</v>
      </c>
      <c r="F29" s="86">
        <v>5000</v>
      </c>
      <c r="G29" s="32">
        <v>17.78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45242</v>
      </c>
      <c r="B30" s="32">
        <v>521238</v>
      </c>
      <c r="C30" s="31" t="s">
        <v>1018</v>
      </c>
      <c r="D30" s="31" t="s">
        <v>1025</v>
      </c>
      <c r="E30" s="31" t="s">
        <v>574</v>
      </c>
      <c r="F30" s="86">
        <v>20000</v>
      </c>
      <c r="G30" s="32">
        <v>17.78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45242</v>
      </c>
      <c r="B31" s="32">
        <v>544015</v>
      </c>
      <c r="C31" s="31" t="s">
        <v>1026</v>
      </c>
      <c r="D31" s="31" t="s">
        <v>936</v>
      </c>
      <c r="E31" s="31" t="s">
        <v>574</v>
      </c>
      <c r="F31" s="86">
        <v>31000</v>
      </c>
      <c r="G31" s="32">
        <v>123.85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45242</v>
      </c>
      <c r="B32" s="32">
        <v>540725</v>
      </c>
      <c r="C32" s="31" t="s">
        <v>1027</v>
      </c>
      <c r="D32" s="31" t="s">
        <v>1028</v>
      </c>
      <c r="E32" s="31" t="s">
        <v>574</v>
      </c>
      <c r="F32" s="86">
        <v>250000</v>
      </c>
      <c r="G32" s="32">
        <v>1585.88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45242</v>
      </c>
      <c r="B33" s="32">
        <v>540725</v>
      </c>
      <c r="C33" s="31" t="s">
        <v>1027</v>
      </c>
      <c r="D33" s="31" t="s">
        <v>989</v>
      </c>
      <c r="E33" s="31" t="s">
        <v>575</v>
      </c>
      <c r="F33" s="86">
        <v>200000</v>
      </c>
      <c r="G33" s="32">
        <v>1586.4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45242</v>
      </c>
      <c r="B34" s="32">
        <v>540725</v>
      </c>
      <c r="C34" s="31" t="s">
        <v>1027</v>
      </c>
      <c r="D34" s="31" t="s">
        <v>1029</v>
      </c>
      <c r="E34" s="31" t="s">
        <v>575</v>
      </c>
      <c r="F34" s="86">
        <v>230000</v>
      </c>
      <c r="G34" s="32">
        <v>1586.78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45242</v>
      </c>
      <c r="B35" s="32">
        <v>543963</v>
      </c>
      <c r="C35" s="31" t="s">
        <v>991</v>
      </c>
      <c r="D35" s="31" t="s">
        <v>992</v>
      </c>
      <c r="E35" s="31" t="s">
        <v>574</v>
      </c>
      <c r="F35" s="86">
        <v>84000</v>
      </c>
      <c r="G35" s="32">
        <v>46.54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45242</v>
      </c>
      <c r="B36" s="32" t="s">
        <v>993</v>
      </c>
      <c r="C36" s="31" t="s">
        <v>994</v>
      </c>
      <c r="D36" s="31" t="s">
        <v>576</v>
      </c>
      <c r="E36" s="31" t="s">
        <v>574</v>
      </c>
      <c r="F36" s="86">
        <v>192238</v>
      </c>
      <c r="G36" s="32">
        <v>492.29</v>
      </c>
      <c r="H36" s="32" t="s">
        <v>863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45242</v>
      </c>
      <c r="B37" s="32" t="s">
        <v>995</v>
      </c>
      <c r="C37" s="31" t="s">
        <v>996</v>
      </c>
      <c r="D37" s="31" t="s">
        <v>1030</v>
      </c>
      <c r="E37" s="31" t="s">
        <v>574</v>
      </c>
      <c r="F37" s="86">
        <v>101000</v>
      </c>
      <c r="G37" s="32">
        <v>892.95</v>
      </c>
      <c r="H37" s="32" t="s">
        <v>863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45242</v>
      </c>
      <c r="B38" s="32" t="s">
        <v>955</v>
      </c>
      <c r="C38" s="31" t="s">
        <v>956</v>
      </c>
      <c r="D38" s="31" t="s">
        <v>1031</v>
      </c>
      <c r="E38" s="31" t="s">
        <v>574</v>
      </c>
      <c r="F38" s="86">
        <v>4500000</v>
      </c>
      <c r="G38" s="32">
        <v>0.65</v>
      </c>
      <c r="H38" s="32" t="s">
        <v>863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45242</v>
      </c>
      <c r="B39" s="32" t="s">
        <v>955</v>
      </c>
      <c r="C39" s="31" t="s">
        <v>956</v>
      </c>
      <c r="D39" s="31" t="s">
        <v>988</v>
      </c>
      <c r="E39" s="31" t="s">
        <v>574</v>
      </c>
      <c r="F39" s="86">
        <v>3459291</v>
      </c>
      <c r="G39" s="32">
        <v>0.63</v>
      </c>
      <c r="H39" s="32" t="s">
        <v>863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45242</v>
      </c>
      <c r="B40" s="32" t="s">
        <v>955</v>
      </c>
      <c r="C40" s="31" t="s">
        <v>956</v>
      </c>
      <c r="D40" s="31" t="s">
        <v>954</v>
      </c>
      <c r="E40" s="31" t="s">
        <v>574</v>
      </c>
      <c r="F40" s="86">
        <v>691740</v>
      </c>
      <c r="G40" s="32">
        <v>0.65</v>
      </c>
      <c r="H40" s="32" t="s">
        <v>863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45242</v>
      </c>
      <c r="B41" s="32" t="s">
        <v>1032</v>
      </c>
      <c r="C41" s="31" t="s">
        <v>1033</v>
      </c>
      <c r="D41" s="31" t="s">
        <v>1034</v>
      </c>
      <c r="E41" s="31" t="s">
        <v>574</v>
      </c>
      <c r="F41" s="86">
        <v>99000</v>
      </c>
      <c r="G41" s="32">
        <v>4.8</v>
      </c>
      <c r="H41" s="32" t="s">
        <v>863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45242</v>
      </c>
      <c r="B42" s="32" t="s">
        <v>1035</v>
      </c>
      <c r="C42" s="31" t="s">
        <v>1036</v>
      </c>
      <c r="D42" s="31" t="s">
        <v>957</v>
      </c>
      <c r="E42" s="31" t="s">
        <v>574</v>
      </c>
      <c r="F42" s="86">
        <v>44800</v>
      </c>
      <c r="G42" s="32">
        <v>126.1</v>
      </c>
      <c r="H42" s="32" t="s">
        <v>863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45242</v>
      </c>
      <c r="B43" s="32" t="s">
        <v>1035</v>
      </c>
      <c r="C43" s="31" t="s">
        <v>1036</v>
      </c>
      <c r="D43" s="31" t="s">
        <v>954</v>
      </c>
      <c r="E43" s="31" t="s">
        <v>574</v>
      </c>
      <c r="F43" s="86">
        <v>8000</v>
      </c>
      <c r="G43" s="32">
        <v>126.1</v>
      </c>
      <c r="H43" s="32" t="s">
        <v>863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45242</v>
      </c>
      <c r="B44" s="32" t="s">
        <v>1037</v>
      </c>
      <c r="C44" s="31" t="s">
        <v>1038</v>
      </c>
      <c r="D44" s="31" t="s">
        <v>1039</v>
      </c>
      <c r="E44" s="31" t="s">
        <v>574</v>
      </c>
      <c r="F44" s="86">
        <v>85400</v>
      </c>
      <c r="G44" s="32">
        <v>160.58000000000001</v>
      </c>
      <c r="H44" s="32" t="s">
        <v>863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45242</v>
      </c>
      <c r="B45" s="32" t="s">
        <v>1040</v>
      </c>
      <c r="C45" s="31" t="s">
        <v>1041</v>
      </c>
      <c r="D45" s="31" t="s">
        <v>957</v>
      </c>
      <c r="E45" s="31" t="s">
        <v>574</v>
      </c>
      <c r="F45" s="86">
        <v>100000</v>
      </c>
      <c r="G45" s="32">
        <v>94.6</v>
      </c>
      <c r="H45" s="32" t="s">
        <v>863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45242</v>
      </c>
      <c r="B46" s="32" t="s">
        <v>1042</v>
      </c>
      <c r="C46" s="31" t="s">
        <v>1043</v>
      </c>
      <c r="D46" s="31" t="s">
        <v>1044</v>
      </c>
      <c r="E46" s="31" t="s">
        <v>574</v>
      </c>
      <c r="F46" s="86">
        <v>55795</v>
      </c>
      <c r="G46" s="32">
        <v>56.71</v>
      </c>
      <c r="H46" s="32" t="s">
        <v>863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45242</v>
      </c>
      <c r="B47" s="32" t="s">
        <v>1045</v>
      </c>
      <c r="C47" s="31" t="s">
        <v>1046</v>
      </c>
      <c r="D47" s="31" t="s">
        <v>1047</v>
      </c>
      <c r="E47" s="31" t="s">
        <v>575</v>
      </c>
      <c r="F47" s="86">
        <v>100000</v>
      </c>
      <c r="G47" s="32">
        <v>305</v>
      </c>
      <c r="H47" s="32" t="s">
        <v>863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45242</v>
      </c>
      <c r="B48" s="32" t="s">
        <v>993</v>
      </c>
      <c r="C48" s="31" t="s">
        <v>994</v>
      </c>
      <c r="D48" s="31" t="s">
        <v>576</v>
      </c>
      <c r="E48" s="31" t="s">
        <v>575</v>
      </c>
      <c r="F48" s="86">
        <v>192238</v>
      </c>
      <c r="G48" s="32">
        <v>492.85</v>
      </c>
      <c r="H48" s="32" t="s">
        <v>863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45242</v>
      </c>
      <c r="B49" s="32" t="s">
        <v>955</v>
      </c>
      <c r="C49" s="31" t="s">
        <v>956</v>
      </c>
      <c r="D49" s="31" t="s">
        <v>988</v>
      </c>
      <c r="E49" s="31" t="s">
        <v>575</v>
      </c>
      <c r="F49" s="86">
        <v>3500000</v>
      </c>
      <c r="G49" s="32">
        <v>0.65</v>
      </c>
      <c r="H49" s="32" t="s">
        <v>863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45242</v>
      </c>
      <c r="B50" s="32" t="s">
        <v>955</v>
      </c>
      <c r="C50" s="31" t="s">
        <v>956</v>
      </c>
      <c r="D50" s="31" t="s">
        <v>954</v>
      </c>
      <c r="E50" s="31" t="s">
        <v>575</v>
      </c>
      <c r="F50" s="86">
        <v>12002574</v>
      </c>
      <c r="G50" s="32">
        <v>0.65</v>
      </c>
      <c r="H50" s="32" t="s">
        <v>863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45242</v>
      </c>
      <c r="B51" s="32" t="s">
        <v>1032</v>
      </c>
      <c r="C51" s="31" t="s">
        <v>1033</v>
      </c>
      <c r="D51" s="31" t="s">
        <v>1048</v>
      </c>
      <c r="E51" s="31" t="s">
        <v>575</v>
      </c>
      <c r="F51" s="86">
        <v>120000</v>
      </c>
      <c r="G51" s="32">
        <v>4.8099999999999996</v>
      </c>
      <c r="H51" s="32" t="s">
        <v>863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45242</v>
      </c>
      <c r="B52" s="32" t="s">
        <v>1035</v>
      </c>
      <c r="C52" s="31" t="s">
        <v>1036</v>
      </c>
      <c r="D52" s="31" t="s">
        <v>954</v>
      </c>
      <c r="E52" s="31" t="s">
        <v>575</v>
      </c>
      <c r="F52" s="86">
        <v>46400</v>
      </c>
      <c r="G52" s="32">
        <v>125.93</v>
      </c>
      <c r="H52" s="32" t="s">
        <v>863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45242</v>
      </c>
      <c r="B53" s="32" t="s">
        <v>1037</v>
      </c>
      <c r="C53" s="31" t="s">
        <v>1038</v>
      </c>
      <c r="D53" s="31" t="s">
        <v>1039</v>
      </c>
      <c r="E53" s="31" t="s">
        <v>575</v>
      </c>
      <c r="F53" s="86">
        <v>85400</v>
      </c>
      <c r="G53" s="32">
        <v>159.93</v>
      </c>
      <c r="H53" s="32" t="s">
        <v>863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45242</v>
      </c>
      <c r="B54" s="32" t="s">
        <v>1040</v>
      </c>
      <c r="C54" s="31" t="s">
        <v>1041</v>
      </c>
      <c r="D54" s="31" t="s">
        <v>957</v>
      </c>
      <c r="E54" s="31" t="s">
        <v>575</v>
      </c>
      <c r="F54" s="86">
        <v>4000</v>
      </c>
      <c r="G54" s="32">
        <v>94.6</v>
      </c>
      <c r="H54" s="32" t="s">
        <v>863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/>
      <c r="B55" s="32"/>
      <c r="C55" s="31"/>
      <c r="D55" s="31"/>
      <c r="E55" s="31"/>
      <c r="F55" s="86"/>
      <c r="G55" s="32"/>
      <c r="H55" s="32"/>
    </row>
    <row r="56" spans="1:28" ht="15" customHeight="1">
      <c r="A56" s="85"/>
      <c r="B56" s="32"/>
      <c r="C56" s="31"/>
      <c r="D56" s="31"/>
      <c r="E56" s="31"/>
      <c r="F56" s="86"/>
      <c r="G56" s="32"/>
      <c r="H56" s="32"/>
    </row>
    <row r="57" spans="1:28" ht="15" customHeight="1">
      <c r="A57" s="85"/>
      <c r="B57" s="32"/>
      <c r="C57" s="31"/>
      <c r="D57" s="31"/>
      <c r="E57" s="31"/>
      <c r="F57" s="86"/>
      <c r="G57" s="32"/>
      <c r="H57" s="32"/>
    </row>
    <row r="58" spans="1:28" ht="15" customHeight="1">
      <c r="A58" s="85"/>
      <c r="B58" s="32"/>
      <c r="C58" s="31"/>
      <c r="D58" s="31"/>
      <c r="E58" s="31"/>
      <c r="F58" s="86"/>
      <c r="G58" s="32"/>
      <c r="H58" s="32"/>
    </row>
    <row r="59" spans="1:28" ht="15" customHeight="1">
      <c r="A59" s="85"/>
      <c r="B59" s="32"/>
      <c r="C59" s="31"/>
      <c r="D59" s="31"/>
      <c r="E59" s="31"/>
      <c r="F59" s="86"/>
      <c r="G59" s="32"/>
      <c r="H59" s="32"/>
    </row>
    <row r="60" spans="1:28" ht="15" customHeight="1">
      <c r="A60" s="85"/>
      <c r="B60" s="32"/>
      <c r="C60" s="31"/>
      <c r="D60" s="31"/>
      <c r="E60" s="31"/>
      <c r="F60" s="86"/>
      <c r="G60" s="32"/>
      <c r="H60" s="32"/>
    </row>
    <row r="61" spans="1:28" ht="15" customHeight="1">
      <c r="A61" s="85"/>
      <c r="B61" s="32"/>
      <c r="C61" s="31"/>
      <c r="D61" s="31"/>
      <c r="E61" s="31"/>
      <c r="F61" s="86"/>
      <c r="G61" s="32"/>
      <c r="H61" s="32"/>
    </row>
    <row r="62" spans="1:28" ht="15" customHeight="1">
      <c r="A62" s="85"/>
      <c r="B62" s="32"/>
      <c r="C62" s="31"/>
      <c r="D62" s="31"/>
      <c r="E62" s="31"/>
      <c r="F62" s="86"/>
      <c r="G62" s="32"/>
      <c r="H62" s="32"/>
    </row>
    <row r="63" spans="1:28" ht="15" customHeight="1">
      <c r="A63" s="85"/>
      <c r="B63" s="32"/>
      <c r="C63" s="31"/>
      <c r="D63" s="31"/>
      <c r="E63" s="31"/>
      <c r="F63" s="86"/>
      <c r="G63" s="32"/>
      <c r="H63" s="32"/>
    </row>
    <row r="64" spans="1:28" ht="15" customHeight="1">
      <c r="A64" s="85"/>
      <c r="B64" s="32"/>
      <c r="C64" s="31"/>
      <c r="D64" s="31"/>
      <c r="E64" s="31"/>
      <c r="F64" s="86"/>
      <c r="G64" s="32"/>
      <c r="H64" s="32"/>
    </row>
    <row r="65" spans="1:8" ht="15" customHeight="1">
      <c r="A65" s="85"/>
      <c r="B65" s="32"/>
      <c r="C65" s="31"/>
      <c r="D65" s="31"/>
      <c r="E65" s="31"/>
      <c r="F65" s="86"/>
      <c r="G65" s="32"/>
      <c r="H65" s="32"/>
    </row>
    <row r="66" spans="1:8" ht="15" customHeight="1">
      <c r="A66" s="85"/>
      <c r="B66" s="32"/>
      <c r="C66" s="31"/>
      <c r="D66" s="31"/>
      <c r="E66" s="31"/>
      <c r="F66" s="86"/>
      <c r="G66" s="32"/>
      <c r="H66" s="32"/>
    </row>
    <row r="67" spans="1:8" ht="15" customHeight="1">
      <c r="A67" s="85"/>
      <c r="B67" s="32"/>
      <c r="C67" s="31"/>
      <c r="D67" s="31"/>
      <c r="E67" s="31"/>
      <c r="F67" s="86"/>
      <c r="G67" s="32"/>
      <c r="H67" s="32"/>
    </row>
    <row r="68" spans="1:8" ht="15" customHeight="1">
      <c r="A68" s="85"/>
      <c r="B68" s="32"/>
      <c r="C68" s="31"/>
      <c r="D68" s="31"/>
      <c r="E68" s="31"/>
      <c r="F68" s="86"/>
      <c r="G68" s="32"/>
      <c r="H68" s="32"/>
    </row>
    <row r="69" spans="1:8" ht="15" customHeight="1">
      <c r="A69" s="85"/>
      <c r="B69" s="32"/>
      <c r="C69" s="31"/>
      <c r="D69" s="31"/>
      <c r="E69" s="31"/>
      <c r="F69" s="86"/>
      <c r="G69" s="32"/>
      <c r="H69" s="32"/>
    </row>
    <row r="70" spans="1:8" ht="15" customHeight="1">
      <c r="A70" s="85"/>
      <c r="B70" s="32"/>
      <c r="C70" s="31"/>
      <c r="D70" s="31"/>
      <c r="E70" s="31"/>
      <c r="F70" s="86"/>
      <c r="G70" s="32"/>
      <c r="H70" s="32"/>
    </row>
    <row r="71" spans="1:8" ht="15" customHeight="1">
      <c r="A71" s="85"/>
      <c r="B71" s="32"/>
      <c r="C71" s="31"/>
      <c r="D71" s="31"/>
      <c r="E71" s="31"/>
      <c r="F71" s="86"/>
      <c r="G71" s="32"/>
      <c r="H71" s="32"/>
    </row>
    <row r="72" spans="1:8" ht="15" customHeight="1">
      <c r="A72" s="85"/>
      <c r="B72" s="32"/>
      <c r="C72" s="31"/>
      <c r="D72" s="31"/>
      <c r="E72" s="31"/>
      <c r="F72" s="86"/>
      <c r="G72" s="32"/>
      <c r="H72" s="32"/>
    </row>
    <row r="73" spans="1:8" ht="15" customHeight="1">
      <c r="A73" s="85"/>
      <c r="B73" s="32"/>
      <c r="C73" s="31"/>
      <c r="D73" s="31"/>
      <c r="E73" s="31"/>
      <c r="F73" s="86"/>
      <c r="G73" s="32"/>
      <c r="H73" s="32"/>
    </row>
    <row r="74" spans="1:8" ht="15" customHeight="1">
      <c r="A74" s="85"/>
      <c r="B74" s="32"/>
      <c r="C74" s="31"/>
      <c r="D74" s="31"/>
      <c r="E74" s="31"/>
      <c r="F74" s="86"/>
      <c r="G74" s="32"/>
      <c r="H74" s="32"/>
    </row>
    <row r="75" spans="1:8" ht="15" customHeight="1">
      <c r="A75" s="85"/>
      <c r="B75" s="32"/>
      <c r="C75" s="31"/>
      <c r="D75" s="31"/>
      <c r="E75" s="31"/>
      <c r="F75" s="86"/>
      <c r="G75" s="32"/>
      <c r="H75" s="32"/>
    </row>
    <row r="76" spans="1:8" ht="15" customHeight="1">
      <c r="A76" s="85"/>
      <c r="B76" s="32"/>
      <c r="C76" s="31"/>
      <c r="D76" s="31"/>
      <c r="E76" s="31"/>
      <c r="F76" s="86"/>
      <c r="G76" s="32"/>
      <c r="H76" s="32"/>
    </row>
    <row r="77" spans="1:8" ht="15" customHeight="1">
      <c r="A77" s="85"/>
      <c r="B77" s="32"/>
      <c r="C77" s="31"/>
      <c r="D77" s="31"/>
      <c r="E77" s="31"/>
      <c r="F77" s="86"/>
      <c r="G77" s="32"/>
      <c r="H77" s="32"/>
    </row>
    <row r="78" spans="1:8" ht="15" customHeight="1">
      <c r="A78" s="85"/>
      <c r="B78" s="32"/>
      <c r="C78" s="31"/>
      <c r="D78" s="31"/>
      <c r="E78" s="31"/>
      <c r="F78" s="86"/>
      <c r="G78" s="32"/>
      <c r="H78" s="32"/>
    </row>
    <row r="79" spans="1:8" ht="15" customHeight="1">
      <c r="A79" s="85"/>
      <c r="B79" s="32"/>
      <c r="C79" s="31"/>
      <c r="D79" s="31"/>
      <c r="E79" s="31"/>
      <c r="F79" s="86"/>
      <c r="G79" s="32"/>
      <c r="H79" s="32"/>
    </row>
    <row r="80" spans="1:8" ht="15" customHeight="1">
      <c r="A80" s="85"/>
      <c r="B80" s="32"/>
      <c r="C80" s="31"/>
      <c r="D80" s="31"/>
      <c r="E80" s="31"/>
      <c r="F80" s="86"/>
      <c r="G80" s="32"/>
      <c r="H80" s="32"/>
    </row>
    <row r="81" spans="1:8" ht="15" customHeight="1">
      <c r="A81" s="85"/>
      <c r="B81" s="32"/>
      <c r="C81" s="31"/>
      <c r="D81" s="31"/>
      <c r="E81" s="31"/>
      <c r="F81" s="86"/>
      <c r="G81" s="32"/>
      <c r="H81" s="32"/>
    </row>
    <row r="82" spans="1:8" ht="15" customHeight="1">
      <c r="A82" s="85"/>
      <c r="B82" s="32"/>
      <c r="C82" s="31"/>
      <c r="D82" s="31"/>
      <c r="E82" s="31"/>
      <c r="F82" s="86"/>
      <c r="G82" s="32"/>
      <c r="H82" s="32"/>
    </row>
    <row r="83" spans="1:8" ht="15" customHeight="1">
      <c r="A83" s="85"/>
      <c r="B83" s="32"/>
      <c r="C83" s="31"/>
      <c r="D83" s="31"/>
      <c r="E83" s="31"/>
      <c r="F83" s="86"/>
      <c r="G83" s="32"/>
      <c r="H83" s="32"/>
    </row>
    <row r="84" spans="1:8" ht="15" customHeight="1">
      <c r="A84" s="85"/>
      <c r="B84" s="32"/>
      <c r="C84" s="31"/>
      <c r="D84" s="31"/>
      <c r="E84" s="31"/>
      <c r="F84" s="86"/>
      <c r="G84" s="32"/>
      <c r="H84" s="32"/>
    </row>
    <row r="85" spans="1:8" ht="15" customHeight="1">
      <c r="A85" s="85"/>
      <c r="B85" s="32"/>
      <c r="C85" s="31"/>
      <c r="D85" s="31"/>
      <c r="E85" s="31"/>
      <c r="F85" s="86"/>
      <c r="G85" s="32"/>
      <c r="H85" s="32"/>
    </row>
    <row r="86" spans="1:8" ht="15" customHeight="1">
      <c r="A86" s="85"/>
      <c r="B86" s="32"/>
      <c r="C86" s="31"/>
      <c r="D86" s="31"/>
      <c r="E86" s="31"/>
      <c r="F86" s="86"/>
      <c r="G86" s="32"/>
      <c r="H86" s="32"/>
    </row>
    <row r="87" spans="1:8" ht="15" customHeight="1">
      <c r="A87" s="85"/>
      <c r="B87" s="32"/>
      <c r="C87" s="31"/>
      <c r="D87" s="31"/>
      <c r="E87" s="31"/>
      <c r="F87" s="86"/>
      <c r="G87" s="32"/>
      <c r="H87" s="32"/>
    </row>
    <row r="88" spans="1:8" ht="15" customHeight="1">
      <c r="A88" s="85"/>
      <c r="B88" s="32"/>
      <c r="C88" s="31"/>
      <c r="D88" s="31"/>
      <c r="E88" s="31"/>
      <c r="F88" s="86"/>
      <c r="G88" s="32"/>
      <c r="H88" s="32"/>
    </row>
    <row r="89" spans="1:8" ht="15" customHeight="1">
      <c r="A89" s="85"/>
      <c r="B89" s="32"/>
      <c r="C89" s="31"/>
      <c r="D89" s="31"/>
      <c r="E89" s="31"/>
      <c r="F89" s="86"/>
      <c r="G89" s="32"/>
      <c r="H89" s="32"/>
    </row>
    <row r="90" spans="1:8" ht="15" customHeight="1">
      <c r="A90" s="85"/>
      <c r="B90" s="32"/>
      <c r="C90" s="31"/>
      <c r="D90" s="31"/>
      <c r="E90" s="31"/>
      <c r="F90" s="86"/>
      <c r="G90" s="32"/>
      <c r="H90" s="32"/>
    </row>
    <row r="91" spans="1:8" ht="15" customHeight="1">
      <c r="A91" s="85"/>
      <c r="B91" s="32"/>
      <c r="C91" s="31"/>
      <c r="D91" s="31"/>
      <c r="E91" s="31"/>
      <c r="F91" s="86"/>
      <c r="G91" s="32"/>
      <c r="H91" s="32"/>
    </row>
    <row r="92" spans="1:8" ht="15" customHeight="1">
      <c r="A92" s="85"/>
      <c r="B92" s="32"/>
      <c r="C92" s="31"/>
      <c r="D92" s="31"/>
      <c r="E92" s="31"/>
      <c r="F92" s="86"/>
      <c r="G92" s="32"/>
      <c r="H92" s="32"/>
    </row>
    <row r="93" spans="1:8" ht="15" customHeight="1">
      <c r="A93" s="85"/>
      <c r="B93" s="32"/>
      <c r="C93" s="31"/>
      <c r="D93" s="31"/>
      <c r="E93" s="31"/>
      <c r="F93" s="86"/>
      <c r="G93" s="32"/>
      <c r="H93" s="32"/>
    </row>
    <row r="94" spans="1:8" ht="15" customHeight="1">
      <c r="A94" s="85"/>
      <c r="B94" s="32"/>
      <c r="C94" s="31"/>
      <c r="D94" s="31"/>
      <c r="E94" s="31"/>
      <c r="F94" s="86"/>
      <c r="G94" s="32"/>
      <c r="H94" s="32"/>
    </row>
    <row r="95" spans="1:8" ht="15" customHeight="1">
      <c r="A95" s="85"/>
      <c r="B95" s="32"/>
      <c r="C95" s="31"/>
      <c r="D95" s="31"/>
      <c r="E95" s="31"/>
      <c r="F95" s="86"/>
      <c r="G95" s="32"/>
      <c r="H95" s="32"/>
    </row>
    <row r="96" spans="1:8" ht="15" customHeight="1">
      <c r="A96" s="85"/>
      <c r="B96" s="32"/>
      <c r="C96" s="31"/>
      <c r="D96" s="31"/>
      <c r="E96" s="31"/>
      <c r="F96" s="86"/>
      <c r="G96" s="32"/>
      <c r="H96" s="32"/>
    </row>
    <row r="97" spans="1:8" ht="15" customHeight="1">
      <c r="A97" s="85"/>
      <c r="B97" s="32"/>
      <c r="C97" s="31"/>
      <c r="D97" s="31"/>
      <c r="E97" s="31"/>
      <c r="F97" s="86"/>
      <c r="G97" s="32"/>
      <c r="H97" s="32"/>
    </row>
    <row r="98" spans="1:8" ht="15" customHeight="1">
      <c r="A98" s="85"/>
      <c r="B98" s="32"/>
      <c r="C98" s="31"/>
      <c r="D98" s="31"/>
      <c r="E98" s="31"/>
      <c r="F98" s="86"/>
      <c r="G98" s="32"/>
      <c r="H98" s="32"/>
    </row>
    <row r="99" spans="1:8" ht="15" customHeight="1">
      <c r="A99" s="85"/>
      <c r="B99" s="32"/>
      <c r="C99" s="31"/>
      <c r="D99" s="31"/>
      <c r="E99" s="31"/>
      <c r="F99" s="86"/>
      <c r="G99" s="32"/>
      <c r="H99" s="32"/>
    </row>
    <row r="100" spans="1:8" ht="15" customHeight="1">
      <c r="A100" s="85"/>
      <c r="B100" s="32"/>
      <c r="C100" s="31"/>
      <c r="D100" s="31"/>
      <c r="E100" s="31"/>
      <c r="F100" s="86"/>
      <c r="G100" s="32"/>
      <c r="H100" s="32"/>
    </row>
    <row r="101" spans="1:8" ht="15" customHeight="1">
      <c r="A101" s="85"/>
      <c r="B101" s="32"/>
      <c r="C101" s="31"/>
      <c r="D101" s="31"/>
      <c r="E101" s="31"/>
      <c r="F101" s="86"/>
      <c r="G101" s="32"/>
      <c r="H101" s="32"/>
    </row>
    <row r="102" spans="1:8" ht="15" customHeight="1">
      <c r="A102" s="85"/>
      <c r="B102" s="32"/>
      <c r="C102" s="31"/>
      <c r="D102" s="31"/>
      <c r="E102" s="31"/>
      <c r="F102" s="86"/>
      <c r="G102" s="32"/>
      <c r="H102" s="32"/>
    </row>
    <row r="103" spans="1:8" ht="15" customHeight="1">
      <c r="A103" s="85"/>
      <c r="B103" s="32"/>
      <c r="C103" s="31"/>
      <c r="D103" s="31"/>
      <c r="E103" s="31"/>
      <c r="F103" s="86"/>
      <c r="G103" s="32"/>
      <c r="H103" s="32"/>
    </row>
    <row r="104" spans="1:8" ht="15" customHeight="1">
      <c r="A104" s="85"/>
      <c r="B104" s="32"/>
      <c r="C104" s="31"/>
      <c r="D104" s="31"/>
      <c r="E104" s="31"/>
      <c r="F104" s="86"/>
      <c r="G104" s="32"/>
      <c r="H104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6"/>
  <sheetViews>
    <sheetView zoomScale="80" zoomScaleNormal="80" workbookViewId="0">
      <selection activeCell="G17" sqref="G1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916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45243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2" t="s">
        <v>590</v>
      </c>
      <c r="Q9" s="234" t="s">
        <v>896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6">
        <v>1</v>
      </c>
      <c r="B10" s="222">
        <v>45181</v>
      </c>
      <c r="C10" s="227"/>
      <c r="D10" s="231" t="s">
        <v>904</v>
      </c>
      <c r="E10" s="228" t="s">
        <v>591</v>
      </c>
      <c r="F10" s="290" t="s">
        <v>876</v>
      </c>
      <c r="G10" s="293">
        <v>608</v>
      </c>
      <c r="H10" s="290"/>
      <c r="I10" s="290" t="s">
        <v>877</v>
      </c>
      <c r="J10" s="293" t="s">
        <v>592</v>
      </c>
      <c r="K10" s="293"/>
      <c r="L10" s="294"/>
      <c r="M10" s="295"/>
      <c r="N10" s="293"/>
      <c r="O10" s="296"/>
      <c r="P10" s="297">
        <f>VLOOKUP(D10,'MidCap Intra'!$B$11:$C$568,2,0)</f>
        <v>638.70000000000005</v>
      </c>
      <c r="Q10" s="291">
        <v>45219</v>
      </c>
      <c r="S10" s="37" t="s">
        <v>593</v>
      </c>
    </row>
    <row r="11" spans="1:27" ht="15" customHeight="1">
      <c r="A11" s="226">
        <v>2</v>
      </c>
      <c r="B11" s="222">
        <v>45189</v>
      </c>
      <c r="C11" s="227"/>
      <c r="D11" s="231" t="s">
        <v>211</v>
      </c>
      <c r="E11" s="228" t="s">
        <v>591</v>
      </c>
      <c r="F11" s="221" t="s">
        <v>880</v>
      </c>
      <c r="G11" s="223">
        <v>2235</v>
      </c>
      <c r="H11" s="221"/>
      <c r="I11" s="221" t="s">
        <v>881</v>
      </c>
      <c r="J11" s="223" t="s">
        <v>592</v>
      </c>
      <c r="K11" s="223"/>
      <c r="L11" s="225"/>
      <c r="M11" s="229"/>
      <c r="N11" s="223"/>
      <c r="O11" s="230"/>
      <c r="P11" s="225">
        <f>VLOOKUP(D11,'MidCap Intra'!$B$11:$C$568,2,0)</f>
        <v>2330.65</v>
      </c>
      <c r="Q11" s="291">
        <v>45203</v>
      </c>
      <c r="S11" s="37" t="s">
        <v>593</v>
      </c>
    </row>
    <row r="12" spans="1:27" ht="15" customHeight="1">
      <c r="A12" s="226">
        <v>3</v>
      </c>
      <c r="B12" s="222">
        <v>45190</v>
      </c>
      <c r="C12" s="227"/>
      <c r="D12" s="231" t="s">
        <v>547</v>
      </c>
      <c r="E12" s="228" t="s">
        <v>591</v>
      </c>
      <c r="F12" s="221" t="s">
        <v>882</v>
      </c>
      <c r="G12" s="223">
        <v>276</v>
      </c>
      <c r="H12" s="221"/>
      <c r="I12" s="221" t="s">
        <v>883</v>
      </c>
      <c r="J12" s="223" t="s">
        <v>592</v>
      </c>
      <c r="K12" s="223"/>
      <c r="L12" s="225"/>
      <c r="M12" s="229"/>
      <c r="N12" s="223"/>
      <c r="O12" s="230"/>
      <c r="P12" s="225">
        <f>VLOOKUP(D12,'MidCap Intra'!$B$11:$C$568,2,0)</f>
        <v>291.2</v>
      </c>
      <c r="Q12" s="291">
        <v>45208</v>
      </c>
      <c r="S12" s="37" t="s">
        <v>786</v>
      </c>
    </row>
    <row r="13" spans="1:27" ht="15" customHeight="1">
      <c r="A13" s="298">
        <v>4</v>
      </c>
      <c r="B13" s="281">
        <v>45208</v>
      </c>
      <c r="C13" s="299"/>
      <c r="D13" s="300" t="s">
        <v>228</v>
      </c>
      <c r="E13" s="301" t="s">
        <v>591</v>
      </c>
      <c r="F13" s="235">
        <v>122</v>
      </c>
      <c r="G13" s="235">
        <v>117</v>
      </c>
      <c r="H13" s="235">
        <v>117</v>
      </c>
      <c r="I13" s="235" t="s">
        <v>886</v>
      </c>
      <c r="J13" s="317" t="s">
        <v>915</v>
      </c>
      <c r="K13" s="317">
        <f t="shared" ref="K13" si="0">H13-F13</f>
        <v>-5</v>
      </c>
      <c r="L13" s="318">
        <f>(F13*-0.3)/100</f>
        <v>-0.36599999999999999</v>
      </c>
      <c r="M13" s="319">
        <f t="shared" ref="M13" si="1">(K13+L13)/F13</f>
        <v>-4.3983606557377049E-2</v>
      </c>
      <c r="N13" s="317" t="s">
        <v>604</v>
      </c>
      <c r="O13" s="320">
        <v>45231</v>
      </c>
      <c r="P13" s="302"/>
      <c r="Q13" s="291">
        <v>45222</v>
      </c>
      <c r="S13" s="37" t="s">
        <v>593</v>
      </c>
    </row>
    <row r="14" spans="1:27" ht="15" customHeight="1">
      <c r="A14" s="226">
        <v>5</v>
      </c>
      <c r="B14" s="222">
        <v>45212</v>
      </c>
      <c r="C14" s="227"/>
      <c r="D14" s="231" t="s">
        <v>229</v>
      </c>
      <c r="E14" s="228" t="s">
        <v>591</v>
      </c>
      <c r="F14" s="221" t="s">
        <v>887</v>
      </c>
      <c r="G14" s="223">
        <v>3330</v>
      </c>
      <c r="H14" s="221"/>
      <c r="I14" s="221" t="s">
        <v>888</v>
      </c>
      <c r="J14" s="223" t="s">
        <v>592</v>
      </c>
      <c r="K14" s="223"/>
      <c r="L14" s="225"/>
      <c r="M14" s="229"/>
      <c r="N14" s="223"/>
      <c r="O14" s="230"/>
      <c r="P14" s="225">
        <f>VLOOKUP(D14,'MidCap Intra'!$B$11:$C$568,2,0)</f>
        <v>3357.3</v>
      </c>
      <c r="Q14" s="291">
        <v>45218</v>
      </c>
      <c r="S14" s="37" t="s">
        <v>593</v>
      </c>
    </row>
    <row r="15" spans="1:27" ht="15" customHeight="1">
      <c r="A15" s="98">
        <v>6</v>
      </c>
      <c r="B15" s="222">
        <v>45218</v>
      </c>
      <c r="C15" s="227"/>
      <c r="D15" s="231" t="s">
        <v>534</v>
      </c>
      <c r="E15" s="228" t="s">
        <v>603</v>
      </c>
      <c r="F15" s="221" t="s">
        <v>893</v>
      </c>
      <c r="G15" s="223">
        <v>408</v>
      </c>
      <c r="H15" s="221"/>
      <c r="I15" s="221" t="s">
        <v>894</v>
      </c>
      <c r="J15" s="223" t="s">
        <v>592</v>
      </c>
      <c r="K15" s="223"/>
      <c r="L15" s="225"/>
      <c r="M15" s="229"/>
      <c r="N15" s="223"/>
      <c r="O15" s="230"/>
      <c r="P15" s="225">
        <f>VLOOKUP(D15,'MidCap Intra'!$B$11:$C$568,2,0)</f>
        <v>445.85</v>
      </c>
      <c r="Q15" s="291">
        <v>45224</v>
      </c>
      <c r="S15" s="37" t="s">
        <v>593</v>
      </c>
    </row>
    <row r="16" spans="1:27" ht="15" customHeight="1">
      <c r="A16" s="339">
        <v>7</v>
      </c>
      <c r="B16" s="340">
        <v>45219</v>
      </c>
      <c r="C16" s="341"/>
      <c r="D16" s="342" t="s">
        <v>227</v>
      </c>
      <c r="E16" s="343" t="s">
        <v>603</v>
      </c>
      <c r="F16" s="224">
        <v>240.5</v>
      </c>
      <c r="G16" s="219">
        <v>227</v>
      </c>
      <c r="H16" s="224">
        <v>256</v>
      </c>
      <c r="I16" s="224" t="s">
        <v>895</v>
      </c>
      <c r="J16" s="344" t="s">
        <v>961</v>
      </c>
      <c r="K16" s="344">
        <f t="shared" ref="K16" si="2">H16-F16</f>
        <v>15.5</v>
      </c>
      <c r="L16" s="345">
        <f>(F16*-0.3)/100</f>
        <v>-0.72149999999999992</v>
      </c>
      <c r="M16" s="346">
        <f t="shared" ref="M16" si="3">(K16+L16)/F16</f>
        <v>6.1449064449064443E-2</v>
      </c>
      <c r="N16" s="344" t="s">
        <v>594</v>
      </c>
      <c r="O16" s="347">
        <v>45238</v>
      </c>
      <c r="P16" s="348"/>
      <c r="Q16" s="291">
        <v>45224</v>
      </c>
      <c r="S16" s="37" t="s">
        <v>593</v>
      </c>
    </row>
    <row r="17" spans="1:39" ht="15" customHeight="1">
      <c r="A17" s="226">
        <v>8</v>
      </c>
      <c r="B17" s="222">
        <v>45224</v>
      </c>
      <c r="C17" s="227"/>
      <c r="D17" s="231" t="s">
        <v>138</v>
      </c>
      <c r="E17" s="228" t="s">
        <v>603</v>
      </c>
      <c r="F17" s="221" t="s">
        <v>897</v>
      </c>
      <c r="G17" s="223">
        <v>870</v>
      </c>
      <c r="H17" s="221"/>
      <c r="I17" s="221" t="s">
        <v>898</v>
      </c>
      <c r="J17" s="223" t="s">
        <v>592</v>
      </c>
      <c r="K17" s="223"/>
      <c r="L17" s="225"/>
      <c r="M17" s="229"/>
      <c r="N17" s="223"/>
      <c r="O17" s="230"/>
      <c r="P17" s="225">
        <f>VLOOKUP(D17,'MidCap Intra'!$B$11:$C$568,2,0)</f>
        <v>942.35</v>
      </c>
      <c r="Q17" s="291">
        <v>45225</v>
      </c>
      <c r="S17" s="37" t="s">
        <v>593</v>
      </c>
    </row>
    <row r="18" spans="1:39" ht="15" customHeight="1">
      <c r="A18" s="226">
        <v>9</v>
      </c>
      <c r="B18" s="222">
        <v>45231</v>
      </c>
      <c r="C18" s="227"/>
      <c r="D18" s="231" t="s">
        <v>353</v>
      </c>
      <c r="E18" s="228" t="s">
        <v>603</v>
      </c>
      <c r="F18" s="221" t="s">
        <v>910</v>
      </c>
      <c r="G18" s="223">
        <v>990</v>
      </c>
      <c r="H18" s="221"/>
      <c r="I18" s="221" t="s">
        <v>911</v>
      </c>
      <c r="J18" s="223" t="s">
        <v>592</v>
      </c>
      <c r="K18" s="223"/>
      <c r="L18" s="225"/>
      <c r="M18" s="229"/>
      <c r="N18" s="223"/>
      <c r="O18" s="230"/>
      <c r="P18" s="225">
        <f>VLOOKUP(D18,'MidCap Intra'!$B$11:$C$568,2,0)</f>
        <v>1075.95</v>
      </c>
      <c r="Q18" s="291"/>
      <c r="S18" s="37" t="s">
        <v>593</v>
      </c>
    </row>
    <row r="19" spans="1:39" ht="15" customHeight="1">
      <c r="A19" s="339">
        <v>10</v>
      </c>
      <c r="B19" s="340">
        <v>45231</v>
      </c>
      <c r="C19" s="341"/>
      <c r="D19" s="342" t="s">
        <v>372</v>
      </c>
      <c r="E19" s="343" t="s">
        <v>603</v>
      </c>
      <c r="F19" s="224">
        <v>222</v>
      </c>
      <c r="G19" s="219">
        <v>204</v>
      </c>
      <c r="H19" s="224">
        <v>237.5</v>
      </c>
      <c r="I19" s="224" t="s">
        <v>892</v>
      </c>
      <c r="J19" s="344" t="s">
        <v>961</v>
      </c>
      <c r="K19" s="344">
        <f t="shared" ref="K19" si="4">H19-F19</f>
        <v>15.5</v>
      </c>
      <c r="L19" s="345">
        <f>(F19*-0.3)/100</f>
        <v>-0.66599999999999993</v>
      </c>
      <c r="M19" s="346">
        <f t="shared" ref="M19" si="5">(K19+L19)/F19</f>
        <v>6.6819819819819812E-2</v>
      </c>
      <c r="N19" s="344" t="s">
        <v>594</v>
      </c>
      <c r="O19" s="347">
        <v>45237</v>
      </c>
      <c r="P19" s="348"/>
      <c r="Q19" s="291"/>
      <c r="S19" s="37" t="s">
        <v>593</v>
      </c>
    </row>
    <row r="20" spans="1:39" ht="15" customHeight="1">
      <c r="A20" s="226">
        <v>11</v>
      </c>
      <c r="B20" s="222">
        <v>45236</v>
      </c>
      <c r="C20" s="227"/>
      <c r="D20" s="231" t="s">
        <v>143</v>
      </c>
      <c r="E20" s="228" t="s">
        <v>603</v>
      </c>
      <c r="F20" s="221" t="s">
        <v>948</v>
      </c>
      <c r="G20" s="223">
        <v>77</v>
      </c>
      <c r="H20" s="221"/>
      <c r="I20" s="221" t="s">
        <v>949</v>
      </c>
      <c r="J20" s="223" t="s">
        <v>592</v>
      </c>
      <c r="K20" s="223"/>
      <c r="L20" s="225"/>
      <c r="M20" s="229"/>
      <c r="N20" s="223"/>
      <c r="O20" s="230"/>
      <c r="P20" s="225">
        <f>VLOOKUP(D20,'MidCap Intra'!$B$11:$C$568,2,0)</f>
        <v>86.2</v>
      </c>
      <c r="Q20" s="291"/>
      <c r="S20" s="37"/>
    </row>
    <row r="21" spans="1:39" ht="15" customHeight="1">
      <c r="A21" s="339">
        <v>12</v>
      </c>
      <c r="B21" s="340">
        <v>45236</v>
      </c>
      <c r="C21" s="341"/>
      <c r="D21" s="342" t="s">
        <v>293</v>
      </c>
      <c r="E21" s="343" t="s">
        <v>603</v>
      </c>
      <c r="F21" s="224">
        <v>348.5</v>
      </c>
      <c r="G21" s="219">
        <v>319</v>
      </c>
      <c r="H21" s="224">
        <v>375</v>
      </c>
      <c r="I21" s="224" t="s">
        <v>950</v>
      </c>
      <c r="J21" s="344" t="s">
        <v>968</v>
      </c>
      <c r="K21" s="344">
        <f t="shared" ref="K21" si="6">H21-F21</f>
        <v>26.5</v>
      </c>
      <c r="L21" s="345">
        <f>(F21*-0.3)/100</f>
        <v>-1.0454999999999999</v>
      </c>
      <c r="M21" s="346">
        <f t="shared" ref="M21" si="7">(K21+L21)/F21</f>
        <v>7.3040172166427539E-2</v>
      </c>
      <c r="N21" s="344" t="s">
        <v>594</v>
      </c>
      <c r="O21" s="347">
        <v>45238</v>
      </c>
      <c r="P21" s="348"/>
      <c r="Q21" s="291"/>
      <c r="S21" s="37"/>
    </row>
    <row r="22" spans="1:39" ht="15" customHeight="1">
      <c r="A22" s="226">
        <v>13</v>
      </c>
      <c r="B22" s="222">
        <v>45236</v>
      </c>
      <c r="C22" s="227"/>
      <c r="D22" s="231" t="s">
        <v>770</v>
      </c>
      <c r="E22" s="228" t="s">
        <v>603</v>
      </c>
      <c r="F22" s="221" t="s">
        <v>951</v>
      </c>
      <c r="G22" s="223">
        <v>177</v>
      </c>
      <c r="H22" s="221"/>
      <c r="I22" s="221" t="s">
        <v>952</v>
      </c>
      <c r="J22" s="223" t="s">
        <v>592</v>
      </c>
      <c r="K22" s="223"/>
      <c r="L22" s="225"/>
      <c r="M22" s="229"/>
      <c r="N22" s="223"/>
      <c r="O22" s="230"/>
      <c r="P22" s="225"/>
      <c r="Q22" s="291"/>
      <c r="S22" s="37"/>
    </row>
    <row r="23" spans="1:39" ht="15" customHeight="1">
      <c r="A23" s="226">
        <v>14</v>
      </c>
      <c r="B23" s="222">
        <v>45238</v>
      </c>
      <c r="C23" s="227"/>
      <c r="D23" s="231" t="s">
        <v>429</v>
      </c>
      <c r="E23" s="228" t="s">
        <v>603</v>
      </c>
      <c r="F23" s="221" t="s">
        <v>973</v>
      </c>
      <c r="G23" s="223">
        <v>104</v>
      </c>
      <c r="H23" s="221"/>
      <c r="I23" s="221" t="s">
        <v>974</v>
      </c>
      <c r="J23" s="223" t="s">
        <v>592</v>
      </c>
      <c r="K23" s="223"/>
      <c r="L23" s="225"/>
      <c r="M23" s="229"/>
      <c r="N23" s="223"/>
      <c r="O23" s="230"/>
      <c r="P23" s="225">
        <f>VLOOKUP(D23,'MidCap Intra'!$B$11:$C$568,2,0)</f>
        <v>112.9</v>
      </c>
      <c r="Q23" s="291"/>
      <c r="S23" s="37"/>
    </row>
    <row r="24" spans="1:39" ht="15" customHeight="1">
      <c r="A24" s="226"/>
      <c r="B24" s="222"/>
      <c r="C24" s="227"/>
      <c r="D24" s="231"/>
      <c r="E24" s="228"/>
      <c r="F24" s="221"/>
      <c r="G24" s="223"/>
      <c r="H24" s="221"/>
      <c r="I24" s="221"/>
      <c r="J24" s="223"/>
      <c r="K24" s="223"/>
      <c r="L24" s="225"/>
      <c r="M24" s="229"/>
      <c r="N24" s="223"/>
      <c r="O24" s="230"/>
      <c r="P24" s="278"/>
      <c r="Q24" s="291"/>
      <c r="S24" s="37"/>
    </row>
    <row r="25" spans="1:39" ht="15" customHeight="1">
      <c r="A25" s="226"/>
      <c r="B25" s="222"/>
      <c r="C25" s="227"/>
      <c r="D25" s="231"/>
      <c r="E25" s="228"/>
      <c r="F25" s="221"/>
      <c r="G25" s="223"/>
      <c r="H25" s="221"/>
      <c r="I25" s="221"/>
      <c r="J25" s="223"/>
      <c r="K25" s="223"/>
      <c r="L25" s="225"/>
      <c r="M25" s="229"/>
      <c r="N25" s="223"/>
      <c r="O25" s="230"/>
      <c r="P25" s="278"/>
      <c r="Q25" s="291"/>
      <c r="S25" s="37"/>
    </row>
    <row r="26" spans="1:39" ht="15" customHeight="1">
      <c r="A26" s="226"/>
      <c r="B26" s="222"/>
      <c r="C26" s="227"/>
      <c r="D26" s="231"/>
      <c r="E26" s="228"/>
      <c r="F26" s="221"/>
      <c r="G26" s="223"/>
      <c r="H26" s="221"/>
      <c r="I26" s="221"/>
      <c r="J26" s="223"/>
      <c r="K26" s="223"/>
      <c r="L26" s="225"/>
      <c r="M26" s="229"/>
      <c r="N26" s="223"/>
      <c r="O26" s="230"/>
      <c r="P26" s="225"/>
      <c r="Q26" s="291"/>
      <c r="S26" s="37"/>
    </row>
    <row r="28" spans="1:39" ht="14.25" customHeight="1">
      <c r="A28" s="103"/>
      <c r="B28" s="104"/>
      <c r="C28" s="105"/>
      <c r="D28" s="106"/>
      <c r="E28" s="107"/>
      <c r="F28" s="107"/>
      <c r="G28" s="103"/>
      <c r="H28" s="107"/>
      <c r="I28" s="108"/>
      <c r="J28" s="109"/>
      <c r="K28" s="109"/>
      <c r="L28" s="110"/>
      <c r="M28" s="111"/>
      <c r="N28" s="112"/>
      <c r="O28" s="113"/>
      <c r="P28" s="114"/>
      <c r="Q28" s="114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595</v>
      </c>
      <c r="B29" s="116"/>
      <c r="C29" s="117"/>
      <c r="E29" s="118"/>
      <c r="F29" s="118"/>
      <c r="G29" s="118"/>
      <c r="H29" s="118"/>
      <c r="I29" s="118"/>
      <c r="J29" s="119"/>
      <c r="K29" s="118"/>
      <c r="L29" s="120"/>
      <c r="M29" s="55"/>
      <c r="N29" s="119"/>
      <c r="O29" s="11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21" t="s">
        <v>596</v>
      </c>
      <c r="B30" s="115"/>
      <c r="C30" s="115"/>
      <c r="D30" s="115"/>
      <c r="E30" s="37"/>
      <c r="F30" s="122" t="s">
        <v>597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 t="s">
        <v>598</v>
      </c>
      <c r="B31" s="115"/>
      <c r="C31" s="115"/>
      <c r="D31" s="115" t="s">
        <v>599</v>
      </c>
      <c r="E31" s="6"/>
      <c r="F31" s="122" t="s">
        <v>600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4"/>
      <c r="M32" s="6"/>
      <c r="N32" s="128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40"/>
      <c r="B33" s="240"/>
      <c r="C33" s="240"/>
      <c r="D33" s="240"/>
      <c r="E33" s="241"/>
      <c r="F33" s="241"/>
      <c r="G33" s="241"/>
      <c r="H33" s="241"/>
      <c r="I33" s="241"/>
      <c r="J33" s="242"/>
      <c r="K33" s="243"/>
      <c r="L33" s="243"/>
      <c r="M33" s="241"/>
      <c r="N33" s="244"/>
      <c r="O33" s="245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5"/>
      <c r="B34" s="115"/>
      <c r="C34" s="115"/>
      <c r="D34" s="115"/>
      <c r="E34" s="6"/>
      <c r="F34" s="6"/>
      <c r="G34" s="6"/>
      <c r="H34" s="6"/>
      <c r="I34" s="6"/>
      <c r="J34" s="127"/>
      <c r="K34" s="124"/>
      <c r="L34" s="125"/>
      <c r="M34" s="6"/>
      <c r="N34" s="128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8" t="s">
        <v>606</v>
      </c>
      <c r="B35" s="138"/>
      <c r="C35" s="138"/>
      <c r="D35" s="138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5" t="s">
        <v>16</v>
      </c>
      <c r="B36" s="95" t="s">
        <v>566</v>
      </c>
      <c r="C36" s="95"/>
      <c r="D36" s="96" t="s">
        <v>578</v>
      </c>
      <c r="E36" s="95" t="s">
        <v>579</v>
      </c>
      <c r="F36" s="95" t="s">
        <v>580</v>
      </c>
      <c r="G36" s="95" t="s">
        <v>601</v>
      </c>
      <c r="H36" s="95" t="s">
        <v>582</v>
      </c>
      <c r="I36" s="232" t="s">
        <v>583</v>
      </c>
      <c r="J36" s="234" t="s">
        <v>584</v>
      </c>
      <c r="K36" s="233" t="s">
        <v>607</v>
      </c>
      <c r="L36" s="97" t="s">
        <v>586</v>
      </c>
      <c r="M36" s="139" t="s">
        <v>608</v>
      </c>
      <c r="N36" s="95" t="s">
        <v>609</v>
      </c>
      <c r="O36" s="94" t="s">
        <v>588</v>
      </c>
      <c r="P36" s="96" t="s">
        <v>589</v>
      </c>
      <c r="Q36" s="311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80">
        <v>1</v>
      </c>
      <c r="B37" s="281">
        <v>45229</v>
      </c>
      <c r="C37" s="282"/>
      <c r="D37" s="282" t="s">
        <v>901</v>
      </c>
      <c r="E37" s="280" t="s">
        <v>603</v>
      </c>
      <c r="F37" s="280">
        <v>22625</v>
      </c>
      <c r="G37" s="305">
        <v>22350</v>
      </c>
      <c r="H37" s="235">
        <v>22350</v>
      </c>
      <c r="I37" s="236" t="s">
        <v>907</v>
      </c>
      <c r="J37" s="307" t="s">
        <v>917</v>
      </c>
      <c r="K37" s="283">
        <f t="shared" ref="K37" si="8">H37-F37</f>
        <v>-275</v>
      </c>
      <c r="L37" s="284">
        <f t="shared" ref="L37" si="9">(H37*N37)*0.03%</f>
        <v>268.2</v>
      </c>
      <c r="M37" s="285">
        <f t="shared" ref="M37" si="10">(K37*N37)-L37</f>
        <v>-11268.2</v>
      </c>
      <c r="N37" s="283">
        <v>40</v>
      </c>
      <c r="O37" s="286" t="s">
        <v>604</v>
      </c>
      <c r="P37" s="281">
        <v>45231</v>
      </c>
      <c r="Q37" s="279"/>
      <c r="R37" s="140"/>
      <c r="S37" s="55" t="s">
        <v>605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5" customHeight="1">
      <c r="A38" s="398">
        <v>2</v>
      </c>
      <c r="B38" s="400">
        <v>45230</v>
      </c>
      <c r="C38" s="255"/>
      <c r="D38" s="255" t="s">
        <v>899</v>
      </c>
      <c r="E38" s="224" t="s">
        <v>603</v>
      </c>
      <c r="F38" s="224">
        <v>17.5</v>
      </c>
      <c r="G38" s="224"/>
      <c r="H38" s="224">
        <v>26.5</v>
      </c>
      <c r="I38" s="219"/>
      <c r="J38" s="396" t="s">
        <v>937</v>
      </c>
      <c r="K38" s="237">
        <f>H38-F38</f>
        <v>9</v>
      </c>
      <c r="L38" s="327">
        <f>(H38*N38)*0.03%</f>
        <v>11.328749999999999</v>
      </c>
      <c r="M38" s="411">
        <v>8890</v>
      </c>
      <c r="N38" s="237">
        <v>1425</v>
      </c>
      <c r="O38" s="409" t="s">
        <v>594</v>
      </c>
      <c r="P38" s="407">
        <v>45233</v>
      </c>
      <c r="Q38" s="279"/>
      <c r="R38" s="141"/>
      <c r="S38" s="55" t="s">
        <v>593</v>
      </c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</row>
    <row r="39" spans="1:39" ht="15" customHeight="1">
      <c r="A39" s="399"/>
      <c r="B39" s="401"/>
      <c r="C39" s="255"/>
      <c r="D39" s="255" t="s">
        <v>900</v>
      </c>
      <c r="E39" s="224" t="s">
        <v>884</v>
      </c>
      <c r="F39" s="331" t="s">
        <v>925</v>
      </c>
      <c r="G39" s="224"/>
      <c r="H39" s="224">
        <v>11.25</v>
      </c>
      <c r="I39" s="219"/>
      <c r="J39" s="397"/>
      <c r="K39" s="332">
        <f>F39-H39</f>
        <v>-2.75</v>
      </c>
      <c r="L39" s="327">
        <f>(H39*N39)*0.03%</f>
        <v>4.8093749999999993</v>
      </c>
      <c r="M39" s="412"/>
      <c r="N39" s="237">
        <v>1425</v>
      </c>
      <c r="O39" s="410"/>
      <c r="P39" s="408"/>
      <c r="Q39" s="279"/>
      <c r="R39" s="141"/>
      <c r="S39" s="55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</row>
    <row r="40" spans="1:39" ht="12.75" customHeight="1">
      <c r="A40" s="328">
        <v>3</v>
      </c>
      <c r="B40" s="239">
        <v>45232</v>
      </c>
      <c r="C40" s="329"/>
      <c r="D40" s="329" t="s">
        <v>918</v>
      </c>
      <c r="E40" s="328" t="s">
        <v>603</v>
      </c>
      <c r="F40" s="328">
        <v>432</v>
      </c>
      <c r="G40" s="330">
        <v>426</v>
      </c>
      <c r="H40" s="224">
        <v>437.5</v>
      </c>
      <c r="I40" s="219" t="s">
        <v>919</v>
      </c>
      <c r="J40" s="326" t="s">
        <v>938</v>
      </c>
      <c r="K40" s="237">
        <f t="shared" ref="K40" si="11">H40-F40</f>
        <v>5.5</v>
      </c>
      <c r="L40" s="327">
        <f t="shared" ref="L40" si="12">(H40*N40)*0.03%</f>
        <v>209.99999999999997</v>
      </c>
      <c r="M40" s="238">
        <f t="shared" ref="M40" si="13">(K40*N40)-L40</f>
        <v>8590</v>
      </c>
      <c r="N40" s="237">
        <v>1600</v>
      </c>
      <c r="O40" s="102" t="s">
        <v>594</v>
      </c>
      <c r="P40" s="239">
        <v>45236</v>
      </c>
      <c r="Q40" s="279"/>
      <c r="R40" s="140"/>
      <c r="S40" s="55" t="s">
        <v>605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328">
        <v>4</v>
      </c>
      <c r="B41" s="239">
        <v>45232</v>
      </c>
      <c r="C41" s="329"/>
      <c r="D41" s="329" t="s">
        <v>920</v>
      </c>
      <c r="E41" s="328" t="s">
        <v>603</v>
      </c>
      <c r="F41" s="328">
        <v>920</v>
      </c>
      <c r="G41" s="330">
        <v>909</v>
      </c>
      <c r="H41" s="224">
        <v>929</v>
      </c>
      <c r="I41" s="219" t="s">
        <v>921</v>
      </c>
      <c r="J41" s="326" t="s">
        <v>807</v>
      </c>
      <c r="K41" s="237">
        <f t="shared" ref="K41" si="14">H41-F41</f>
        <v>9</v>
      </c>
      <c r="L41" s="327">
        <f t="shared" ref="L41" si="15">(H41*N41)*0.03%</f>
        <v>264.76499999999999</v>
      </c>
      <c r="M41" s="238">
        <f t="shared" ref="M41" si="16">(K41*N41)-L41</f>
        <v>8285.2350000000006</v>
      </c>
      <c r="N41" s="237">
        <v>950</v>
      </c>
      <c r="O41" s="102" t="s">
        <v>594</v>
      </c>
      <c r="P41" s="239">
        <v>45233</v>
      </c>
      <c r="Q41" s="279"/>
      <c r="R41" s="140"/>
      <c r="S41" s="55" t="s">
        <v>786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328">
        <v>5</v>
      </c>
      <c r="B42" s="239">
        <v>45233</v>
      </c>
      <c r="C42" s="329"/>
      <c r="D42" s="329" t="s">
        <v>928</v>
      </c>
      <c r="E42" s="328" t="s">
        <v>603</v>
      </c>
      <c r="F42" s="328">
        <v>3970</v>
      </c>
      <c r="G42" s="330">
        <v>3915</v>
      </c>
      <c r="H42" s="224">
        <v>4010</v>
      </c>
      <c r="I42" s="219" t="s">
        <v>929</v>
      </c>
      <c r="J42" s="326" t="s">
        <v>635</v>
      </c>
      <c r="K42" s="237">
        <f t="shared" ref="K42" si="17">H42-F42</f>
        <v>40</v>
      </c>
      <c r="L42" s="327">
        <f t="shared" ref="L42" si="18">(H42*N42)*0.03%</f>
        <v>240.59999999999997</v>
      </c>
      <c r="M42" s="238">
        <f t="shared" ref="M42" si="19">(K42*N42)-L42</f>
        <v>7759.4</v>
      </c>
      <c r="N42" s="237">
        <v>200</v>
      </c>
      <c r="O42" s="102" t="s">
        <v>594</v>
      </c>
      <c r="P42" s="239">
        <v>45236</v>
      </c>
      <c r="Q42" s="279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28">
        <v>6</v>
      </c>
      <c r="B43" s="239">
        <v>45233</v>
      </c>
      <c r="C43" s="329"/>
      <c r="D43" s="329" t="s">
        <v>930</v>
      </c>
      <c r="E43" s="328" t="s">
        <v>603</v>
      </c>
      <c r="F43" s="328">
        <v>257.25</v>
      </c>
      <c r="G43" s="330">
        <v>254</v>
      </c>
      <c r="H43" s="224">
        <v>260.5</v>
      </c>
      <c r="I43" s="219" t="s">
        <v>931</v>
      </c>
      <c r="J43" s="326" t="s">
        <v>939</v>
      </c>
      <c r="K43" s="237">
        <f t="shared" ref="K43" si="20">H43-F43</f>
        <v>3.25</v>
      </c>
      <c r="L43" s="327">
        <f t="shared" ref="L43" si="21">(H43*N43)*0.03%</f>
        <v>281.33999999999997</v>
      </c>
      <c r="M43" s="238">
        <f t="shared" ref="M43" si="22">(K43*N43)-L43</f>
        <v>11418.66</v>
      </c>
      <c r="N43" s="237">
        <v>3600</v>
      </c>
      <c r="O43" s="102" t="s">
        <v>594</v>
      </c>
      <c r="P43" s="239">
        <v>45236</v>
      </c>
      <c r="Q43" s="279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328">
        <v>7</v>
      </c>
      <c r="B44" s="239">
        <v>45236</v>
      </c>
      <c r="C44" s="329"/>
      <c r="D44" s="329" t="s">
        <v>944</v>
      </c>
      <c r="E44" s="328" t="s">
        <v>603</v>
      </c>
      <c r="F44" s="328">
        <v>315</v>
      </c>
      <c r="G44" s="330">
        <v>310</v>
      </c>
      <c r="H44" s="224">
        <v>321</v>
      </c>
      <c r="I44" s="219" t="s">
        <v>945</v>
      </c>
      <c r="J44" s="326" t="s">
        <v>979</v>
      </c>
      <c r="K44" s="237">
        <f t="shared" ref="K44" si="23">H44-F44</f>
        <v>6</v>
      </c>
      <c r="L44" s="327">
        <f t="shared" ref="L44" si="24">(H44*N44)*0.03%</f>
        <v>202.23</v>
      </c>
      <c r="M44" s="238">
        <f t="shared" ref="M44" si="25">(K44*N44)-L44</f>
        <v>12397.77</v>
      </c>
      <c r="N44" s="237">
        <v>2100</v>
      </c>
      <c r="O44" s="102" t="s">
        <v>594</v>
      </c>
      <c r="P44" s="239">
        <v>45239</v>
      </c>
      <c r="Q44" s="279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98">
        <v>8</v>
      </c>
      <c r="B45" s="291">
        <v>45236</v>
      </c>
      <c r="C45" s="143"/>
      <c r="D45" s="143" t="s">
        <v>946</v>
      </c>
      <c r="E45" s="98" t="s">
        <v>603</v>
      </c>
      <c r="F45" s="98">
        <v>5120</v>
      </c>
      <c r="G45" s="304">
        <v>5050</v>
      </c>
      <c r="H45" s="221"/>
      <c r="I45" s="223" t="s">
        <v>947</v>
      </c>
      <c r="J45" s="306" t="s">
        <v>592</v>
      </c>
      <c r="K45" s="98"/>
      <c r="L45" s="101"/>
      <c r="M45" s="292"/>
      <c r="N45" s="98"/>
      <c r="O45" s="100"/>
      <c r="P45" s="291"/>
      <c r="Q45" s="279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52">
        <v>9</v>
      </c>
      <c r="B46" s="353">
        <v>45237</v>
      </c>
      <c r="C46" s="354"/>
      <c r="D46" s="354" t="s">
        <v>962</v>
      </c>
      <c r="E46" s="352" t="s">
        <v>603</v>
      </c>
      <c r="F46" s="352">
        <v>7605</v>
      </c>
      <c r="G46" s="355">
        <v>7525</v>
      </c>
      <c r="H46" s="356">
        <v>7525</v>
      </c>
      <c r="I46" s="357" t="s">
        <v>963</v>
      </c>
      <c r="J46" s="358" t="s">
        <v>964</v>
      </c>
      <c r="K46" s="359">
        <f t="shared" ref="K46:K48" si="26">H46-F46</f>
        <v>-80</v>
      </c>
      <c r="L46" s="360">
        <f t="shared" ref="L46:L48" si="27">(H46*N46)*0.03%</f>
        <v>282.1875</v>
      </c>
      <c r="M46" s="361">
        <f t="shared" ref="M46:M48" si="28">(K46*N46)-L46</f>
        <v>-10282.1875</v>
      </c>
      <c r="N46" s="359">
        <v>125</v>
      </c>
      <c r="O46" s="362" t="s">
        <v>604</v>
      </c>
      <c r="P46" s="353">
        <v>45237</v>
      </c>
      <c r="Q46" s="279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63">
        <v>10</v>
      </c>
      <c r="B47" s="364">
        <v>45238</v>
      </c>
      <c r="C47" s="365"/>
      <c r="D47" s="365" t="s">
        <v>971</v>
      </c>
      <c r="E47" s="363" t="s">
        <v>603</v>
      </c>
      <c r="F47" s="363">
        <v>360.5</v>
      </c>
      <c r="G47" s="363">
        <v>356</v>
      </c>
      <c r="H47" s="363">
        <v>361.5</v>
      </c>
      <c r="I47" s="363" t="s">
        <v>972</v>
      </c>
      <c r="J47" s="366" t="s">
        <v>808</v>
      </c>
      <c r="K47" s="367">
        <f t="shared" si="26"/>
        <v>1</v>
      </c>
      <c r="L47" s="368">
        <f t="shared" si="27"/>
        <v>216.89999999999998</v>
      </c>
      <c r="M47" s="369">
        <f t="shared" si="28"/>
        <v>1783.1</v>
      </c>
      <c r="N47" s="367">
        <v>2000</v>
      </c>
      <c r="O47" s="366" t="s">
        <v>612</v>
      </c>
      <c r="P47" s="364">
        <v>45239</v>
      </c>
      <c r="Q47" s="279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13">
        <v>11</v>
      </c>
      <c r="B48" s="377">
        <v>45239</v>
      </c>
      <c r="C48" s="378"/>
      <c r="D48" s="378" t="s">
        <v>980</v>
      </c>
      <c r="E48" s="313" t="s">
        <v>603</v>
      </c>
      <c r="F48" s="313">
        <v>1755</v>
      </c>
      <c r="G48" s="313">
        <v>1720</v>
      </c>
      <c r="H48" s="313">
        <v>1785</v>
      </c>
      <c r="I48" s="379" t="s">
        <v>981</v>
      </c>
      <c r="J48" s="326" t="s">
        <v>815</v>
      </c>
      <c r="K48" s="237">
        <f t="shared" si="26"/>
        <v>30</v>
      </c>
      <c r="L48" s="327">
        <f t="shared" si="27"/>
        <v>160.64999999999998</v>
      </c>
      <c r="M48" s="238">
        <f t="shared" si="28"/>
        <v>8839.35</v>
      </c>
      <c r="N48" s="237">
        <v>300</v>
      </c>
      <c r="O48" s="102" t="s">
        <v>594</v>
      </c>
      <c r="P48" s="239">
        <v>45242</v>
      </c>
      <c r="Q48" s="279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72">
        <v>12</v>
      </c>
      <c r="B49" s="373">
        <v>45239</v>
      </c>
      <c r="C49" s="374"/>
      <c r="D49" s="374" t="s">
        <v>982</v>
      </c>
      <c r="E49" s="372" t="s">
        <v>603</v>
      </c>
      <c r="F49" s="372">
        <v>1219</v>
      </c>
      <c r="G49" s="375">
        <v>1207</v>
      </c>
      <c r="H49" s="321">
        <v>1207</v>
      </c>
      <c r="I49" s="376" t="s">
        <v>983</v>
      </c>
      <c r="J49" s="307" t="s">
        <v>1002</v>
      </c>
      <c r="K49" s="283">
        <f>H49-F49</f>
        <v>-12</v>
      </c>
      <c r="L49" s="284">
        <f t="shared" ref="L49" si="29">(H49*N49)*0.03%</f>
        <v>307.78499999999997</v>
      </c>
      <c r="M49" s="285">
        <f t="shared" ref="M49" si="30">(K49*N49)-L49</f>
        <v>-10507.785</v>
      </c>
      <c r="N49" s="283">
        <v>850</v>
      </c>
      <c r="O49" s="362" t="s">
        <v>604</v>
      </c>
      <c r="P49" s="281">
        <v>45240</v>
      </c>
      <c r="Q49" s="279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28">
        <v>13</v>
      </c>
      <c r="B50" s="239">
        <v>45239</v>
      </c>
      <c r="C50" s="329"/>
      <c r="D50" s="329" t="s">
        <v>984</v>
      </c>
      <c r="E50" s="328" t="s">
        <v>884</v>
      </c>
      <c r="F50" s="328">
        <v>201</v>
      </c>
      <c r="G50" s="330">
        <v>204</v>
      </c>
      <c r="H50" s="224">
        <v>193.5</v>
      </c>
      <c r="I50" s="219" t="s">
        <v>985</v>
      </c>
      <c r="J50" s="326" t="s">
        <v>998</v>
      </c>
      <c r="K50" s="237">
        <f>F50-H50</f>
        <v>7.5</v>
      </c>
      <c r="L50" s="327">
        <f t="shared" ref="L50" si="31">(H50*N50)*0.03%</f>
        <v>174.14999999999998</v>
      </c>
      <c r="M50" s="238">
        <f t="shared" ref="M50" si="32">(K50*N50)-L50</f>
        <v>22325.85</v>
      </c>
      <c r="N50" s="237">
        <v>3000</v>
      </c>
      <c r="O50" s="102" t="s">
        <v>594</v>
      </c>
      <c r="P50" s="239">
        <v>45240</v>
      </c>
      <c r="Q50" s="279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4">
        <v>14</v>
      </c>
      <c r="B51" s="303">
        <v>45240</v>
      </c>
      <c r="C51" s="255"/>
      <c r="D51" s="255" t="s">
        <v>999</v>
      </c>
      <c r="E51" s="224" t="s">
        <v>603</v>
      </c>
      <c r="F51" s="224">
        <v>19440</v>
      </c>
      <c r="G51" s="224">
        <v>19340</v>
      </c>
      <c r="H51" s="224">
        <v>19490</v>
      </c>
      <c r="I51" s="219" t="s">
        <v>1000</v>
      </c>
      <c r="J51" s="315" t="s">
        <v>1001</v>
      </c>
      <c r="K51" s="237">
        <f>H51-F51</f>
        <v>50</v>
      </c>
      <c r="L51" s="246">
        <v>25</v>
      </c>
      <c r="M51" s="238">
        <f t="shared" ref="M51" si="33">(K51*N51)-L51</f>
        <v>2475</v>
      </c>
      <c r="N51" s="237">
        <v>50</v>
      </c>
      <c r="O51" s="102" t="s">
        <v>594</v>
      </c>
      <c r="P51" s="239">
        <v>45240</v>
      </c>
      <c r="Q51" s="279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98"/>
      <c r="B52" s="291"/>
      <c r="C52" s="143"/>
      <c r="D52" s="143"/>
      <c r="E52" s="98"/>
      <c r="F52" s="98"/>
      <c r="G52" s="304"/>
      <c r="H52" s="221"/>
      <c r="I52" s="223"/>
      <c r="J52" s="306"/>
      <c r="K52" s="98"/>
      <c r="L52" s="101"/>
      <c r="M52" s="292"/>
      <c r="N52" s="98"/>
      <c r="O52" s="100"/>
      <c r="P52" s="291"/>
      <c r="Q52" s="279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98"/>
      <c r="B53" s="291"/>
      <c r="C53" s="143"/>
      <c r="D53" s="143"/>
      <c r="E53" s="98"/>
      <c r="F53" s="98"/>
      <c r="G53" s="304"/>
      <c r="H53" s="221"/>
      <c r="I53" s="223"/>
      <c r="J53" s="306"/>
      <c r="K53" s="98"/>
      <c r="L53" s="101"/>
      <c r="M53" s="292"/>
      <c r="N53" s="98"/>
      <c r="O53" s="100"/>
      <c r="P53" s="291"/>
      <c r="Q53" s="279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5" spans="1:39" ht="12.75" customHeight="1">
      <c r="A55" s="141"/>
      <c r="B55" s="144"/>
      <c r="C55" s="140"/>
      <c r="D55" s="140"/>
      <c r="E55" s="141"/>
      <c r="F55" s="141"/>
      <c r="G55" s="141"/>
      <c r="H55" s="145"/>
      <c r="I55" s="145"/>
      <c r="J55" s="145"/>
      <c r="K55" s="140"/>
      <c r="L55" s="141"/>
      <c r="M55" s="141"/>
      <c r="N55" s="141"/>
      <c r="O55" s="145"/>
      <c r="P55" s="145"/>
      <c r="Q55" s="145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3.8">
      <c r="A56" s="146" t="s">
        <v>610</v>
      </c>
      <c r="B56" s="146"/>
      <c r="C56" s="146"/>
      <c r="D56" s="146"/>
      <c r="E56" s="147"/>
      <c r="F56" s="108"/>
      <c r="G56" s="108"/>
      <c r="H56" s="108"/>
      <c r="I56" s="108"/>
      <c r="J56" s="1"/>
      <c r="K56" s="6"/>
      <c r="L56" s="6"/>
      <c r="M56" s="6"/>
      <c r="N56" s="1"/>
      <c r="O56" s="1"/>
      <c r="P56" s="37"/>
      <c r="Q56" s="37"/>
      <c r="R56" s="37"/>
      <c r="S56" s="6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37"/>
      <c r="AH56" s="37"/>
      <c r="AI56" s="37"/>
      <c r="AJ56" s="37"/>
      <c r="AK56" s="37"/>
      <c r="AL56" s="37"/>
      <c r="AM56" s="37"/>
    </row>
    <row r="57" spans="1:39" ht="39.6">
      <c r="A57" s="95" t="s">
        <v>16</v>
      </c>
      <c r="B57" s="95" t="s">
        <v>566</v>
      </c>
      <c r="C57" s="95"/>
      <c r="D57" s="96" t="s">
        <v>578</v>
      </c>
      <c r="E57" s="95" t="s">
        <v>579</v>
      </c>
      <c r="F57" s="95" t="s">
        <v>580</v>
      </c>
      <c r="G57" s="95" t="s">
        <v>601</v>
      </c>
      <c r="H57" s="95" t="s">
        <v>582</v>
      </c>
      <c r="I57" s="95" t="s">
        <v>583</v>
      </c>
      <c r="J57" s="94" t="s">
        <v>584</v>
      </c>
      <c r="K57" s="94" t="s">
        <v>611</v>
      </c>
      <c r="L57" s="97" t="s">
        <v>586</v>
      </c>
      <c r="M57" s="139" t="s">
        <v>608</v>
      </c>
      <c r="N57" s="95" t="s">
        <v>609</v>
      </c>
      <c r="O57" s="95" t="s">
        <v>588</v>
      </c>
      <c r="P57" s="96" t="s">
        <v>589</v>
      </c>
      <c r="Q57" s="308"/>
      <c r="R57" s="37"/>
      <c r="S57" s="6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37"/>
      <c r="AH57" s="37"/>
      <c r="AI57" s="37"/>
      <c r="AJ57" s="37"/>
      <c r="AK57" s="37"/>
      <c r="AL57" s="37"/>
      <c r="AM57" s="37"/>
    </row>
    <row r="58" spans="1:39" ht="15" customHeight="1">
      <c r="A58" s="405">
        <v>1</v>
      </c>
      <c r="B58" s="406">
        <v>45226</v>
      </c>
      <c r="C58" s="316"/>
      <c r="D58" s="316" t="s">
        <v>902</v>
      </c>
      <c r="E58" s="312" t="s">
        <v>603</v>
      </c>
      <c r="F58" s="312">
        <v>60</v>
      </c>
      <c r="G58" s="312"/>
      <c r="H58" s="314">
        <v>43</v>
      </c>
      <c r="I58" s="314"/>
      <c r="J58" s="396" t="s">
        <v>807</v>
      </c>
      <c r="K58" s="237">
        <f t="shared" ref="K58" si="34">H58-F58</f>
        <v>-17</v>
      </c>
      <c r="L58" s="246">
        <v>50</v>
      </c>
      <c r="M58" s="411">
        <v>300</v>
      </c>
      <c r="N58" s="237">
        <v>50</v>
      </c>
      <c r="O58" s="409" t="s">
        <v>594</v>
      </c>
      <c r="P58" s="239">
        <v>45231</v>
      </c>
      <c r="Q58" s="279"/>
      <c r="R58" s="141"/>
      <c r="S58" s="55" t="s">
        <v>593</v>
      </c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</row>
    <row r="59" spans="1:39" ht="15" customHeight="1">
      <c r="A59" s="399"/>
      <c r="B59" s="401"/>
      <c r="C59" s="255"/>
      <c r="D59" s="255" t="s">
        <v>903</v>
      </c>
      <c r="E59" s="224" t="s">
        <v>884</v>
      </c>
      <c r="F59" s="224">
        <v>37</v>
      </c>
      <c r="G59" s="224"/>
      <c r="H59" s="219">
        <v>24</v>
      </c>
      <c r="I59" s="219"/>
      <c r="J59" s="404"/>
      <c r="K59" s="237">
        <v>26</v>
      </c>
      <c r="L59" s="246">
        <v>100</v>
      </c>
      <c r="M59" s="414"/>
      <c r="N59" s="237">
        <v>50</v>
      </c>
      <c r="O59" s="415"/>
      <c r="P59" s="239">
        <v>45230</v>
      </c>
      <c r="Q59" s="279"/>
      <c r="R59" s="141"/>
      <c r="S59" s="55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</row>
    <row r="60" spans="1:39" ht="15" customHeight="1">
      <c r="A60" s="392">
        <v>2</v>
      </c>
      <c r="B60" s="394">
        <v>45229</v>
      </c>
      <c r="C60" s="287"/>
      <c r="D60" s="287" t="s">
        <v>905</v>
      </c>
      <c r="E60" s="221" t="s">
        <v>603</v>
      </c>
      <c r="F60" s="221">
        <v>57</v>
      </c>
      <c r="G60" s="221"/>
      <c r="H60" s="223"/>
      <c r="I60" s="223"/>
      <c r="J60" s="402" t="s">
        <v>592</v>
      </c>
      <c r="K60" s="221"/>
      <c r="L60" s="288"/>
      <c r="M60" s="289"/>
      <c r="N60" s="221"/>
      <c r="O60" s="223"/>
      <c r="P60" s="394"/>
      <c r="Q60" s="279"/>
      <c r="R60" s="141"/>
      <c r="S60" s="55" t="s">
        <v>593</v>
      </c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</row>
    <row r="61" spans="1:39" ht="15" customHeight="1">
      <c r="A61" s="393"/>
      <c r="B61" s="395"/>
      <c r="C61" s="287"/>
      <c r="D61" s="287" t="s">
        <v>906</v>
      </c>
      <c r="E61" s="221" t="s">
        <v>884</v>
      </c>
      <c r="F61" s="221">
        <v>27</v>
      </c>
      <c r="G61" s="221"/>
      <c r="H61" s="223"/>
      <c r="I61" s="223"/>
      <c r="J61" s="403"/>
      <c r="K61" s="221"/>
      <c r="L61" s="288"/>
      <c r="M61" s="289"/>
      <c r="N61" s="221"/>
      <c r="O61" s="223"/>
      <c r="P61" s="395"/>
      <c r="Q61" s="279"/>
      <c r="R61" s="141"/>
      <c r="S61" s="55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</row>
    <row r="62" spans="1:39" ht="15" customHeight="1">
      <c r="A62" s="313">
        <v>3</v>
      </c>
      <c r="B62" s="303">
        <v>45231</v>
      </c>
      <c r="C62" s="255"/>
      <c r="D62" s="255" t="s">
        <v>908</v>
      </c>
      <c r="E62" s="224" t="s">
        <v>884</v>
      </c>
      <c r="F62" s="224">
        <v>57</v>
      </c>
      <c r="G62" s="224">
        <v>105</v>
      </c>
      <c r="H62" s="219">
        <v>16</v>
      </c>
      <c r="I62" s="219">
        <v>0.1</v>
      </c>
      <c r="J62" s="315" t="s">
        <v>912</v>
      </c>
      <c r="K62" s="237">
        <f>F62-H62</f>
        <v>41</v>
      </c>
      <c r="L62" s="246">
        <v>50</v>
      </c>
      <c r="M62" s="238">
        <f t="shared" ref="M62" si="35">(K62*N62)-L62</f>
        <v>565</v>
      </c>
      <c r="N62" s="237">
        <v>15</v>
      </c>
      <c r="O62" s="102" t="s">
        <v>594</v>
      </c>
      <c r="P62" s="239">
        <v>45231</v>
      </c>
      <c r="Q62" s="279"/>
      <c r="R62" s="141"/>
      <c r="S62" s="55" t="s">
        <v>593</v>
      </c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</row>
    <row r="63" spans="1:39" ht="15" customHeight="1">
      <c r="A63" s="398">
        <v>4</v>
      </c>
      <c r="B63" s="400">
        <v>45231</v>
      </c>
      <c r="C63" s="255"/>
      <c r="D63" s="255" t="s">
        <v>913</v>
      </c>
      <c r="E63" s="224" t="s">
        <v>603</v>
      </c>
      <c r="F63" s="224">
        <v>13.25</v>
      </c>
      <c r="G63" s="224"/>
      <c r="H63" s="219">
        <v>15.5</v>
      </c>
      <c r="I63" s="219"/>
      <c r="J63" s="396" t="s">
        <v>940</v>
      </c>
      <c r="K63" s="237">
        <f>H63-F63</f>
        <v>2.25</v>
      </c>
      <c r="L63" s="246">
        <v>50</v>
      </c>
      <c r="M63" s="411">
        <v>1250</v>
      </c>
      <c r="N63" s="237">
        <v>900</v>
      </c>
      <c r="O63" s="409" t="s">
        <v>594</v>
      </c>
      <c r="P63" s="407">
        <v>45236</v>
      </c>
      <c r="Q63" s="279"/>
      <c r="R63" s="141"/>
      <c r="S63" s="55" t="s">
        <v>593</v>
      </c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</row>
    <row r="64" spans="1:39" ht="15" customHeight="1">
      <c r="A64" s="399"/>
      <c r="B64" s="401"/>
      <c r="C64" s="255"/>
      <c r="D64" s="255" t="s">
        <v>914</v>
      </c>
      <c r="E64" s="224" t="s">
        <v>884</v>
      </c>
      <c r="F64" s="224">
        <v>8.25</v>
      </c>
      <c r="G64" s="224"/>
      <c r="H64" s="219">
        <v>9</v>
      </c>
      <c r="I64" s="219"/>
      <c r="J64" s="397"/>
      <c r="K64" s="237">
        <f>F64-H64</f>
        <v>-0.75</v>
      </c>
      <c r="L64" s="246">
        <v>50</v>
      </c>
      <c r="M64" s="412"/>
      <c r="N64" s="237">
        <v>900</v>
      </c>
      <c r="O64" s="410"/>
      <c r="P64" s="408"/>
      <c r="Q64" s="279"/>
      <c r="R64" s="141"/>
      <c r="S64" s="55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</row>
    <row r="65" spans="1:39" ht="15" customHeight="1">
      <c r="A65" s="321">
        <v>5</v>
      </c>
      <c r="B65" s="322">
        <v>45232</v>
      </c>
      <c r="C65" s="323"/>
      <c r="D65" s="323" t="s">
        <v>922</v>
      </c>
      <c r="E65" s="235" t="s">
        <v>603</v>
      </c>
      <c r="F65" s="235">
        <v>11</v>
      </c>
      <c r="G65" s="235">
        <v>0</v>
      </c>
      <c r="H65" s="236">
        <v>0</v>
      </c>
      <c r="I65" s="236" t="s">
        <v>923</v>
      </c>
      <c r="J65" s="324" t="s">
        <v>924</v>
      </c>
      <c r="K65" s="283">
        <f>H65-F65</f>
        <v>-11</v>
      </c>
      <c r="L65" s="325">
        <v>25</v>
      </c>
      <c r="M65" s="285">
        <f t="shared" ref="M65" si="36">(K65*N65)-L65</f>
        <v>-575</v>
      </c>
      <c r="N65" s="283">
        <v>50</v>
      </c>
      <c r="O65" s="286" t="s">
        <v>604</v>
      </c>
      <c r="P65" s="281">
        <v>45232</v>
      </c>
      <c r="Q65" s="279"/>
      <c r="R65" s="141"/>
      <c r="S65" s="55" t="s">
        <v>593</v>
      </c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</row>
    <row r="66" spans="1:39" ht="12.75" customHeight="1">
      <c r="A66" s="416">
        <v>5</v>
      </c>
      <c r="B66" s="407">
        <v>45233</v>
      </c>
      <c r="C66" s="329"/>
      <c r="D66" s="329" t="s">
        <v>926</v>
      </c>
      <c r="E66" s="328" t="s">
        <v>884</v>
      </c>
      <c r="F66" s="328">
        <v>24</v>
      </c>
      <c r="G66" s="330"/>
      <c r="H66" s="224">
        <v>29</v>
      </c>
      <c r="I66" s="219"/>
      <c r="J66" s="396" t="s">
        <v>941</v>
      </c>
      <c r="K66" s="237">
        <f>F66-H66</f>
        <v>-5</v>
      </c>
      <c r="L66" s="246">
        <v>50</v>
      </c>
      <c r="M66" s="411">
        <v>560</v>
      </c>
      <c r="N66" s="237">
        <v>40</v>
      </c>
      <c r="O66" s="409" t="s">
        <v>594</v>
      </c>
      <c r="P66" s="407">
        <v>45236</v>
      </c>
      <c r="Q66" s="279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417"/>
      <c r="B67" s="418"/>
      <c r="C67" s="337"/>
      <c r="D67" s="337" t="s">
        <v>927</v>
      </c>
      <c r="E67" s="336" t="s">
        <v>884</v>
      </c>
      <c r="F67" s="336">
        <v>27</v>
      </c>
      <c r="G67" s="338"/>
      <c r="H67" s="312">
        <v>5.5</v>
      </c>
      <c r="I67" s="314"/>
      <c r="J67" s="404"/>
      <c r="K67" s="237">
        <f>F67-H67</f>
        <v>21.5</v>
      </c>
      <c r="L67" s="246">
        <v>50</v>
      </c>
      <c r="M67" s="414"/>
      <c r="N67" s="237">
        <v>40</v>
      </c>
      <c r="O67" s="415"/>
      <c r="P67" s="413"/>
      <c r="Q67" s="279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421">
        <v>6</v>
      </c>
      <c r="B68" s="423">
        <v>45233</v>
      </c>
      <c r="C68" s="143"/>
      <c r="D68" s="143" t="s">
        <v>932</v>
      </c>
      <c r="E68" s="98" t="s">
        <v>603</v>
      </c>
      <c r="F68" s="98" t="s">
        <v>934</v>
      </c>
      <c r="G68" s="221"/>
      <c r="H68" s="221"/>
      <c r="I68" s="223"/>
      <c r="J68" s="402" t="s">
        <v>592</v>
      </c>
      <c r="K68" s="221"/>
      <c r="L68" s="225"/>
      <c r="M68" s="289"/>
      <c r="N68" s="221"/>
      <c r="O68" s="223"/>
      <c r="P68" s="335"/>
      <c r="Q68" s="279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422"/>
      <c r="B69" s="424"/>
      <c r="C69" s="333"/>
      <c r="D69" s="333" t="s">
        <v>933</v>
      </c>
      <c r="E69" s="334" t="s">
        <v>884</v>
      </c>
      <c r="F69" s="334" t="s">
        <v>935</v>
      </c>
      <c r="G69" s="221"/>
      <c r="H69" s="221"/>
      <c r="I69" s="223"/>
      <c r="J69" s="403"/>
      <c r="K69" s="221"/>
      <c r="L69" s="225"/>
      <c r="M69" s="289"/>
      <c r="N69" s="221"/>
      <c r="O69" s="223"/>
      <c r="P69" s="335"/>
      <c r="Q69" s="279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98">
        <v>7</v>
      </c>
      <c r="B70" s="400">
        <v>45236</v>
      </c>
      <c r="C70" s="255"/>
      <c r="D70" s="255" t="s">
        <v>926</v>
      </c>
      <c r="E70" s="224" t="s">
        <v>884</v>
      </c>
      <c r="F70" s="224">
        <v>39.5</v>
      </c>
      <c r="G70" s="224"/>
      <c r="H70" s="224">
        <v>11</v>
      </c>
      <c r="I70" s="219"/>
      <c r="J70" s="425" t="s">
        <v>967</v>
      </c>
      <c r="K70" s="237">
        <f>F70-H70</f>
        <v>28.5</v>
      </c>
      <c r="L70" s="246">
        <v>50</v>
      </c>
      <c r="M70" s="419">
        <v>1440</v>
      </c>
      <c r="N70" s="237">
        <v>40</v>
      </c>
      <c r="O70" s="427" t="s">
        <v>594</v>
      </c>
      <c r="P70" s="426">
        <v>45237</v>
      </c>
      <c r="Q70" s="279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99"/>
      <c r="B71" s="420"/>
      <c r="C71" s="255"/>
      <c r="D71" s="255" t="s">
        <v>953</v>
      </c>
      <c r="E71" s="224" t="s">
        <v>884</v>
      </c>
      <c r="F71" s="224">
        <v>41</v>
      </c>
      <c r="G71" s="224"/>
      <c r="H71" s="224">
        <v>31</v>
      </c>
      <c r="I71" s="219"/>
      <c r="J71" s="397"/>
      <c r="K71" s="237">
        <f>F71-H71</f>
        <v>10</v>
      </c>
      <c r="L71" s="246">
        <v>50</v>
      </c>
      <c r="M71" s="414"/>
      <c r="N71" s="237">
        <v>40</v>
      </c>
      <c r="O71" s="415"/>
      <c r="P71" s="413"/>
      <c r="Q71" s="279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4">
        <v>8</v>
      </c>
      <c r="B72" s="303">
        <v>45237</v>
      </c>
      <c r="C72" s="255"/>
      <c r="D72" s="255" t="s">
        <v>959</v>
      </c>
      <c r="E72" s="224" t="s">
        <v>603</v>
      </c>
      <c r="F72" s="224">
        <v>21.5</v>
      </c>
      <c r="G72" s="224"/>
      <c r="H72" s="224">
        <v>31.5</v>
      </c>
      <c r="I72" s="219" t="s">
        <v>960</v>
      </c>
      <c r="J72" s="315" t="s">
        <v>958</v>
      </c>
      <c r="K72" s="237">
        <f>H72-F72</f>
        <v>10</v>
      </c>
      <c r="L72" s="246">
        <v>50</v>
      </c>
      <c r="M72" s="238">
        <f t="shared" ref="M72" si="37">(K72*N72)-L72</f>
        <v>350</v>
      </c>
      <c r="N72" s="237">
        <v>40</v>
      </c>
      <c r="O72" s="102" t="s">
        <v>594</v>
      </c>
      <c r="P72" s="239">
        <v>45237</v>
      </c>
      <c r="Q72" s="279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98">
        <v>9</v>
      </c>
      <c r="B73" s="400">
        <v>45237</v>
      </c>
      <c r="C73" s="255"/>
      <c r="D73" s="255" t="s">
        <v>965</v>
      </c>
      <c r="E73" s="224" t="s">
        <v>603</v>
      </c>
      <c r="F73" s="224">
        <v>275</v>
      </c>
      <c r="G73" s="224"/>
      <c r="H73" s="224">
        <v>265</v>
      </c>
      <c r="I73" s="219"/>
      <c r="J73" s="396" t="s">
        <v>975</v>
      </c>
      <c r="K73" s="237">
        <f>H73-F73</f>
        <v>-10</v>
      </c>
      <c r="L73" s="246">
        <v>50</v>
      </c>
      <c r="M73" s="411">
        <v>875</v>
      </c>
      <c r="N73" s="237">
        <v>15</v>
      </c>
      <c r="O73" s="409" t="s">
        <v>594</v>
      </c>
      <c r="P73" s="407">
        <v>45238</v>
      </c>
      <c r="Q73" s="279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99"/>
      <c r="B74" s="401"/>
      <c r="C74" s="255"/>
      <c r="D74" s="255" t="s">
        <v>966</v>
      </c>
      <c r="E74" s="224" t="s">
        <v>884</v>
      </c>
      <c r="F74" s="224">
        <v>85</v>
      </c>
      <c r="G74" s="224"/>
      <c r="H74" s="224">
        <v>10</v>
      </c>
      <c r="I74" s="219"/>
      <c r="J74" s="397"/>
      <c r="K74" s="237">
        <f>F74-H74</f>
        <v>75</v>
      </c>
      <c r="L74" s="246">
        <v>50</v>
      </c>
      <c r="M74" s="412"/>
      <c r="N74" s="237">
        <v>15</v>
      </c>
      <c r="O74" s="410"/>
      <c r="P74" s="408"/>
      <c r="Q74" s="279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35">
        <v>11</v>
      </c>
      <c r="B75" s="322">
        <v>45238</v>
      </c>
      <c r="C75" s="323"/>
      <c r="D75" s="323" t="s">
        <v>969</v>
      </c>
      <c r="E75" s="235" t="s">
        <v>603</v>
      </c>
      <c r="F75" s="235">
        <v>90</v>
      </c>
      <c r="G75" s="235">
        <v>59</v>
      </c>
      <c r="H75" s="235">
        <v>40</v>
      </c>
      <c r="I75" s="236" t="s">
        <v>970</v>
      </c>
      <c r="J75" s="324" t="s">
        <v>997</v>
      </c>
      <c r="K75" s="283">
        <f>H75-F75</f>
        <v>-50</v>
      </c>
      <c r="L75" s="325">
        <v>25</v>
      </c>
      <c r="M75" s="285">
        <f t="shared" ref="M75" si="38">(K75*N75)-L75</f>
        <v>-2025</v>
      </c>
      <c r="N75" s="283">
        <v>40</v>
      </c>
      <c r="O75" s="286" t="s">
        <v>604</v>
      </c>
      <c r="P75" s="281">
        <v>45240</v>
      </c>
      <c r="Q75" s="279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221">
        <v>12</v>
      </c>
      <c r="B76" s="349">
        <v>45238</v>
      </c>
      <c r="C76" s="287"/>
      <c r="D76" s="287" t="s">
        <v>976</v>
      </c>
      <c r="E76" s="221" t="s">
        <v>603</v>
      </c>
      <c r="F76" s="221" t="s">
        <v>978</v>
      </c>
      <c r="G76" s="221"/>
      <c r="H76" s="221"/>
      <c r="I76" s="223"/>
      <c r="J76" s="223" t="s">
        <v>592</v>
      </c>
      <c r="K76" s="371"/>
      <c r="L76" s="350"/>
      <c r="M76" s="292"/>
      <c r="N76" s="98"/>
      <c r="O76" s="370"/>
      <c r="P76" s="335"/>
      <c r="Q76" s="279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224">
        <v>13</v>
      </c>
      <c r="B77" s="303">
        <v>45238</v>
      </c>
      <c r="C77" s="255"/>
      <c r="D77" s="255" t="s">
        <v>977</v>
      </c>
      <c r="E77" s="224" t="s">
        <v>884</v>
      </c>
      <c r="F77" s="224">
        <v>16</v>
      </c>
      <c r="G77" s="224"/>
      <c r="H77" s="224">
        <v>0</v>
      </c>
      <c r="I77" s="219"/>
      <c r="J77" s="315" t="s">
        <v>986</v>
      </c>
      <c r="K77" s="237">
        <f>F77-H77</f>
        <v>16</v>
      </c>
      <c r="L77" s="246">
        <v>25</v>
      </c>
      <c r="M77" s="238">
        <f t="shared" ref="M77" si="39">(K77*N77)-L77</f>
        <v>775</v>
      </c>
      <c r="N77" s="237">
        <v>50</v>
      </c>
      <c r="O77" s="102" t="s">
        <v>594</v>
      </c>
      <c r="P77" s="239">
        <v>45239</v>
      </c>
      <c r="Q77" s="279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21"/>
      <c r="B78" s="349"/>
      <c r="C78" s="287"/>
      <c r="D78" s="287"/>
      <c r="E78" s="221"/>
      <c r="F78" s="221"/>
      <c r="G78" s="221"/>
      <c r="H78" s="221"/>
      <c r="I78" s="223"/>
      <c r="J78" s="220"/>
      <c r="K78" s="98"/>
      <c r="L78" s="350"/>
      <c r="M78" s="292"/>
      <c r="N78" s="98"/>
      <c r="O78" s="100"/>
      <c r="P78" s="351"/>
      <c r="Q78" s="279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221"/>
      <c r="B79" s="349"/>
      <c r="C79" s="287"/>
      <c r="D79" s="287"/>
      <c r="E79" s="221"/>
      <c r="F79" s="221"/>
      <c r="G79" s="221"/>
      <c r="H79" s="221"/>
      <c r="I79" s="223"/>
      <c r="J79" s="220"/>
      <c r="K79" s="98"/>
      <c r="L79" s="350"/>
      <c r="M79" s="292"/>
      <c r="N79" s="98"/>
      <c r="O79" s="100"/>
      <c r="P79" s="351"/>
      <c r="Q79" s="279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221"/>
      <c r="B80" s="349"/>
      <c r="C80" s="287"/>
      <c r="D80" s="287"/>
      <c r="E80" s="221"/>
      <c r="F80" s="221"/>
      <c r="G80" s="221"/>
      <c r="H80" s="221"/>
      <c r="I80" s="223"/>
      <c r="J80" s="220"/>
      <c r="K80" s="98"/>
      <c r="L80" s="350"/>
      <c r="M80" s="292"/>
      <c r="N80" s="98"/>
      <c r="O80" s="100"/>
      <c r="P80" s="291"/>
      <c r="Q80" s="279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38.25" customHeight="1">
      <c r="A81" s="93" t="s">
        <v>616</v>
      </c>
      <c r="B81" s="148"/>
      <c r="C81" s="148"/>
      <c r="D81" s="149"/>
      <c r="E81" s="129"/>
      <c r="F81" s="6"/>
      <c r="G81" s="6"/>
      <c r="H81" s="130"/>
      <c r="I81" s="150"/>
      <c r="J81" s="1"/>
      <c r="K81" s="6"/>
      <c r="L81" s="6"/>
      <c r="M81" s="6"/>
      <c r="N81" s="1"/>
      <c r="O81" s="1"/>
      <c r="R81" s="1"/>
      <c r="S81" s="6"/>
      <c r="T81" s="1"/>
      <c r="U81" s="1"/>
      <c r="V81" s="1"/>
      <c r="W81" s="1"/>
      <c r="X81" s="1"/>
      <c r="Y81" s="6"/>
      <c r="Z81" s="1"/>
      <c r="AA81" s="1"/>
      <c r="AB81" s="1"/>
      <c r="AC81" s="1"/>
      <c r="AD81" s="1"/>
      <c r="AE81" s="6"/>
      <c r="AF81" s="1"/>
      <c r="AG81" s="1"/>
      <c r="AH81" s="1"/>
      <c r="AI81" s="1"/>
      <c r="AJ81" s="1"/>
      <c r="AK81" s="6"/>
      <c r="AL81" s="1"/>
    </row>
    <row r="82" spans="1:39" ht="39.6">
      <c r="A82" s="94" t="s">
        <v>16</v>
      </c>
      <c r="B82" s="95" t="s">
        <v>566</v>
      </c>
      <c r="C82" s="95"/>
      <c r="D82" s="96" t="s">
        <v>578</v>
      </c>
      <c r="E82" s="95" t="s">
        <v>579</v>
      </c>
      <c r="F82" s="95" t="s">
        <v>580</v>
      </c>
      <c r="G82" s="95" t="s">
        <v>581</v>
      </c>
      <c r="H82" s="95" t="s">
        <v>582</v>
      </c>
      <c r="I82" s="95" t="s">
        <v>583</v>
      </c>
      <c r="J82" s="94" t="s">
        <v>584</v>
      </c>
      <c r="K82" s="133" t="s">
        <v>602</v>
      </c>
      <c r="L82" s="134" t="s">
        <v>586</v>
      </c>
      <c r="M82" s="97" t="s">
        <v>587</v>
      </c>
      <c r="N82" s="95" t="s">
        <v>588</v>
      </c>
      <c r="O82" s="96" t="s">
        <v>589</v>
      </c>
      <c r="P82" s="232" t="s">
        <v>590</v>
      </c>
      <c r="Q82" s="234" t="s">
        <v>896</v>
      </c>
      <c r="R82" s="37"/>
      <c r="S82" s="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14.25" customHeight="1">
      <c r="A83" s="98">
        <v>1</v>
      </c>
      <c r="B83" s="99">
        <v>45169</v>
      </c>
      <c r="C83" s="143"/>
      <c r="D83" s="143" t="s">
        <v>871</v>
      </c>
      <c r="E83" s="98" t="s">
        <v>603</v>
      </c>
      <c r="F83" s="98" t="s">
        <v>873</v>
      </c>
      <c r="G83" s="98">
        <v>350</v>
      </c>
      <c r="H83" s="98"/>
      <c r="I83" s="98" t="s">
        <v>872</v>
      </c>
      <c r="J83" s="100" t="s">
        <v>592</v>
      </c>
      <c r="K83" s="100"/>
      <c r="L83" s="101"/>
      <c r="M83" s="256"/>
      <c r="N83" s="223"/>
      <c r="O83" s="230"/>
      <c r="P83" s="309"/>
      <c r="Q83" s="222"/>
      <c r="R83" s="37"/>
      <c r="S83" s="37" t="s">
        <v>593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</row>
    <row r="84" spans="1:39" ht="14.25" customHeight="1">
      <c r="A84" s="98">
        <v>2</v>
      </c>
      <c r="B84" s="99">
        <v>45173</v>
      </c>
      <c r="C84" s="143"/>
      <c r="D84" s="143" t="s">
        <v>168</v>
      </c>
      <c r="E84" s="98" t="s">
        <v>603</v>
      </c>
      <c r="F84" s="98" t="s">
        <v>874</v>
      </c>
      <c r="G84" s="98">
        <v>4790</v>
      </c>
      <c r="H84" s="98"/>
      <c r="I84" s="98" t="s">
        <v>875</v>
      </c>
      <c r="J84" s="100" t="s">
        <v>592</v>
      </c>
      <c r="K84" s="100"/>
      <c r="L84" s="101"/>
      <c r="M84" s="256"/>
      <c r="N84" s="223"/>
      <c r="O84" s="230"/>
      <c r="P84" s="309"/>
      <c r="Q84" s="222">
        <v>45217</v>
      </c>
      <c r="R84" s="37"/>
      <c r="S84" s="37" t="s">
        <v>593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</row>
    <row r="85" spans="1:39" ht="14.25" customHeight="1">
      <c r="A85" s="98"/>
      <c r="B85" s="99"/>
      <c r="C85" s="143"/>
      <c r="D85" s="143"/>
      <c r="E85" s="98"/>
      <c r="F85" s="98"/>
      <c r="G85" s="98"/>
      <c r="H85" s="98"/>
      <c r="I85" s="98"/>
      <c r="J85" s="100"/>
      <c r="K85" s="100"/>
      <c r="L85" s="101"/>
      <c r="M85" s="256"/>
      <c r="N85" s="223"/>
      <c r="O85" s="230"/>
      <c r="P85" s="309"/>
      <c r="Q85" s="222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</row>
    <row r="86" spans="1:39" ht="12.75" customHeight="1">
      <c r="A86" s="98"/>
      <c r="B86" s="99"/>
      <c r="C86" s="143"/>
      <c r="D86" s="143"/>
      <c r="E86" s="98"/>
      <c r="F86" s="98"/>
      <c r="G86" s="98"/>
      <c r="H86" s="98"/>
      <c r="I86" s="98"/>
      <c r="J86" s="100"/>
      <c r="K86" s="100"/>
      <c r="L86" s="101"/>
      <c r="M86" s="151"/>
      <c r="N86" s="220"/>
      <c r="O86" s="220"/>
      <c r="P86" s="310"/>
      <c r="Q86" s="222"/>
      <c r="S86" s="6"/>
      <c r="T86" s="1"/>
      <c r="U86" s="1"/>
      <c r="V86" s="1"/>
      <c r="W86" s="1"/>
      <c r="X86" s="1"/>
      <c r="Y86" s="1"/>
      <c r="Z86" s="1"/>
    </row>
    <row r="87" spans="1:39" ht="12.75" customHeight="1">
      <c r="A87" s="115" t="s">
        <v>595</v>
      </c>
      <c r="B87" s="115"/>
      <c r="C87" s="115"/>
      <c r="D87" s="115"/>
      <c r="E87" s="37"/>
      <c r="F87" s="122" t="s">
        <v>597</v>
      </c>
      <c r="G87" s="55"/>
      <c r="H87" s="55"/>
      <c r="I87" s="55"/>
      <c r="J87" s="6"/>
      <c r="K87" s="135"/>
      <c r="L87" s="136"/>
      <c r="M87" s="6"/>
      <c r="N87" s="105"/>
      <c r="O87" s="152"/>
      <c r="P87" s="1"/>
      <c r="Q87" s="245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39" ht="12.75" customHeight="1">
      <c r="A88" s="121" t="s">
        <v>596</v>
      </c>
      <c r="B88" s="115"/>
      <c r="C88" s="115"/>
      <c r="D88" s="115"/>
      <c r="E88" s="6"/>
      <c r="F88" s="122" t="s">
        <v>600</v>
      </c>
      <c r="G88" s="6"/>
      <c r="H88" s="6" t="s">
        <v>618</v>
      </c>
      <c r="I88" s="6"/>
      <c r="J88" s="1"/>
      <c r="K88" s="6"/>
      <c r="L88" s="6"/>
      <c r="M88" s="6"/>
      <c r="N88" s="1"/>
      <c r="O88" s="1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39" ht="12.75" customHeight="1">
      <c r="A89" s="121"/>
      <c r="B89" s="115"/>
      <c r="C89" s="115"/>
      <c r="D89" s="115"/>
      <c r="E89" s="6"/>
      <c r="F89" s="122"/>
      <c r="G89" s="6"/>
      <c r="H89" s="6"/>
      <c r="I89" s="6"/>
      <c r="J89" s="1"/>
      <c r="K89" s="6"/>
      <c r="L89" s="6"/>
      <c r="M89" s="6"/>
      <c r="N89" s="1"/>
      <c r="O89" s="1"/>
      <c r="R89" s="1"/>
      <c r="S89" s="55"/>
      <c r="T89" s="1"/>
      <c r="U89" s="1"/>
      <c r="V89" s="1"/>
      <c r="W89" s="1"/>
      <c r="X89" s="1"/>
      <c r="Y89" s="1"/>
      <c r="Z89" s="1"/>
      <c r="AA89" s="1"/>
    </row>
    <row r="90" spans="1:39" ht="12.75" customHeight="1">
      <c r="A90" s="121"/>
      <c r="B90" s="115"/>
      <c r="C90" s="115"/>
      <c r="D90" s="115"/>
      <c r="E90" s="6"/>
      <c r="F90" s="122"/>
      <c r="G90" s="55"/>
      <c r="H90" s="37"/>
      <c r="I90" s="55"/>
      <c r="J90" s="6"/>
      <c r="K90" s="135"/>
      <c r="L90" s="136"/>
      <c r="M90" s="6"/>
      <c r="N90" s="105"/>
      <c r="O90" s="137"/>
      <c r="P90" s="1"/>
      <c r="Q90" s="245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39" ht="12.75" customHeight="1">
      <c r="A91" s="121"/>
      <c r="B91" s="115"/>
      <c r="C91" s="115"/>
      <c r="D91" s="115"/>
      <c r="E91" s="6"/>
      <c r="F91" s="122"/>
      <c r="G91" s="55"/>
      <c r="H91" s="37"/>
      <c r="I91" s="55"/>
      <c r="J91" s="6"/>
      <c r="K91" s="135"/>
      <c r="L91" s="136"/>
      <c r="M91" s="6"/>
      <c r="N91" s="105"/>
      <c r="O91" s="137"/>
      <c r="P91" s="1"/>
      <c r="Q91" s="245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>
      <c r="A92" s="121"/>
      <c r="B92" s="115"/>
      <c r="C92" s="115"/>
      <c r="D92" s="115"/>
      <c r="E92" s="6"/>
      <c r="F92" s="122"/>
      <c r="G92" s="55"/>
      <c r="H92" s="37"/>
      <c r="I92" s="55"/>
      <c r="J92" s="6"/>
      <c r="K92" s="135"/>
      <c r="L92" s="136"/>
      <c r="M92" s="6"/>
      <c r="N92" s="105"/>
      <c r="O92" s="137"/>
      <c r="P92" s="1"/>
      <c r="Q92" s="245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121"/>
      <c r="B93" s="115"/>
      <c r="C93" s="115"/>
      <c r="D93" s="115"/>
      <c r="E93" s="6"/>
      <c r="F93" s="122"/>
      <c r="G93" s="55"/>
      <c r="H93" s="37"/>
      <c r="I93" s="55"/>
      <c r="J93" s="6"/>
      <c r="K93" s="135"/>
      <c r="L93" s="136"/>
      <c r="M93" s="6"/>
      <c r="N93" s="105"/>
      <c r="O93" s="137"/>
      <c r="P93" s="1"/>
      <c r="Q93" s="245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39" ht="12.75" customHeight="1">
      <c r="A94" s="121"/>
      <c r="B94" s="115"/>
      <c r="C94" s="115"/>
      <c r="D94" s="115"/>
      <c r="E94" s="6"/>
      <c r="F94" s="122"/>
      <c r="G94" s="55"/>
      <c r="H94" s="37"/>
      <c r="I94" s="55"/>
      <c r="J94" s="6"/>
      <c r="K94" s="135"/>
      <c r="L94" s="136"/>
      <c r="M94" s="6"/>
      <c r="N94" s="105"/>
      <c r="O94" s="137"/>
      <c r="P94" s="1"/>
      <c r="Q94" s="245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121"/>
      <c r="B95" s="115"/>
      <c r="C95" s="115"/>
      <c r="D95" s="115"/>
      <c r="E95" s="6"/>
      <c r="F95" s="122"/>
      <c r="G95" s="55"/>
      <c r="H95" s="37"/>
      <c r="I95" s="55"/>
      <c r="J95" s="6"/>
      <c r="K95" s="135"/>
      <c r="L95" s="136"/>
      <c r="M95" s="6"/>
      <c r="N95" s="105"/>
      <c r="O95" s="137"/>
      <c r="P95" s="1"/>
      <c r="Q95" s="245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55"/>
      <c r="B96" s="104"/>
      <c r="C96" s="104"/>
      <c r="D96" s="37"/>
      <c r="E96" s="55"/>
      <c r="F96" s="55"/>
      <c r="G96" s="55"/>
      <c r="H96" s="37"/>
      <c r="I96" s="55"/>
      <c r="J96" s="6"/>
      <c r="K96" s="135"/>
      <c r="L96" s="136"/>
      <c r="M96" s="6"/>
      <c r="N96" s="105"/>
      <c r="O96" s="137"/>
      <c r="P96" s="1"/>
      <c r="Q96" s="245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38.25" customHeight="1">
      <c r="A97" s="37"/>
      <c r="B97" s="153" t="s">
        <v>619</v>
      </c>
      <c r="C97" s="153"/>
      <c r="D97" s="153"/>
      <c r="E97" s="153"/>
      <c r="F97" s="6"/>
      <c r="G97" s="6"/>
      <c r="H97" s="131"/>
      <c r="I97" s="6"/>
      <c r="J97" s="131"/>
      <c r="K97" s="132"/>
      <c r="L97" s="6"/>
      <c r="M97" s="6"/>
      <c r="N97" s="1"/>
      <c r="O97" s="1"/>
      <c r="P97" s="1"/>
      <c r="Q97" s="245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94" t="s">
        <v>16</v>
      </c>
      <c r="B98" s="95" t="s">
        <v>566</v>
      </c>
      <c r="C98" s="95"/>
      <c r="D98" s="96" t="s">
        <v>578</v>
      </c>
      <c r="E98" s="95" t="s">
        <v>579</v>
      </c>
      <c r="F98" s="95" t="s">
        <v>580</v>
      </c>
      <c r="G98" s="95" t="s">
        <v>620</v>
      </c>
      <c r="H98" s="95" t="s">
        <v>621</v>
      </c>
      <c r="I98" s="95" t="s">
        <v>583</v>
      </c>
      <c r="J98" s="154" t="s">
        <v>584</v>
      </c>
      <c r="K98" s="95" t="s">
        <v>585</v>
      </c>
      <c r="L98" s="95" t="s">
        <v>622</v>
      </c>
      <c r="M98" s="95" t="s">
        <v>588</v>
      </c>
      <c r="N98" s="96" t="s">
        <v>589</v>
      </c>
      <c r="O98" s="1"/>
      <c r="P98" s="1"/>
      <c r="Q98" s="245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5">
        <v>1</v>
      </c>
      <c r="B99" s="156">
        <v>41579</v>
      </c>
      <c r="C99" s="156"/>
      <c r="D99" s="157" t="s">
        <v>623</v>
      </c>
      <c r="E99" s="158" t="s">
        <v>591</v>
      </c>
      <c r="F99" s="159">
        <v>82</v>
      </c>
      <c r="G99" s="158" t="s">
        <v>624</v>
      </c>
      <c r="H99" s="158">
        <v>100</v>
      </c>
      <c r="I99" s="160">
        <v>100</v>
      </c>
      <c r="J99" s="161" t="s">
        <v>625</v>
      </c>
      <c r="K99" s="162">
        <f t="shared" ref="K99:K151" si="40">H99-F99</f>
        <v>18</v>
      </c>
      <c r="L99" s="163">
        <f t="shared" ref="L99:L151" si="41">K99/F99</f>
        <v>0.21951219512195122</v>
      </c>
      <c r="M99" s="158" t="s">
        <v>594</v>
      </c>
      <c r="N99" s="164">
        <v>42657</v>
      </c>
      <c r="O99" s="1"/>
      <c r="P99" s="1"/>
      <c r="Q99" s="245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5">
        <v>2</v>
      </c>
      <c r="B100" s="156">
        <v>41794</v>
      </c>
      <c r="C100" s="156"/>
      <c r="D100" s="157" t="s">
        <v>626</v>
      </c>
      <c r="E100" s="158" t="s">
        <v>603</v>
      </c>
      <c r="F100" s="159">
        <v>257</v>
      </c>
      <c r="G100" s="158" t="s">
        <v>624</v>
      </c>
      <c r="H100" s="158">
        <v>300</v>
      </c>
      <c r="I100" s="160">
        <v>300</v>
      </c>
      <c r="J100" s="161" t="s">
        <v>625</v>
      </c>
      <c r="K100" s="162">
        <f t="shared" si="40"/>
        <v>43</v>
      </c>
      <c r="L100" s="163">
        <f t="shared" si="41"/>
        <v>0.16731517509727625</v>
      </c>
      <c r="M100" s="158" t="s">
        <v>594</v>
      </c>
      <c r="N100" s="164">
        <v>41822</v>
      </c>
      <c r="O100" s="1"/>
      <c r="P100" s="1"/>
      <c r="Q100" s="245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5">
        <v>3</v>
      </c>
      <c r="B101" s="156">
        <v>41828</v>
      </c>
      <c r="C101" s="156"/>
      <c r="D101" s="157" t="s">
        <v>627</v>
      </c>
      <c r="E101" s="158" t="s">
        <v>603</v>
      </c>
      <c r="F101" s="159">
        <v>393</v>
      </c>
      <c r="G101" s="158" t="s">
        <v>624</v>
      </c>
      <c r="H101" s="158">
        <v>468</v>
      </c>
      <c r="I101" s="160">
        <v>468</v>
      </c>
      <c r="J101" s="161" t="s">
        <v>625</v>
      </c>
      <c r="K101" s="162">
        <f t="shared" si="40"/>
        <v>75</v>
      </c>
      <c r="L101" s="163">
        <f t="shared" si="41"/>
        <v>0.19083969465648856</v>
      </c>
      <c r="M101" s="158" t="s">
        <v>594</v>
      </c>
      <c r="N101" s="164">
        <v>41863</v>
      </c>
      <c r="O101" s="1"/>
      <c r="P101" s="1"/>
      <c r="Q101" s="245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5">
        <v>4</v>
      </c>
      <c r="B102" s="156">
        <v>41857</v>
      </c>
      <c r="C102" s="156"/>
      <c r="D102" s="157" t="s">
        <v>628</v>
      </c>
      <c r="E102" s="158" t="s">
        <v>603</v>
      </c>
      <c r="F102" s="159">
        <v>205</v>
      </c>
      <c r="G102" s="158" t="s">
        <v>624</v>
      </c>
      <c r="H102" s="158">
        <v>275</v>
      </c>
      <c r="I102" s="160">
        <v>250</v>
      </c>
      <c r="J102" s="161" t="s">
        <v>625</v>
      </c>
      <c r="K102" s="162">
        <f t="shared" si="40"/>
        <v>70</v>
      </c>
      <c r="L102" s="163">
        <f t="shared" si="41"/>
        <v>0.34146341463414637</v>
      </c>
      <c r="M102" s="158" t="s">
        <v>594</v>
      </c>
      <c r="N102" s="164">
        <v>41962</v>
      </c>
      <c r="O102" s="1"/>
      <c r="P102" s="1"/>
      <c r="Q102" s="245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5">
        <v>5</v>
      </c>
      <c r="B103" s="156">
        <v>41886</v>
      </c>
      <c r="C103" s="156"/>
      <c r="D103" s="157" t="s">
        <v>629</v>
      </c>
      <c r="E103" s="158" t="s">
        <v>603</v>
      </c>
      <c r="F103" s="159">
        <v>162</v>
      </c>
      <c r="G103" s="158" t="s">
        <v>624</v>
      </c>
      <c r="H103" s="158">
        <v>190</v>
      </c>
      <c r="I103" s="160">
        <v>190</v>
      </c>
      <c r="J103" s="161" t="s">
        <v>625</v>
      </c>
      <c r="K103" s="162">
        <f t="shared" si="40"/>
        <v>28</v>
      </c>
      <c r="L103" s="163">
        <f t="shared" si="41"/>
        <v>0.1728395061728395</v>
      </c>
      <c r="M103" s="158" t="s">
        <v>594</v>
      </c>
      <c r="N103" s="164">
        <v>42006</v>
      </c>
      <c r="O103" s="1"/>
      <c r="P103" s="1"/>
      <c r="Q103" s="245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5">
        <v>6</v>
      </c>
      <c r="B104" s="156">
        <v>41886</v>
      </c>
      <c r="C104" s="156"/>
      <c r="D104" s="157" t="s">
        <v>630</v>
      </c>
      <c r="E104" s="158" t="s">
        <v>603</v>
      </c>
      <c r="F104" s="159">
        <v>75</v>
      </c>
      <c r="G104" s="158" t="s">
        <v>624</v>
      </c>
      <c r="H104" s="158">
        <v>91.5</v>
      </c>
      <c r="I104" s="160" t="s">
        <v>617</v>
      </c>
      <c r="J104" s="161" t="s">
        <v>631</v>
      </c>
      <c r="K104" s="162">
        <f t="shared" si="40"/>
        <v>16.5</v>
      </c>
      <c r="L104" s="163">
        <f t="shared" si="41"/>
        <v>0.22</v>
      </c>
      <c r="M104" s="158" t="s">
        <v>594</v>
      </c>
      <c r="N104" s="164">
        <v>41954</v>
      </c>
      <c r="O104" s="1"/>
      <c r="P104" s="1"/>
      <c r="Q104" s="245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5">
        <v>7</v>
      </c>
      <c r="B105" s="156">
        <v>41913</v>
      </c>
      <c r="C105" s="156"/>
      <c r="D105" s="157" t="s">
        <v>632</v>
      </c>
      <c r="E105" s="158" t="s">
        <v>603</v>
      </c>
      <c r="F105" s="159">
        <v>850</v>
      </c>
      <c r="G105" s="158" t="s">
        <v>624</v>
      </c>
      <c r="H105" s="158">
        <v>982.5</v>
      </c>
      <c r="I105" s="160">
        <v>1050</v>
      </c>
      <c r="J105" s="161" t="s">
        <v>633</v>
      </c>
      <c r="K105" s="162">
        <f t="shared" si="40"/>
        <v>132.5</v>
      </c>
      <c r="L105" s="163">
        <f t="shared" si="41"/>
        <v>0.15588235294117647</v>
      </c>
      <c r="M105" s="158" t="s">
        <v>594</v>
      </c>
      <c r="N105" s="164">
        <v>42039</v>
      </c>
      <c r="O105" s="1"/>
      <c r="P105" s="1"/>
      <c r="Q105" s="245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5">
        <v>8</v>
      </c>
      <c r="B106" s="156">
        <v>41913</v>
      </c>
      <c r="C106" s="156"/>
      <c r="D106" s="157" t="s">
        <v>634</v>
      </c>
      <c r="E106" s="158" t="s">
        <v>603</v>
      </c>
      <c r="F106" s="159">
        <v>475</v>
      </c>
      <c r="G106" s="158" t="s">
        <v>624</v>
      </c>
      <c r="H106" s="158">
        <v>515</v>
      </c>
      <c r="I106" s="160">
        <v>600</v>
      </c>
      <c r="J106" s="161" t="s">
        <v>635</v>
      </c>
      <c r="K106" s="162">
        <f t="shared" si="40"/>
        <v>40</v>
      </c>
      <c r="L106" s="163">
        <f t="shared" si="41"/>
        <v>8.4210526315789472E-2</v>
      </c>
      <c r="M106" s="158" t="s">
        <v>594</v>
      </c>
      <c r="N106" s="164">
        <v>41939</v>
      </c>
      <c r="O106" s="1"/>
      <c r="P106" s="1"/>
      <c r="Q106" s="245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5">
        <v>9</v>
      </c>
      <c r="B107" s="156">
        <v>41913</v>
      </c>
      <c r="C107" s="156"/>
      <c r="D107" s="157" t="s">
        <v>636</v>
      </c>
      <c r="E107" s="158" t="s">
        <v>603</v>
      </c>
      <c r="F107" s="159">
        <v>86</v>
      </c>
      <c r="G107" s="158" t="s">
        <v>624</v>
      </c>
      <c r="H107" s="158">
        <v>99</v>
      </c>
      <c r="I107" s="160">
        <v>140</v>
      </c>
      <c r="J107" s="161" t="s">
        <v>637</v>
      </c>
      <c r="K107" s="162">
        <f t="shared" si="40"/>
        <v>13</v>
      </c>
      <c r="L107" s="163">
        <f t="shared" si="41"/>
        <v>0.15116279069767441</v>
      </c>
      <c r="M107" s="158" t="s">
        <v>594</v>
      </c>
      <c r="N107" s="164">
        <v>41939</v>
      </c>
      <c r="O107" s="1"/>
      <c r="P107" s="1"/>
      <c r="Q107" s="245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5">
        <v>10</v>
      </c>
      <c r="B108" s="156">
        <v>41926</v>
      </c>
      <c r="C108" s="156"/>
      <c r="D108" s="157" t="s">
        <v>638</v>
      </c>
      <c r="E108" s="158" t="s">
        <v>603</v>
      </c>
      <c r="F108" s="159">
        <v>496.6</v>
      </c>
      <c r="G108" s="158" t="s">
        <v>624</v>
      </c>
      <c r="H108" s="158">
        <v>621</v>
      </c>
      <c r="I108" s="160">
        <v>580</v>
      </c>
      <c r="J108" s="161" t="s">
        <v>625</v>
      </c>
      <c r="K108" s="162">
        <f t="shared" si="40"/>
        <v>124.39999999999998</v>
      </c>
      <c r="L108" s="163">
        <f t="shared" si="41"/>
        <v>0.25050342327829234</v>
      </c>
      <c r="M108" s="158" t="s">
        <v>594</v>
      </c>
      <c r="N108" s="164">
        <v>42605</v>
      </c>
      <c r="O108" s="1"/>
      <c r="P108" s="1"/>
      <c r="Q108" s="245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5">
        <v>11</v>
      </c>
      <c r="B109" s="156">
        <v>41926</v>
      </c>
      <c r="C109" s="156"/>
      <c r="D109" s="157" t="s">
        <v>639</v>
      </c>
      <c r="E109" s="158" t="s">
        <v>603</v>
      </c>
      <c r="F109" s="159">
        <v>2481.9</v>
      </c>
      <c r="G109" s="158" t="s">
        <v>624</v>
      </c>
      <c r="H109" s="158">
        <v>2840</v>
      </c>
      <c r="I109" s="160">
        <v>2870</v>
      </c>
      <c r="J109" s="161" t="s">
        <v>640</v>
      </c>
      <c r="K109" s="162">
        <f t="shared" si="40"/>
        <v>358.09999999999991</v>
      </c>
      <c r="L109" s="163">
        <f t="shared" si="41"/>
        <v>0.14428462065353154</v>
      </c>
      <c r="M109" s="158" t="s">
        <v>594</v>
      </c>
      <c r="N109" s="164">
        <v>42017</v>
      </c>
      <c r="O109" s="1"/>
      <c r="P109" s="1"/>
      <c r="Q109" s="245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5">
        <v>12</v>
      </c>
      <c r="B110" s="156">
        <v>41928</v>
      </c>
      <c r="C110" s="156"/>
      <c r="D110" s="157" t="s">
        <v>641</v>
      </c>
      <c r="E110" s="158" t="s">
        <v>603</v>
      </c>
      <c r="F110" s="159">
        <v>84.5</v>
      </c>
      <c r="G110" s="158" t="s">
        <v>624</v>
      </c>
      <c r="H110" s="158">
        <v>93</v>
      </c>
      <c r="I110" s="160">
        <v>110</v>
      </c>
      <c r="J110" s="161" t="s">
        <v>642</v>
      </c>
      <c r="K110" s="162">
        <f t="shared" si="40"/>
        <v>8.5</v>
      </c>
      <c r="L110" s="163">
        <f t="shared" si="41"/>
        <v>0.10059171597633136</v>
      </c>
      <c r="M110" s="158" t="s">
        <v>594</v>
      </c>
      <c r="N110" s="164">
        <v>41939</v>
      </c>
      <c r="O110" s="1"/>
      <c r="P110" s="1"/>
      <c r="Q110" s="245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5">
        <v>13</v>
      </c>
      <c r="B111" s="156">
        <v>41928</v>
      </c>
      <c r="C111" s="156"/>
      <c r="D111" s="157" t="s">
        <v>643</v>
      </c>
      <c r="E111" s="158" t="s">
        <v>603</v>
      </c>
      <c r="F111" s="159">
        <v>401</v>
      </c>
      <c r="G111" s="158" t="s">
        <v>624</v>
      </c>
      <c r="H111" s="158">
        <v>428</v>
      </c>
      <c r="I111" s="160">
        <v>450</v>
      </c>
      <c r="J111" s="161" t="s">
        <v>644</v>
      </c>
      <c r="K111" s="162">
        <f t="shared" si="40"/>
        <v>27</v>
      </c>
      <c r="L111" s="163">
        <f t="shared" si="41"/>
        <v>6.7331670822942641E-2</v>
      </c>
      <c r="M111" s="158" t="s">
        <v>594</v>
      </c>
      <c r="N111" s="164">
        <v>42020</v>
      </c>
      <c r="O111" s="1"/>
      <c r="P111" s="1"/>
      <c r="Q111" s="245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5">
        <v>14</v>
      </c>
      <c r="B112" s="156">
        <v>41928</v>
      </c>
      <c r="C112" s="156"/>
      <c r="D112" s="157" t="s">
        <v>645</v>
      </c>
      <c r="E112" s="158" t="s">
        <v>603</v>
      </c>
      <c r="F112" s="159">
        <v>101</v>
      </c>
      <c r="G112" s="158" t="s">
        <v>624</v>
      </c>
      <c r="H112" s="158">
        <v>112</v>
      </c>
      <c r="I112" s="160">
        <v>120</v>
      </c>
      <c r="J112" s="161" t="s">
        <v>646</v>
      </c>
      <c r="K112" s="162">
        <f t="shared" si="40"/>
        <v>11</v>
      </c>
      <c r="L112" s="163">
        <f t="shared" si="41"/>
        <v>0.10891089108910891</v>
      </c>
      <c r="M112" s="158" t="s">
        <v>594</v>
      </c>
      <c r="N112" s="164">
        <v>41939</v>
      </c>
      <c r="O112" s="1"/>
      <c r="P112" s="1"/>
      <c r="Q112" s="245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5">
        <v>15</v>
      </c>
      <c r="B113" s="156">
        <v>41954</v>
      </c>
      <c r="C113" s="156"/>
      <c r="D113" s="157" t="s">
        <v>647</v>
      </c>
      <c r="E113" s="158" t="s">
        <v>603</v>
      </c>
      <c r="F113" s="159">
        <v>59</v>
      </c>
      <c r="G113" s="158" t="s">
        <v>624</v>
      </c>
      <c r="H113" s="158">
        <v>76</v>
      </c>
      <c r="I113" s="160">
        <v>76</v>
      </c>
      <c r="J113" s="161" t="s">
        <v>625</v>
      </c>
      <c r="K113" s="162">
        <f t="shared" si="40"/>
        <v>17</v>
      </c>
      <c r="L113" s="163">
        <f t="shared" si="41"/>
        <v>0.28813559322033899</v>
      </c>
      <c r="M113" s="158" t="s">
        <v>594</v>
      </c>
      <c r="N113" s="164">
        <v>43032</v>
      </c>
      <c r="O113" s="1"/>
      <c r="P113" s="1"/>
      <c r="Q113" s="245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5">
        <v>16</v>
      </c>
      <c r="B114" s="156">
        <v>41954</v>
      </c>
      <c r="C114" s="156"/>
      <c r="D114" s="157" t="s">
        <v>636</v>
      </c>
      <c r="E114" s="158" t="s">
        <v>603</v>
      </c>
      <c r="F114" s="159">
        <v>99</v>
      </c>
      <c r="G114" s="158" t="s">
        <v>624</v>
      </c>
      <c r="H114" s="158">
        <v>120</v>
      </c>
      <c r="I114" s="160">
        <v>120</v>
      </c>
      <c r="J114" s="161" t="s">
        <v>613</v>
      </c>
      <c r="K114" s="162">
        <f t="shared" si="40"/>
        <v>21</v>
      </c>
      <c r="L114" s="163">
        <f t="shared" si="41"/>
        <v>0.21212121212121213</v>
      </c>
      <c r="M114" s="158" t="s">
        <v>594</v>
      </c>
      <c r="N114" s="164">
        <v>41960</v>
      </c>
      <c r="O114" s="1"/>
      <c r="P114" s="1"/>
      <c r="Q114" s="245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5">
        <v>17</v>
      </c>
      <c r="B115" s="156">
        <v>41956</v>
      </c>
      <c r="C115" s="156"/>
      <c r="D115" s="157" t="s">
        <v>648</v>
      </c>
      <c r="E115" s="158" t="s">
        <v>603</v>
      </c>
      <c r="F115" s="159">
        <v>22</v>
      </c>
      <c r="G115" s="158" t="s">
        <v>624</v>
      </c>
      <c r="H115" s="158">
        <v>33.549999999999997</v>
      </c>
      <c r="I115" s="160">
        <v>32</v>
      </c>
      <c r="J115" s="161" t="s">
        <v>649</v>
      </c>
      <c r="K115" s="162">
        <f t="shared" si="40"/>
        <v>11.549999999999997</v>
      </c>
      <c r="L115" s="163">
        <f t="shared" si="41"/>
        <v>0.52499999999999991</v>
      </c>
      <c r="M115" s="158" t="s">
        <v>594</v>
      </c>
      <c r="N115" s="164">
        <v>42188</v>
      </c>
      <c r="O115" s="1"/>
      <c r="P115" s="1"/>
      <c r="Q115" s="245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5">
        <v>18</v>
      </c>
      <c r="B116" s="156">
        <v>41976</v>
      </c>
      <c r="C116" s="156"/>
      <c r="D116" s="157" t="s">
        <v>650</v>
      </c>
      <c r="E116" s="158" t="s">
        <v>603</v>
      </c>
      <c r="F116" s="159">
        <v>440</v>
      </c>
      <c r="G116" s="158" t="s">
        <v>624</v>
      </c>
      <c r="H116" s="158">
        <v>520</v>
      </c>
      <c r="I116" s="160">
        <v>520</v>
      </c>
      <c r="J116" s="161" t="s">
        <v>651</v>
      </c>
      <c r="K116" s="162">
        <f t="shared" si="40"/>
        <v>80</v>
      </c>
      <c r="L116" s="163">
        <f t="shared" si="41"/>
        <v>0.18181818181818182</v>
      </c>
      <c r="M116" s="158" t="s">
        <v>594</v>
      </c>
      <c r="N116" s="164">
        <v>42208</v>
      </c>
      <c r="O116" s="1"/>
      <c r="P116" s="1"/>
      <c r="Q116" s="245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5">
        <v>19</v>
      </c>
      <c r="B117" s="156">
        <v>41976</v>
      </c>
      <c r="C117" s="156"/>
      <c r="D117" s="157" t="s">
        <v>652</v>
      </c>
      <c r="E117" s="158" t="s">
        <v>603</v>
      </c>
      <c r="F117" s="159">
        <v>360</v>
      </c>
      <c r="G117" s="158" t="s">
        <v>624</v>
      </c>
      <c r="H117" s="158">
        <v>427</v>
      </c>
      <c r="I117" s="160">
        <v>425</v>
      </c>
      <c r="J117" s="161" t="s">
        <v>653</v>
      </c>
      <c r="K117" s="162">
        <f t="shared" si="40"/>
        <v>67</v>
      </c>
      <c r="L117" s="163">
        <f t="shared" si="41"/>
        <v>0.18611111111111112</v>
      </c>
      <c r="M117" s="158" t="s">
        <v>594</v>
      </c>
      <c r="N117" s="164">
        <v>42058</v>
      </c>
      <c r="O117" s="1"/>
      <c r="P117" s="1"/>
      <c r="Q117" s="245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5">
        <v>20</v>
      </c>
      <c r="B118" s="156">
        <v>42012</v>
      </c>
      <c r="C118" s="156"/>
      <c r="D118" s="157" t="s">
        <v>654</v>
      </c>
      <c r="E118" s="158" t="s">
        <v>603</v>
      </c>
      <c r="F118" s="159">
        <v>360</v>
      </c>
      <c r="G118" s="158" t="s">
        <v>624</v>
      </c>
      <c r="H118" s="158">
        <v>455</v>
      </c>
      <c r="I118" s="160">
        <v>420</v>
      </c>
      <c r="J118" s="161" t="s">
        <v>655</v>
      </c>
      <c r="K118" s="162">
        <f t="shared" si="40"/>
        <v>95</v>
      </c>
      <c r="L118" s="163">
        <f t="shared" si="41"/>
        <v>0.2638888888888889</v>
      </c>
      <c r="M118" s="158" t="s">
        <v>594</v>
      </c>
      <c r="N118" s="164">
        <v>42024</v>
      </c>
      <c r="O118" s="1"/>
      <c r="P118" s="1"/>
      <c r="Q118" s="245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5">
        <v>21</v>
      </c>
      <c r="B119" s="156">
        <v>42012</v>
      </c>
      <c r="C119" s="156"/>
      <c r="D119" s="157" t="s">
        <v>656</v>
      </c>
      <c r="E119" s="158" t="s">
        <v>603</v>
      </c>
      <c r="F119" s="159">
        <v>130</v>
      </c>
      <c r="G119" s="158"/>
      <c r="H119" s="158">
        <v>175.5</v>
      </c>
      <c r="I119" s="160">
        <v>165</v>
      </c>
      <c r="J119" s="161" t="s">
        <v>657</v>
      </c>
      <c r="K119" s="162">
        <f t="shared" si="40"/>
        <v>45.5</v>
      </c>
      <c r="L119" s="163">
        <f t="shared" si="41"/>
        <v>0.35</v>
      </c>
      <c r="M119" s="158" t="s">
        <v>594</v>
      </c>
      <c r="N119" s="164">
        <v>43088</v>
      </c>
      <c r="O119" s="1"/>
      <c r="P119" s="1"/>
      <c r="Q119" s="245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5">
        <v>22</v>
      </c>
      <c r="B120" s="156">
        <v>42040</v>
      </c>
      <c r="C120" s="156"/>
      <c r="D120" s="157" t="s">
        <v>403</v>
      </c>
      <c r="E120" s="158" t="s">
        <v>591</v>
      </c>
      <c r="F120" s="159">
        <v>98</v>
      </c>
      <c r="G120" s="158"/>
      <c r="H120" s="158">
        <v>120</v>
      </c>
      <c r="I120" s="160">
        <v>120</v>
      </c>
      <c r="J120" s="161" t="s">
        <v>625</v>
      </c>
      <c r="K120" s="162">
        <f t="shared" si="40"/>
        <v>22</v>
      </c>
      <c r="L120" s="163">
        <f t="shared" si="41"/>
        <v>0.22448979591836735</v>
      </c>
      <c r="M120" s="158" t="s">
        <v>594</v>
      </c>
      <c r="N120" s="164">
        <v>42753</v>
      </c>
      <c r="O120" s="1"/>
      <c r="P120" s="1"/>
      <c r="Q120" s="245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5">
        <v>23</v>
      </c>
      <c r="B121" s="156">
        <v>42040</v>
      </c>
      <c r="C121" s="156"/>
      <c r="D121" s="157" t="s">
        <v>658</v>
      </c>
      <c r="E121" s="158" t="s">
        <v>591</v>
      </c>
      <c r="F121" s="159">
        <v>196</v>
      </c>
      <c r="G121" s="158"/>
      <c r="H121" s="158">
        <v>262</v>
      </c>
      <c r="I121" s="160">
        <v>255</v>
      </c>
      <c r="J121" s="161" t="s">
        <v>625</v>
      </c>
      <c r="K121" s="162">
        <f t="shared" si="40"/>
        <v>66</v>
      </c>
      <c r="L121" s="163">
        <f t="shared" si="41"/>
        <v>0.33673469387755101</v>
      </c>
      <c r="M121" s="158" t="s">
        <v>594</v>
      </c>
      <c r="N121" s="164">
        <v>42599</v>
      </c>
      <c r="O121" s="1"/>
      <c r="P121" s="1"/>
      <c r="Q121" s="245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65">
        <v>24</v>
      </c>
      <c r="B122" s="166">
        <v>42067</v>
      </c>
      <c r="C122" s="166"/>
      <c r="D122" s="167" t="s">
        <v>402</v>
      </c>
      <c r="E122" s="168" t="s">
        <v>591</v>
      </c>
      <c r="F122" s="169">
        <v>235</v>
      </c>
      <c r="G122" s="169"/>
      <c r="H122" s="170">
        <v>77</v>
      </c>
      <c r="I122" s="170" t="s">
        <v>659</v>
      </c>
      <c r="J122" s="171" t="s">
        <v>660</v>
      </c>
      <c r="K122" s="172">
        <f t="shared" si="40"/>
        <v>-158</v>
      </c>
      <c r="L122" s="173">
        <f t="shared" si="41"/>
        <v>-0.67234042553191486</v>
      </c>
      <c r="M122" s="169" t="s">
        <v>604</v>
      </c>
      <c r="N122" s="166">
        <v>43522</v>
      </c>
      <c r="O122" s="1"/>
      <c r="P122" s="1"/>
      <c r="Q122" s="245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5">
        <v>25</v>
      </c>
      <c r="B123" s="156">
        <v>42067</v>
      </c>
      <c r="C123" s="156"/>
      <c r="D123" s="157" t="s">
        <v>661</v>
      </c>
      <c r="E123" s="158" t="s">
        <v>591</v>
      </c>
      <c r="F123" s="159">
        <v>185</v>
      </c>
      <c r="G123" s="158"/>
      <c r="H123" s="158">
        <v>224</v>
      </c>
      <c r="I123" s="160" t="s">
        <v>662</v>
      </c>
      <c r="J123" s="161" t="s">
        <v>625</v>
      </c>
      <c r="K123" s="162">
        <f t="shared" si="40"/>
        <v>39</v>
      </c>
      <c r="L123" s="163">
        <f t="shared" si="41"/>
        <v>0.21081081081081082</v>
      </c>
      <c r="M123" s="158" t="s">
        <v>594</v>
      </c>
      <c r="N123" s="164">
        <v>42647</v>
      </c>
      <c r="O123" s="1"/>
      <c r="P123" s="1"/>
      <c r="Q123" s="245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65">
        <v>26</v>
      </c>
      <c r="B124" s="166">
        <v>42090</v>
      </c>
      <c r="C124" s="166"/>
      <c r="D124" s="174" t="s">
        <v>663</v>
      </c>
      <c r="E124" s="169" t="s">
        <v>591</v>
      </c>
      <c r="F124" s="169">
        <v>49.5</v>
      </c>
      <c r="G124" s="170"/>
      <c r="H124" s="170">
        <v>15.85</v>
      </c>
      <c r="I124" s="170">
        <v>67</v>
      </c>
      <c r="J124" s="171" t="s">
        <v>664</v>
      </c>
      <c r="K124" s="170">
        <f t="shared" si="40"/>
        <v>-33.65</v>
      </c>
      <c r="L124" s="175">
        <f t="shared" si="41"/>
        <v>-0.67979797979797973</v>
      </c>
      <c r="M124" s="169" t="s">
        <v>604</v>
      </c>
      <c r="N124" s="176">
        <v>43627</v>
      </c>
      <c r="O124" s="1"/>
      <c r="P124" s="1"/>
      <c r="Q124" s="245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5">
        <v>27</v>
      </c>
      <c r="B125" s="156">
        <v>42093</v>
      </c>
      <c r="C125" s="156"/>
      <c r="D125" s="157" t="s">
        <v>665</v>
      </c>
      <c r="E125" s="158" t="s">
        <v>591</v>
      </c>
      <c r="F125" s="159">
        <v>183.5</v>
      </c>
      <c r="G125" s="158"/>
      <c r="H125" s="158">
        <v>219</v>
      </c>
      <c r="I125" s="160">
        <v>218</v>
      </c>
      <c r="J125" s="161" t="s">
        <v>666</v>
      </c>
      <c r="K125" s="162">
        <f t="shared" si="40"/>
        <v>35.5</v>
      </c>
      <c r="L125" s="163">
        <f t="shared" si="41"/>
        <v>0.19346049046321526</v>
      </c>
      <c r="M125" s="158" t="s">
        <v>594</v>
      </c>
      <c r="N125" s="164">
        <v>42103</v>
      </c>
      <c r="O125" s="1"/>
      <c r="P125" s="1"/>
      <c r="Q125" s="245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5">
        <v>28</v>
      </c>
      <c r="B126" s="156">
        <v>42114</v>
      </c>
      <c r="C126" s="156"/>
      <c r="D126" s="157" t="s">
        <v>667</v>
      </c>
      <c r="E126" s="158" t="s">
        <v>591</v>
      </c>
      <c r="F126" s="159">
        <f>(227+237)/2</f>
        <v>232</v>
      </c>
      <c r="G126" s="158"/>
      <c r="H126" s="158">
        <v>298</v>
      </c>
      <c r="I126" s="160">
        <v>298</v>
      </c>
      <c r="J126" s="161" t="s">
        <v>625</v>
      </c>
      <c r="K126" s="162">
        <f t="shared" si="40"/>
        <v>66</v>
      </c>
      <c r="L126" s="163">
        <f t="shared" si="41"/>
        <v>0.28448275862068967</v>
      </c>
      <c r="M126" s="158" t="s">
        <v>594</v>
      </c>
      <c r="N126" s="164">
        <v>42823</v>
      </c>
      <c r="O126" s="1"/>
      <c r="P126" s="1"/>
      <c r="Q126" s="245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5">
        <v>29</v>
      </c>
      <c r="B127" s="156">
        <v>42128</v>
      </c>
      <c r="C127" s="156"/>
      <c r="D127" s="157" t="s">
        <v>668</v>
      </c>
      <c r="E127" s="158" t="s">
        <v>603</v>
      </c>
      <c r="F127" s="159">
        <v>385</v>
      </c>
      <c r="G127" s="158"/>
      <c r="H127" s="158">
        <f>212.5+331</f>
        <v>543.5</v>
      </c>
      <c r="I127" s="160">
        <v>510</v>
      </c>
      <c r="J127" s="161" t="s">
        <v>669</v>
      </c>
      <c r="K127" s="162">
        <f t="shared" si="40"/>
        <v>158.5</v>
      </c>
      <c r="L127" s="163">
        <f t="shared" si="41"/>
        <v>0.41168831168831171</v>
      </c>
      <c r="M127" s="158" t="s">
        <v>594</v>
      </c>
      <c r="N127" s="164">
        <v>42235</v>
      </c>
      <c r="O127" s="1"/>
      <c r="P127" s="1"/>
      <c r="Q127" s="245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5">
        <v>30</v>
      </c>
      <c r="B128" s="156">
        <v>42128</v>
      </c>
      <c r="C128" s="156"/>
      <c r="D128" s="157" t="s">
        <v>670</v>
      </c>
      <c r="E128" s="158" t="s">
        <v>603</v>
      </c>
      <c r="F128" s="159">
        <v>115.5</v>
      </c>
      <c r="G128" s="158"/>
      <c r="H128" s="158">
        <v>146</v>
      </c>
      <c r="I128" s="160">
        <v>142</v>
      </c>
      <c r="J128" s="161" t="s">
        <v>671</v>
      </c>
      <c r="K128" s="162">
        <f t="shared" si="40"/>
        <v>30.5</v>
      </c>
      <c r="L128" s="163">
        <f t="shared" si="41"/>
        <v>0.26406926406926406</v>
      </c>
      <c r="M128" s="158" t="s">
        <v>594</v>
      </c>
      <c r="N128" s="164">
        <v>42202</v>
      </c>
      <c r="O128" s="1"/>
      <c r="P128" s="1"/>
      <c r="Q128" s="245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5">
        <v>31</v>
      </c>
      <c r="B129" s="156">
        <v>42151</v>
      </c>
      <c r="C129" s="156"/>
      <c r="D129" s="157" t="s">
        <v>540</v>
      </c>
      <c r="E129" s="158" t="s">
        <v>603</v>
      </c>
      <c r="F129" s="159">
        <v>237.5</v>
      </c>
      <c r="G129" s="158"/>
      <c r="H129" s="158">
        <v>279.5</v>
      </c>
      <c r="I129" s="160">
        <v>278</v>
      </c>
      <c r="J129" s="161" t="s">
        <v>625</v>
      </c>
      <c r="K129" s="162">
        <f t="shared" si="40"/>
        <v>42</v>
      </c>
      <c r="L129" s="163">
        <f t="shared" si="41"/>
        <v>0.17684210526315788</v>
      </c>
      <c r="M129" s="158" t="s">
        <v>594</v>
      </c>
      <c r="N129" s="164">
        <v>42222</v>
      </c>
      <c r="O129" s="1"/>
      <c r="P129" s="1"/>
      <c r="Q129" s="245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5">
        <v>32</v>
      </c>
      <c r="B130" s="156">
        <v>42174</v>
      </c>
      <c r="C130" s="156"/>
      <c r="D130" s="157" t="s">
        <v>643</v>
      </c>
      <c r="E130" s="158" t="s">
        <v>591</v>
      </c>
      <c r="F130" s="159">
        <v>340</v>
      </c>
      <c r="G130" s="158"/>
      <c r="H130" s="158">
        <v>448</v>
      </c>
      <c r="I130" s="160">
        <v>448</v>
      </c>
      <c r="J130" s="161" t="s">
        <v>625</v>
      </c>
      <c r="K130" s="162">
        <f t="shared" si="40"/>
        <v>108</v>
      </c>
      <c r="L130" s="163">
        <f t="shared" si="41"/>
        <v>0.31764705882352939</v>
      </c>
      <c r="M130" s="158" t="s">
        <v>594</v>
      </c>
      <c r="N130" s="164">
        <v>43018</v>
      </c>
      <c r="O130" s="1"/>
      <c r="P130" s="1"/>
      <c r="Q130" s="245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5">
        <v>33</v>
      </c>
      <c r="B131" s="156">
        <v>42191</v>
      </c>
      <c r="C131" s="156"/>
      <c r="D131" s="157" t="s">
        <v>672</v>
      </c>
      <c r="E131" s="158" t="s">
        <v>591</v>
      </c>
      <c r="F131" s="159">
        <v>390</v>
      </c>
      <c r="G131" s="158"/>
      <c r="H131" s="158">
        <v>460</v>
      </c>
      <c r="I131" s="160">
        <v>460</v>
      </c>
      <c r="J131" s="161" t="s">
        <v>625</v>
      </c>
      <c r="K131" s="162">
        <f t="shared" si="40"/>
        <v>70</v>
      </c>
      <c r="L131" s="163">
        <f t="shared" si="41"/>
        <v>0.17948717948717949</v>
      </c>
      <c r="M131" s="158" t="s">
        <v>594</v>
      </c>
      <c r="N131" s="164">
        <v>42478</v>
      </c>
      <c r="O131" s="1"/>
      <c r="P131" s="1"/>
      <c r="Q131" s="245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65">
        <v>34</v>
      </c>
      <c r="B132" s="166">
        <v>42195</v>
      </c>
      <c r="C132" s="166"/>
      <c r="D132" s="167" t="s">
        <v>673</v>
      </c>
      <c r="E132" s="168" t="s">
        <v>591</v>
      </c>
      <c r="F132" s="169">
        <v>122.5</v>
      </c>
      <c r="G132" s="169"/>
      <c r="H132" s="170">
        <v>61</v>
      </c>
      <c r="I132" s="170">
        <v>172</v>
      </c>
      <c r="J132" s="171" t="s">
        <v>674</v>
      </c>
      <c r="K132" s="172">
        <f t="shared" si="40"/>
        <v>-61.5</v>
      </c>
      <c r="L132" s="173">
        <f t="shared" si="41"/>
        <v>-0.50204081632653064</v>
      </c>
      <c r="M132" s="169" t="s">
        <v>604</v>
      </c>
      <c r="N132" s="166">
        <v>43333</v>
      </c>
      <c r="O132" s="1"/>
      <c r="P132" s="1"/>
      <c r="Q132" s="245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5">
        <v>35</v>
      </c>
      <c r="B133" s="156">
        <v>42219</v>
      </c>
      <c r="C133" s="156"/>
      <c r="D133" s="157" t="s">
        <v>675</v>
      </c>
      <c r="E133" s="158" t="s">
        <v>591</v>
      </c>
      <c r="F133" s="159">
        <v>297.5</v>
      </c>
      <c r="G133" s="158"/>
      <c r="H133" s="158">
        <v>350</v>
      </c>
      <c r="I133" s="160">
        <v>360</v>
      </c>
      <c r="J133" s="161" t="s">
        <v>676</v>
      </c>
      <c r="K133" s="162">
        <f t="shared" si="40"/>
        <v>52.5</v>
      </c>
      <c r="L133" s="163">
        <f t="shared" si="41"/>
        <v>0.17647058823529413</v>
      </c>
      <c r="M133" s="158" t="s">
        <v>594</v>
      </c>
      <c r="N133" s="164">
        <v>42232</v>
      </c>
      <c r="O133" s="1"/>
      <c r="P133" s="1"/>
      <c r="Q133" s="245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5">
        <v>36</v>
      </c>
      <c r="B134" s="156">
        <v>42219</v>
      </c>
      <c r="C134" s="156"/>
      <c r="D134" s="157" t="s">
        <v>677</v>
      </c>
      <c r="E134" s="158" t="s">
        <v>591</v>
      </c>
      <c r="F134" s="159">
        <v>115.5</v>
      </c>
      <c r="G134" s="158"/>
      <c r="H134" s="158">
        <v>149</v>
      </c>
      <c r="I134" s="160">
        <v>140</v>
      </c>
      <c r="J134" s="161" t="s">
        <v>678</v>
      </c>
      <c r="K134" s="162">
        <f t="shared" si="40"/>
        <v>33.5</v>
      </c>
      <c r="L134" s="163">
        <f t="shared" si="41"/>
        <v>0.29004329004329005</v>
      </c>
      <c r="M134" s="158" t="s">
        <v>594</v>
      </c>
      <c r="N134" s="164">
        <v>42740</v>
      </c>
      <c r="O134" s="1"/>
      <c r="P134" s="1"/>
      <c r="Q134" s="245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5">
        <v>37</v>
      </c>
      <c r="B135" s="156">
        <v>42251</v>
      </c>
      <c r="C135" s="156"/>
      <c r="D135" s="157" t="s">
        <v>540</v>
      </c>
      <c r="E135" s="158" t="s">
        <v>591</v>
      </c>
      <c r="F135" s="159">
        <v>226</v>
      </c>
      <c r="G135" s="158"/>
      <c r="H135" s="158">
        <v>292</v>
      </c>
      <c r="I135" s="160">
        <v>292</v>
      </c>
      <c r="J135" s="161" t="s">
        <v>679</v>
      </c>
      <c r="K135" s="162">
        <f t="shared" si="40"/>
        <v>66</v>
      </c>
      <c r="L135" s="163">
        <f t="shared" si="41"/>
        <v>0.29203539823008851</v>
      </c>
      <c r="M135" s="158" t="s">
        <v>594</v>
      </c>
      <c r="N135" s="164">
        <v>42286</v>
      </c>
      <c r="O135" s="1"/>
      <c r="P135" s="1"/>
      <c r="Q135" s="245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5">
        <v>38</v>
      </c>
      <c r="B136" s="156">
        <v>42254</v>
      </c>
      <c r="C136" s="156"/>
      <c r="D136" s="157" t="s">
        <v>667</v>
      </c>
      <c r="E136" s="158" t="s">
        <v>591</v>
      </c>
      <c r="F136" s="159">
        <v>232.5</v>
      </c>
      <c r="G136" s="158"/>
      <c r="H136" s="158">
        <v>312.5</v>
      </c>
      <c r="I136" s="160">
        <v>310</v>
      </c>
      <c r="J136" s="161" t="s">
        <v>625</v>
      </c>
      <c r="K136" s="162">
        <f t="shared" si="40"/>
        <v>80</v>
      </c>
      <c r="L136" s="163">
        <f t="shared" si="41"/>
        <v>0.34408602150537637</v>
      </c>
      <c r="M136" s="158" t="s">
        <v>594</v>
      </c>
      <c r="N136" s="164">
        <v>42823</v>
      </c>
      <c r="O136" s="1"/>
      <c r="P136" s="1"/>
      <c r="Q136" s="245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5">
        <v>39</v>
      </c>
      <c r="B137" s="156">
        <v>42268</v>
      </c>
      <c r="C137" s="156"/>
      <c r="D137" s="157" t="s">
        <v>680</v>
      </c>
      <c r="E137" s="158" t="s">
        <v>591</v>
      </c>
      <c r="F137" s="159">
        <v>196.5</v>
      </c>
      <c r="G137" s="158"/>
      <c r="H137" s="158">
        <v>238</v>
      </c>
      <c r="I137" s="160">
        <v>238</v>
      </c>
      <c r="J137" s="161" t="s">
        <v>679</v>
      </c>
      <c r="K137" s="162">
        <f t="shared" si="40"/>
        <v>41.5</v>
      </c>
      <c r="L137" s="163">
        <f t="shared" si="41"/>
        <v>0.21119592875318066</v>
      </c>
      <c r="M137" s="158" t="s">
        <v>594</v>
      </c>
      <c r="N137" s="164">
        <v>42291</v>
      </c>
      <c r="O137" s="1"/>
      <c r="P137" s="1"/>
      <c r="Q137" s="245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5">
        <v>40</v>
      </c>
      <c r="B138" s="156">
        <v>42271</v>
      </c>
      <c r="C138" s="156"/>
      <c r="D138" s="157" t="s">
        <v>623</v>
      </c>
      <c r="E138" s="158" t="s">
        <v>591</v>
      </c>
      <c r="F138" s="159">
        <v>65</v>
      </c>
      <c r="G138" s="158"/>
      <c r="H138" s="158">
        <v>82</v>
      </c>
      <c r="I138" s="160">
        <v>82</v>
      </c>
      <c r="J138" s="161" t="s">
        <v>679</v>
      </c>
      <c r="K138" s="162">
        <f t="shared" si="40"/>
        <v>17</v>
      </c>
      <c r="L138" s="163">
        <f t="shared" si="41"/>
        <v>0.26153846153846155</v>
      </c>
      <c r="M138" s="158" t="s">
        <v>594</v>
      </c>
      <c r="N138" s="164">
        <v>42578</v>
      </c>
      <c r="O138" s="1"/>
      <c r="P138" s="1"/>
      <c r="Q138" s="245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5">
        <v>41</v>
      </c>
      <c r="B139" s="156">
        <v>42291</v>
      </c>
      <c r="C139" s="156"/>
      <c r="D139" s="157" t="s">
        <v>681</v>
      </c>
      <c r="E139" s="158" t="s">
        <v>591</v>
      </c>
      <c r="F139" s="159">
        <v>144</v>
      </c>
      <c r="G139" s="158"/>
      <c r="H139" s="158">
        <v>182.5</v>
      </c>
      <c r="I139" s="160">
        <v>181</v>
      </c>
      <c r="J139" s="161" t="s">
        <v>679</v>
      </c>
      <c r="K139" s="162">
        <f t="shared" si="40"/>
        <v>38.5</v>
      </c>
      <c r="L139" s="163">
        <f t="shared" si="41"/>
        <v>0.2673611111111111</v>
      </c>
      <c r="M139" s="158" t="s">
        <v>594</v>
      </c>
      <c r="N139" s="164">
        <v>42817</v>
      </c>
      <c r="O139" s="1"/>
      <c r="P139" s="1"/>
      <c r="Q139" s="245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5">
        <v>42</v>
      </c>
      <c r="B140" s="156">
        <v>42291</v>
      </c>
      <c r="C140" s="156"/>
      <c r="D140" s="157" t="s">
        <v>682</v>
      </c>
      <c r="E140" s="158" t="s">
        <v>591</v>
      </c>
      <c r="F140" s="159">
        <v>264</v>
      </c>
      <c r="G140" s="158"/>
      <c r="H140" s="158">
        <v>311</v>
      </c>
      <c r="I140" s="160">
        <v>311</v>
      </c>
      <c r="J140" s="161" t="s">
        <v>679</v>
      </c>
      <c r="K140" s="162">
        <f t="shared" si="40"/>
        <v>47</v>
      </c>
      <c r="L140" s="163">
        <f t="shared" si="41"/>
        <v>0.17803030303030304</v>
      </c>
      <c r="M140" s="158" t="s">
        <v>594</v>
      </c>
      <c r="N140" s="164">
        <v>42604</v>
      </c>
      <c r="O140" s="1"/>
      <c r="P140" s="1"/>
      <c r="Q140" s="245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5">
        <v>43</v>
      </c>
      <c r="B141" s="156">
        <v>42318</v>
      </c>
      <c r="C141" s="156"/>
      <c r="D141" s="157" t="s">
        <v>683</v>
      </c>
      <c r="E141" s="158" t="s">
        <v>603</v>
      </c>
      <c r="F141" s="159">
        <v>549.5</v>
      </c>
      <c r="G141" s="158"/>
      <c r="H141" s="158">
        <v>630</v>
      </c>
      <c r="I141" s="160">
        <v>630</v>
      </c>
      <c r="J141" s="161" t="s">
        <v>679</v>
      </c>
      <c r="K141" s="162">
        <f t="shared" si="40"/>
        <v>80.5</v>
      </c>
      <c r="L141" s="163">
        <f t="shared" si="41"/>
        <v>0.1464968152866242</v>
      </c>
      <c r="M141" s="158" t="s">
        <v>594</v>
      </c>
      <c r="N141" s="164">
        <v>42419</v>
      </c>
      <c r="O141" s="1"/>
      <c r="P141" s="1"/>
      <c r="Q141" s="245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5">
        <v>44</v>
      </c>
      <c r="B142" s="156">
        <v>42342</v>
      </c>
      <c r="C142" s="156"/>
      <c r="D142" s="157" t="s">
        <v>684</v>
      </c>
      <c r="E142" s="158" t="s">
        <v>591</v>
      </c>
      <c r="F142" s="159">
        <v>1027.5</v>
      </c>
      <c r="G142" s="158"/>
      <c r="H142" s="158">
        <v>1315</v>
      </c>
      <c r="I142" s="160">
        <v>1250</v>
      </c>
      <c r="J142" s="161" t="s">
        <v>679</v>
      </c>
      <c r="K142" s="162">
        <f t="shared" si="40"/>
        <v>287.5</v>
      </c>
      <c r="L142" s="163">
        <f t="shared" si="41"/>
        <v>0.27980535279805352</v>
      </c>
      <c r="M142" s="158" t="s">
        <v>594</v>
      </c>
      <c r="N142" s="164">
        <v>43244</v>
      </c>
      <c r="O142" s="1"/>
      <c r="P142" s="1"/>
      <c r="Q142" s="245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5">
        <v>45</v>
      </c>
      <c r="B143" s="156">
        <v>42367</v>
      </c>
      <c r="C143" s="156"/>
      <c r="D143" s="157" t="s">
        <v>685</v>
      </c>
      <c r="E143" s="158" t="s">
        <v>591</v>
      </c>
      <c r="F143" s="159">
        <v>465</v>
      </c>
      <c r="G143" s="158"/>
      <c r="H143" s="158">
        <v>540</v>
      </c>
      <c r="I143" s="160">
        <v>540</v>
      </c>
      <c r="J143" s="161" t="s">
        <v>679</v>
      </c>
      <c r="K143" s="162">
        <f t="shared" si="40"/>
        <v>75</v>
      </c>
      <c r="L143" s="163">
        <f t="shared" si="41"/>
        <v>0.16129032258064516</v>
      </c>
      <c r="M143" s="158" t="s">
        <v>594</v>
      </c>
      <c r="N143" s="164">
        <v>42530</v>
      </c>
      <c r="O143" s="1"/>
      <c r="P143" s="1"/>
      <c r="Q143" s="245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5">
        <v>46</v>
      </c>
      <c r="B144" s="156">
        <v>42380</v>
      </c>
      <c r="C144" s="156"/>
      <c r="D144" s="157" t="s">
        <v>403</v>
      </c>
      <c r="E144" s="158" t="s">
        <v>603</v>
      </c>
      <c r="F144" s="159">
        <v>81</v>
      </c>
      <c r="G144" s="158"/>
      <c r="H144" s="158">
        <v>110</v>
      </c>
      <c r="I144" s="160">
        <v>110</v>
      </c>
      <c r="J144" s="161" t="s">
        <v>679</v>
      </c>
      <c r="K144" s="162">
        <f t="shared" si="40"/>
        <v>29</v>
      </c>
      <c r="L144" s="163">
        <f t="shared" si="41"/>
        <v>0.35802469135802467</v>
      </c>
      <c r="M144" s="158" t="s">
        <v>594</v>
      </c>
      <c r="N144" s="164">
        <v>42745</v>
      </c>
      <c r="O144" s="1"/>
      <c r="P144" s="1"/>
      <c r="Q144" s="245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5">
        <v>47</v>
      </c>
      <c r="B145" s="156">
        <v>42382</v>
      </c>
      <c r="C145" s="156"/>
      <c r="D145" s="157" t="s">
        <v>686</v>
      </c>
      <c r="E145" s="158" t="s">
        <v>603</v>
      </c>
      <c r="F145" s="159">
        <v>417.5</v>
      </c>
      <c r="G145" s="158"/>
      <c r="H145" s="158">
        <v>547</v>
      </c>
      <c r="I145" s="160">
        <v>535</v>
      </c>
      <c r="J145" s="161" t="s">
        <v>679</v>
      </c>
      <c r="K145" s="162">
        <f t="shared" si="40"/>
        <v>129.5</v>
      </c>
      <c r="L145" s="163">
        <f t="shared" si="41"/>
        <v>0.31017964071856285</v>
      </c>
      <c r="M145" s="158" t="s">
        <v>594</v>
      </c>
      <c r="N145" s="164">
        <v>42578</v>
      </c>
      <c r="O145" s="1"/>
      <c r="P145" s="1"/>
      <c r="Q145" s="245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5">
        <v>48</v>
      </c>
      <c r="B146" s="156">
        <v>42408</v>
      </c>
      <c r="C146" s="156"/>
      <c r="D146" s="157" t="s">
        <v>687</v>
      </c>
      <c r="E146" s="158" t="s">
        <v>591</v>
      </c>
      <c r="F146" s="159">
        <v>650</v>
      </c>
      <c r="G146" s="158"/>
      <c r="H146" s="158">
        <v>800</v>
      </c>
      <c r="I146" s="160">
        <v>800</v>
      </c>
      <c r="J146" s="161" t="s">
        <v>679</v>
      </c>
      <c r="K146" s="162">
        <f t="shared" si="40"/>
        <v>150</v>
      </c>
      <c r="L146" s="163">
        <f t="shared" si="41"/>
        <v>0.23076923076923078</v>
      </c>
      <c r="M146" s="158" t="s">
        <v>594</v>
      </c>
      <c r="N146" s="164">
        <v>43154</v>
      </c>
      <c r="O146" s="1"/>
      <c r="P146" s="1"/>
      <c r="Q146" s="245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5">
        <v>49</v>
      </c>
      <c r="B147" s="156">
        <v>42433</v>
      </c>
      <c r="C147" s="156"/>
      <c r="D147" s="157" t="s">
        <v>237</v>
      </c>
      <c r="E147" s="158" t="s">
        <v>591</v>
      </c>
      <c r="F147" s="159">
        <v>437.5</v>
      </c>
      <c r="G147" s="158"/>
      <c r="H147" s="158">
        <v>504.5</v>
      </c>
      <c r="I147" s="160">
        <v>522</v>
      </c>
      <c r="J147" s="161" t="s">
        <v>688</v>
      </c>
      <c r="K147" s="162">
        <f t="shared" si="40"/>
        <v>67</v>
      </c>
      <c r="L147" s="163">
        <f t="shared" si="41"/>
        <v>0.15314285714285714</v>
      </c>
      <c r="M147" s="158" t="s">
        <v>594</v>
      </c>
      <c r="N147" s="164">
        <v>42480</v>
      </c>
      <c r="O147" s="1"/>
      <c r="P147" s="1"/>
      <c r="Q147" s="245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5">
        <v>50</v>
      </c>
      <c r="B148" s="156">
        <v>42438</v>
      </c>
      <c r="C148" s="156"/>
      <c r="D148" s="157" t="s">
        <v>689</v>
      </c>
      <c r="E148" s="158" t="s">
        <v>591</v>
      </c>
      <c r="F148" s="159">
        <v>189.5</v>
      </c>
      <c r="G148" s="158"/>
      <c r="H148" s="158">
        <v>218</v>
      </c>
      <c r="I148" s="160">
        <v>218</v>
      </c>
      <c r="J148" s="161" t="s">
        <v>679</v>
      </c>
      <c r="K148" s="162">
        <f t="shared" si="40"/>
        <v>28.5</v>
      </c>
      <c r="L148" s="163">
        <f t="shared" si="41"/>
        <v>0.15039577836411611</v>
      </c>
      <c r="M148" s="158" t="s">
        <v>594</v>
      </c>
      <c r="N148" s="164">
        <v>43034</v>
      </c>
      <c r="O148" s="1"/>
      <c r="P148" s="1"/>
      <c r="Q148" s="245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5">
        <v>51</v>
      </c>
      <c r="B149" s="166">
        <v>42471</v>
      </c>
      <c r="C149" s="166"/>
      <c r="D149" s="174" t="s">
        <v>690</v>
      </c>
      <c r="E149" s="169" t="s">
        <v>591</v>
      </c>
      <c r="F149" s="169">
        <v>36.5</v>
      </c>
      <c r="G149" s="170"/>
      <c r="H149" s="170">
        <v>15.85</v>
      </c>
      <c r="I149" s="170">
        <v>60</v>
      </c>
      <c r="J149" s="171" t="s">
        <v>691</v>
      </c>
      <c r="K149" s="172">
        <f t="shared" si="40"/>
        <v>-20.65</v>
      </c>
      <c r="L149" s="173">
        <f t="shared" si="41"/>
        <v>-0.5657534246575342</v>
      </c>
      <c r="M149" s="169" t="s">
        <v>604</v>
      </c>
      <c r="N149" s="177">
        <v>43627</v>
      </c>
      <c r="O149" s="1"/>
      <c r="P149" s="1"/>
      <c r="Q149" s="245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5">
        <v>52</v>
      </c>
      <c r="B150" s="156">
        <v>42472</v>
      </c>
      <c r="C150" s="156"/>
      <c r="D150" s="157" t="s">
        <v>692</v>
      </c>
      <c r="E150" s="158" t="s">
        <v>591</v>
      </c>
      <c r="F150" s="159">
        <v>93</v>
      </c>
      <c r="G150" s="158"/>
      <c r="H150" s="158">
        <v>149</v>
      </c>
      <c r="I150" s="160">
        <v>140</v>
      </c>
      <c r="J150" s="161" t="s">
        <v>693</v>
      </c>
      <c r="K150" s="162">
        <f t="shared" si="40"/>
        <v>56</v>
      </c>
      <c r="L150" s="163">
        <f t="shared" si="41"/>
        <v>0.60215053763440862</v>
      </c>
      <c r="M150" s="158" t="s">
        <v>594</v>
      </c>
      <c r="N150" s="164">
        <v>42740</v>
      </c>
      <c r="O150" s="1"/>
      <c r="P150" s="1"/>
      <c r="Q150" s="245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5">
        <v>53</v>
      </c>
      <c r="B151" s="156">
        <v>42472</v>
      </c>
      <c r="C151" s="156"/>
      <c r="D151" s="157" t="s">
        <v>694</v>
      </c>
      <c r="E151" s="158" t="s">
        <v>591</v>
      </c>
      <c r="F151" s="159">
        <v>130</v>
      </c>
      <c r="G151" s="158"/>
      <c r="H151" s="158">
        <v>150</v>
      </c>
      <c r="I151" s="160" t="s">
        <v>695</v>
      </c>
      <c r="J151" s="161" t="s">
        <v>679</v>
      </c>
      <c r="K151" s="162">
        <f t="shared" si="40"/>
        <v>20</v>
      </c>
      <c r="L151" s="163">
        <f t="shared" si="41"/>
        <v>0.15384615384615385</v>
      </c>
      <c r="M151" s="158" t="s">
        <v>594</v>
      </c>
      <c r="N151" s="164">
        <v>42564</v>
      </c>
      <c r="O151" s="1"/>
      <c r="P151" s="1"/>
      <c r="Q151" s="245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5">
        <v>54</v>
      </c>
      <c r="B152" s="156">
        <v>42473</v>
      </c>
      <c r="C152" s="156"/>
      <c r="D152" s="157" t="s">
        <v>696</v>
      </c>
      <c r="E152" s="158" t="s">
        <v>591</v>
      </c>
      <c r="F152" s="159">
        <v>196</v>
      </c>
      <c r="G152" s="158"/>
      <c r="H152" s="158">
        <v>299</v>
      </c>
      <c r="I152" s="160">
        <v>299</v>
      </c>
      <c r="J152" s="161" t="s">
        <v>679</v>
      </c>
      <c r="K152" s="162">
        <v>103</v>
      </c>
      <c r="L152" s="163">
        <v>0.52551020408163296</v>
      </c>
      <c r="M152" s="158" t="s">
        <v>594</v>
      </c>
      <c r="N152" s="164">
        <v>42620</v>
      </c>
      <c r="O152" s="1"/>
      <c r="P152" s="1"/>
      <c r="Q152" s="245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5">
        <v>55</v>
      </c>
      <c r="B153" s="156">
        <v>42473</v>
      </c>
      <c r="C153" s="156"/>
      <c r="D153" s="157" t="s">
        <v>697</v>
      </c>
      <c r="E153" s="158" t="s">
        <v>591</v>
      </c>
      <c r="F153" s="159">
        <v>88</v>
      </c>
      <c r="G153" s="158"/>
      <c r="H153" s="158">
        <v>103</v>
      </c>
      <c r="I153" s="160">
        <v>103</v>
      </c>
      <c r="J153" s="161" t="s">
        <v>679</v>
      </c>
      <c r="K153" s="162">
        <v>15</v>
      </c>
      <c r="L153" s="163">
        <v>0.170454545454545</v>
      </c>
      <c r="M153" s="158" t="s">
        <v>594</v>
      </c>
      <c r="N153" s="164">
        <v>42530</v>
      </c>
      <c r="O153" s="1"/>
      <c r="P153" s="1"/>
      <c r="Q153" s="245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5">
        <v>56</v>
      </c>
      <c r="B154" s="156">
        <v>42492</v>
      </c>
      <c r="C154" s="156"/>
      <c r="D154" s="157" t="s">
        <v>698</v>
      </c>
      <c r="E154" s="158" t="s">
        <v>591</v>
      </c>
      <c r="F154" s="159">
        <v>127.5</v>
      </c>
      <c r="G154" s="158"/>
      <c r="H154" s="158">
        <v>148</v>
      </c>
      <c r="I154" s="160" t="s">
        <v>699</v>
      </c>
      <c r="J154" s="161" t="s">
        <v>679</v>
      </c>
      <c r="K154" s="162">
        <f t="shared" ref="K154:K158" si="42">H154-F154</f>
        <v>20.5</v>
      </c>
      <c r="L154" s="163">
        <f t="shared" ref="L154:L158" si="43">K154/F154</f>
        <v>0.16078431372549021</v>
      </c>
      <c r="M154" s="158" t="s">
        <v>594</v>
      </c>
      <c r="N154" s="164">
        <v>42564</v>
      </c>
      <c r="O154" s="1"/>
      <c r="P154" s="1"/>
      <c r="Q154" s="245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5">
        <v>57</v>
      </c>
      <c r="B155" s="156">
        <v>42493</v>
      </c>
      <c r="C155" s="156"/>
      <c r="D155" s="157" t="s">
        <v>700</v>
      </c>
      <c r="E155" s="158" t="s">
        <v>591</v>
      </c>
      <c r="F155" s="159">
        <v>675</v>
      </c>
      <c r="G155" s="158"/>
      <c r="H155" s="158">
        <v>815</v>
      </c>
      <c r="I155" s="160" t="s">
        <v>701</v>
      </c>
      <c r="J155" s="161" t="s">
        <v>679</v>
      </c>
      <c r="K155" s="162">
        <f t="shared" si="42"/>
        <v>140</v>
      </c>
      <c r="L155" s="163">
        <f t="shared" si="43"/>
        <v>0.2074074074074074</v>
      </c>
      <c r="M155" s="158" t="s">
        <v>594</v>
      </c>
      <c r="N155" s="164">
        <v>43154</v>
      </c>
      <c r="O155" s="1"/>
      <c r="P155" s="1"/>
      <c r="Q155" s="245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5">
        <v>58</v>
      </c>
      <c r="B156" s="166">
        <v>42522</v>
      </c>
      <c r="C156" s="166"/>
      <c r="D156" s="167" t="s">
        <v>702</v>
      </c>
      <c r="E156" s="168" t="s">
        <v>591</v>
      </c>
      <c r="F156" s="169">
        <v>500</v>
      </c>
      <c r="G156" s="169"/>
      <c r="H156" s="170">
        <v>232.5</v>
      </c>
      <c r="I156" s="170" t="s">
        <v>703</v>
      </c>
      <c r="J156" s="171" t="s">
        <v>704</v>
      </c>
      <c r="K156" s="172">
        <f t="shared" si="42"/>
        <v>-267.5</v>
      </c>
      <c r="L156" s="173">
        <f t="shared" si="43"/>
        <v>-0.53500000000000003</v>
      </c>
      <c r="M156" s="169" t="s">
        <v>604</v>
      </c>
      <c r="N156" s="166">
        <v>43735</v>
      </c>
      <c r="O156" s="1"/>
      <c r="P156" s="1"/>
      <c r="Q156" s="245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5">
        <v>59</v>
      </c>
      <c r="B157" s="156">
        <v>42527</v>
      </c>
      <c r="C157" s="156"/>
      <c r="D157" s="157" t="s">
        <v>542</v>
      </c>
      <c r="E157" s="158" t="s">
        <v>591</v>
      </c>
      <c r="F157" s="159">
        <v>110</v>
      </c>
      <c r="G157" s="158"/>
      <c r="H157" s="158">
        <v>126.5</v>
      </c>
      <c r="I157" s="160">
        <v>125</v>
      </c>
      <c r="J157" s="161" t="s">
        <v>631</v>
      </c>
      <c r="K157" s="162">
        <f t="shared" si="42"/>
        <v>16.5</v>
      </c>
      <c r="L157" s="163">
        <f t="shared" si="43"/>
        <v>0.15</v>
      </c>
      <c r="M157" s="158" t="s">
        <v>594</v>
      </c>
      <c r="N157" s="164">
        <v>42552</v>
      </c>
      <c r="O157" s="1"/>
      <c r="P157" s="1"/>
      <c r="Q157" s="245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5">
        <v>60</v>
      </c>
      <c r="B158" s="156">
        <v>42538</v>
      </c>
      <c r="C158" s="156"/>
      <c r="D158" s="157" t="s">
        <v>705</v>
      </c>
      <c r="E158" s="158" t="s">
        <v>591</v>
      </c>
      <c r="F158" s="159">
        <v>44</v>
      </c>
      <c r="G158" s="158"/>
      <c r="H158" s="158">
        <v>69.5</v>
      </c>
      <c r="I158" s="160">
        <v>69.5</v>
      </c>
      <c r="J158" s="161" t="s">
        <v>706</v>
      </c>
      <c r="K158" s="162">
        <f t="shared" si="42"/>
        <v>25.5</v>
      </c>
      <c r="L158" s="163">
        <f t="shared" si="43"/>
        <v>0.57954545454545459</v>
      </c>
      <c r="M158" s="158" t="s">
        <v>594</v>
      </c>
      <c r="N158" s="164">
        <v>42977</v>
      </c>
      <c r="O158" s="1"/>
      <c r="P158" s="1"/>
      <c r="Q158" s="245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5">
        <v>61</v>
      </c>
      <c r="B159" s="156">
        <v>42549</v>
      </c>
      <c r="C159" s="156"/>
      <c r="D159" s="157" t="s">
        <v>707</v>
      </c>
      <c r="E159" s="158" t="s">
        <v>591</v>
      </c>
      <c r="F159" s="159">
        <v>262.5</v>
      </c>
      <c r="G159" s="158"/>
      <c r="H159" s="158">
        <v>340</v>
      </c>
      <c r="I159" s="160">
        <v>333</v>
      </c>
      <c r="J159" s="161" t="s">
        <v>708</v>
      </c>
      <c r="K159" s="162">
        <v>77.5</v>
      </c>
      <c r="L159" s="163">
        <v>0.29523809523809502</v>
      </c>
      <c r="M159" s="158" t="s">
        <v>594</v>
      </c>
      <c r="N159" s="164">
        <v>43017</v>
      </c>
      <c r="O159" s="1"/>
      <c r="P159" s="1"/>
      <c r="Q159" s="245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5">
        <v>62</v>
      </c>
      <c r="B160" s="156">
        <v>42549</v>
      </c>
      <c r="C160" s="156"/>
      <c r="D160" s="157" t="s">
        <v>709</v>
      </c>
      <c r="E160" s="158" t="s">
        <v>591</v>
      </c>
      <c r="F160" s="159">
        <v>840</v>
      </c>
      <c r="G160" s="158"/>
      <c r="H160" s="158">
        <v>1230</v>
      </c>
      <c r="I160" s="160">
        <v>1230</v>
      </c>
      <c r="J160" s="161" t="s">
        <v>679</v>
      </c>
      <c r="K160" s="162">
        <v>390</v>
      </c>
      <c r="L160" s="163">
        <v>0.46428571428571402</v>
      </c>
      <c r="M160" s="158" t="s">
        <v>594</v>
      </c>
      <c r="N160" s="164">
        <v>42649</v>
      </c>
      <c r="O160" s="1"/>
      <c r="P160" s="1"/>
      <c r="Q160" s="245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78">
        <v>63</v>
      </c>
      <c r="B161" s="179">
        <v>42556</v>
      </c>
      <c r="C161" s="179"/>
      <c r="D161" s="180" t="s">
        <v>710</v>
      </c>
      <c r="E161" s="181" t="s">
        <v>591</v>
      </c>
      <c r="F161" s="181">
        <v>395</v>
      </c>
      <c r="G161" s="182"/>
      <c r="H161" s="182">
        <f>(468.5+342.5)/2</f>
        <v>405.5</v>
      </c>
      <c r="I161" s="182">
        <v>510</v>
      </c>
      <c r="J161" s="183" t="s">
        <v>711</v>
      </c>
      <c r="K161" s="184">
        <f t="shared" ref="K161:K167" si="44">H161-F161</f>
        <v>10.5</v>
      </c>
      <c r="L161" s="185">
        <f t="shared" ref="L161:L167" si="45">K161/F161</f>
        <v>2.6582278481012658E-2</v>
      </c>
      <c r="M161" s="181" t="s">
        <v>612</v>
      </c>
      <c r="N161" s="179">
        <v>43606</v>
      </c>
      <c r="O161" s="1"/>
      <c r="P161" s="1"/>
      <c r="Q161" s="245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5">
        <v>64</v>
      </c>
      <c r="B162" s="166">
        <v>42584</v>
      </c>
      <c r="C162" s="166"/>
      <c r="D162" s="167" t="s">
        <v>712</v>
      </c>
      <c r="E162" s="168" t="s">
        <v>603</v>
      </c>
      <c r="F162" s="169">
        <f>169.5-12.8</f>
        <v>156.69999999999999</v>
      </c>
      <c r="G162" s="169"/>
      <c r="H162" s="170">
        <v>77</v>
      </c>
      <c r="I162" s="170" t="s">
        <v>713</v>
      </c>
      <c r="J162" s="171" t="s">
        <v>714</v>
      </c>
      <c r="K162" s="172">
        <f t="shared" si="44"/>
        <v>-79.699999999999989</v>
      </c>
      <c r="L162" s="173">
        <f t="shared" si="45"/>
        <v>-0.50861518825781749</v>
      </c>
      <c r="M162" s="169" t="s">
        <v>604</v>
      </c>
      <c r="N162" s="166">
        <v>43522</v>
      </c>
      <c r="O162" s="1"/>
      <c r="P162" s="1"/>
      <c r="Q162" s="245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5">
        <v>65</v>
      </c>
      <c r="B163" s="166">
        <v>42586</v>
      </c>
      <c r="C163" s="166"/>
      <c r="D163" s="167" t="s">
        <v>715</v>
      </c>
      <c r="E163" s="168" t="s">
        <v>591</v>
      </c>
      <c r="F163" s="169">
        <v>400</v>
      </c>
      <c r="G163" s="169"/>
      <c r="H163" s="170">
        <v>305</v>
      </c>
      <c r="I163" s="170">
        <v>475</v>
      </c>
      <c r="J163" s="171" t="s">
        <v>716</v>
      </c>
      <c r="K163" s="172">
        <f t="shared" si="44"/>
        <v>-95</v>
      </c>
      <c r="L163" s="173">
        <f t="shared" si="45"/>
        <v>-0.23749999999999999</v>
      </c>
      <c r="M163" s="169" t="s">
        <v>604</v>
      </c>
      <c r="N163" s="166">
        <v>43606</v>
      </c>
      <c r="O163" s="1"/>
      <c r="P163" s="1"/>
      <c r="Q163" s="245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5">
        <v>66</v>
      </c>
      <c r="B164" s="156">
        <v>42593</v>
      </c>
      <c r="C164" s="156"/>
      <c r="D164" s="157" t="s">
        <v>717</v>
      </c>
      <c r="E164" s="158" t="s">
        <v>591</v>
      </c>
      <c r="F164" s="159">
        <v>86.5</v>
      </c>
      <c r="G164" s="158"/>
      <c r="H164" s="158">
        <v>130</v>
      </c>
      <c r="I164" s="160">
        <v>130</v>
      </c>
      <c r="J164" s="161" t="s">
        <v>718</v>
      </c>
      <c r="K164" s="162">
        <f t="shared" si="44"/>
        <v>43.5</v>
      </c>
      <c r="L164" s="163">
        <f t="shared" si="45"/>
        <v>0.50289017341040465</v>
      </c>
      <c r="M164" s="158" t="s">
        <v>594</v>
      </c>
      <c r="N164" s="164">
        <v>43091</v>
      </c>
      <c r="O164" s="1"/>
      <c r="P164" s="1"/>
      <c r="Q164" s="245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5">
        <v>67</v>
      </c>
      <c r="B165" s="166">
        <v>42600</v>
      </c>
      <c r="C165" s="166"/>
      <c r="D165" s="167" t="s">
        <v>122</v>
      </c>
      <c r="E165" s="168" t="s">
        <v>591</v>
      </c>
      <c r="F165" s="169">
        <v>133.5</v>
      </c>
      <c r="G165" s="169"/>
      <c r="H165" s="170">
        <v>126.5</v>
      </c>
      <c r="I165" s="170">
        <v>178</v>
      </c>
      <c r="J165" s="171" t="s">
        <v>719</v>
      </c>
      <c r="K165" s="172">
        <f t="shared" si="44"/>
        <v>-7</v>
      </c>
      <c r="L165" s="173">
        <f t="shared" si="45"/>
        <v>-5.2434456928838954E-2</v>
      </c>
      <c r="M165" s="169" t="s">
        <v>604</v>
      </c>
      <c r="N165" s="166">
        <v>42615</v>
      </c>
      <c r="O165" s="1"/>
      <c r="P165" s="1"/>
      <c r="Q165" s="245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5">
        <v>68</v>
      </c>
      <c r="B166" s="156">
        <v>42613</v>
      </c>
      <c r="C166" s="156"/>
      <c r="D166" s="157" t="s">
        <v>720</v>
      </c>
      <c r="E166" s="158" t="s">
        <v>591</v>
      </c>
      <c r="F166" s="159">
        <v>560</v>
      </c>
      <c r="G166" s="158"/>
      <c r="H166" s="158">
        <v>725</v>
      </c>
      <c r="I166" s="160">
        <v>725</v>
      </c>
      <c r="J166" s="161" t="s">
        <v>625</v>
      </c>
      <c r="K166" s="162">
        <f t="shared" si="44"/>
        <v>165</v>
      </c>
      <c r="L166" s="163">
        <f t="shared" si="45"/>
        <v>0.29464285714285715</v>
      </c>
      <c r="M166" s="158" t="s">
        <v>594</v>
      </c>
      <c r="N166" s="164">
        <v>42456</v>
      </c>
      <c r="O166" s="1"/>
      <c r="P166" s="1"/>
      <c r="Q166" s="245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5">
        <v>69</v>
      </c>
      <c r="B167" s="156">
        <v>42614</v>
      </c>
      <c r="C167" s="156"/>
      <c r="D167" s="157" t="s">
        <v>721</v>
      </c>
      <c r="E167" s="158" t="s">
        <v>591</v>
      </c>
      <c r="F167" s="159">
        <v>160.5</v>
      </c>
      <c r="G167" s="158"/>
      <c r="H167" s="158">
        <v>210</v>
      </c>
      <c r="I167" s="160">
        <v>210</v>
      </c>
      <c r="J167" s="161" t="s">
        <v>625</v>
      </c>
      <c r="K167" s="162">
        <f t="shared" si="44"/>
        <v>49.5</v>
      </c>
      <c r="L167" s="163">
        <f t="shared" si="45"/>
        <v>0.30841121495327101</v>
      </c>
      <c r="M167" s="158" t="s">
        <v>594</v>
      </c>
      <c r="N167" s="164">
        <v>42871</v>
      </c>
      <c r="O167" s="1"/>
      <c r="P167" s="1"/>
      <c r="Q167" s="245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5">
        <v>70</v>
      </c>
      <c r="B168" s="156">
        <v>42646</v>
      </c>
      <c r="C168" s="156"/>
      <c r="D168" s="157" t="s">
        <v>415</v>
      </c>
      <c r="E168" s="158" t="s">
        <v>591</v>
      </c>
      <c r="F168" s="159">
        <v>430</v>
      </c>
      <c r="G168" s="158"/>
      <c r="H168" s="158">
        <v>596</v>
      </c>
      <c r="I168" s="160">
        <v>575</v>
      </c>
      <c r="J168" s="161" t="s">
        <v>722</v>
      </c>
      <c r="K168" s="162">
        <v>166</v>
      </c>
      <c r="L168" s="163">
        <v>0.38604651162790699</v>
      </c>
      <c r="M168" s="158" t="s">
        <v>594</v>
      </c>
      <c r="N168" s="164">
        <v>42769</v>
      </c>
      <c r="O168" s="1"/>
      <c r="P168" s="1"/>
      <c r="Q168" s="245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5">
        <v>71</v>
      </c>
      <c r="B169" s="156">
        <v>42657</v>
      </c>
      <c r="C169" s="156"/>
      <c r="D169" s="157" t="s">
        <v>723</v>
      </c>
      <c r="E169" s="158" t="s">
        <v>591</v>
      </c>
      <c r="F169" s="159">
        <v>280</v>
      </c>
      <c r="G169" s="158"/>
      <c r="H169" s="158">
        <v>345</v>
      </c>
      <c r="I169" s="160">
        <v>345</v>
      </c>
      <c r="J169" s="161" t="s">
        <v>625</v>
      </c>
      <c r="K169" s="162">
        <f t="shared" ref="K169:K174" si="46">H169-F169</f>
        <v>65</v>
      </c>
      <c r="L169" s="163">
        <f t="shared" ref="L169:L170" si="47">K169/F169</f>
        <v>0.23214285714285715</v>
      </c>
      <c r="M169" s="158" t="s">
        <v>594</v>
      </c>
      <c r="N169" s="164">
        <v>42814</v>
      </c>
      <c r="O169" s="1"/>
      <c r="P169" s="1"/>
      <c r="Q169" s="245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5">
        <v>72</v>
      </c>
      <c r="B170" s="156">
        <v>42657</v>
      </c>
      <c r="C170" s="156"/>
      <c r="D170" s="157" t="s">
        <v>724</v>
      </c>
      <c r="E170" s="158" t="s">
        <v>591</v>
      </c>
      <c r="F170" s="159">
        <v>245</v>
      </c>
      <c r="G170" s="158"/>
      <c r="H170" s="158">
        <v>325.5</v>
      </c>
      <c r="I170" s="160">
        <v>330</v>
      </c>
      <c r="J170" s="161" t="s">
        <v>725</v>
      </c>
      <c r="K170" s="162">
        <f t="shared" si="46"/>
        <v>80.5</v>
      </c>
      <c r="L170" s="163">
        <f t="shared" si="47"/>
        <v>0.32857142857142857</v>
      </c>
      <c r="M170" s="158" t="s">
        <v>594</v>
      </c>
      <c r="N170" s="164">
        <v>42769</v>
      </c>
      <c r="O170" s="1"/>
      <c r="P170" s="1"/>
      <c r="Q170" s="245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5">
        <v>73</v>
      </c>
      <c r="B171" s="156">
        <v>42660</v>
      </c>
      <c r="C171" s="156"/>
      <c r="D171" s="157" t="s">
        <v>726</v>
      </c>
      <c r="E171" s="158" t="s">
        <v>591</v>
      </c>
      <c r="F171" s="159">
        <v>125</v>
      </c>
      <c r="G171" s="158"/>
      <c r="H171" s="158">
        <v>160</v>
      </c>
      <c r="I171" s="160">
        <v>160</v>
      </c>
      <c r="J171" s="161" t="s">
        <v>679</v>
      </c>
      <c r="K171" s="162">
        <f t="shared" si="46"/>
        <v>35</v>
      </c>
      <c r="L171" s="163">
        <v>0.28000000000000003</v>
      </c>
      <c r="M171" s="158" t="s">
        <v>594</v>
      </c>
      <c r="N171" s="164">
        <v>42803</v>
      </c>
      <c r="O171" s="1"/>
      <c r="P171" s="1"/>
      <c r="Q171" s="245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5">
        <v>74</v>
      </c>
      <c r="B172" s="156">
        <v>42660</v>
      </c>
      <c r="C172" s="156"/>
      <c r="D172" s="157" t="s">
        <v>727</v>
      </c>
      <c r="E172" s="158" t="s">
        <v>591</v>
      </c>
      <c r="F172" s="159">
        <v>114</v>
      </c>
      <c r="G172" s="158"/>
      <c r="H172" s="158">
        <v>145</v>
      </c>
      <c r="I172" s="160">
        <v>145</v>
      </c>
      <c r="J172" s="161" t="s">
        <v>679</v>
      </c>
      <c r="K172" s="162">
        <f t="shared" si="46"/>
        <v>31</v>
      </c>
      <c r="L172" s="163">
        <f t="shared" ref="L172:L174" si="48">K172/F172</f>
        <v>0.27192982456140352</v>
      </c>
      <c r="M172" s="158" t="s">
        <v>594</v>
      </c>
      <c r="N172" s="164">
        <v>42859</v>
      </c>
      <c r="O172" s="1"/>
      <c r="P172" s="1"/>
      <c r="Q172" s="245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5">
        <v>75</v>
      </c>
      <c r="B173" s="156">
        <v>42660</v>
      </c>
      <c r="C173" s="156"/>
      <c r="D173" s="157" t="s">
        <v>728</v>
      </c>
      <c r="E173" s="158" t="s">
        <v>591</v>
      </c>
      <c r="F173" s="159">
        <v>212</v>
      </c>
      <c r="G173" s="158"/>
      <c r="H173" s="158">
        <v>280</v>
      </c>
      <c r="I173" s="160">
        <v>276</v>
      </c>
      <c r="J173" s="161" t="s">
        <v>729</v>
      </c>
      <c r="K173" s="162">
        <f t="shared" si="46"/>
        <v>68</v>
      </c>
      <c r="L173" s="163">
        <f t="shared" si="48"/>
        <v>0.32075471698113206</v>
      </c>
      <c r="M173" s="158" t="s">
        <v>594</v>
      </c>
      <c r="N173" s="164">
        <v>42858</v>
      </c>
      <c r="O173" s="1"/>
      <c r="P173" s="1"/>
      <c r="Q173" s="245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5">
        <v>76</v>
      </c>
      <c r="B174" s="156">
        <v>42678</v>
      </c>
      <c r="C174" s="156"/>
      <c r="D174" s="157" t="s">
        <v>464</v>
      </c>
      <c r="E174" s="158" t="s">
        <v>591</v>
      </c>
      <c r="F174" s="159">
        <v>155</v>
      </c>
      <c r="G174" s="158"/>
      <c r="H174" s="158">
        <v>210</v>
      </c>
      <c r="I174" s="160">
        <v>210</v>
      </c>
      <c r="J174" s="161" t="s">
        <v>730</v>
      </c>
      <c r="K174" s="162">
        <f t="shared" si="46"/>
        <v>55</v>
      </c>
      <c r="L174" s="163">
        <f t="shared" si="48"/>
        <v>0.35483870967741937</v>
      </c>
      <c r="M174" s="158" t="s">
        <v>594</v>
      </c>
      <c r="N174" s="164">
        <v>42944</v>
      </c>
      <c r="O174" s="1"/>
      <c r="P174" s="1"/>
      <c r="Q174" s="245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5">
        <v>77</v>
      </c>
      <c r="B175" s="166">
        <v>42710</v>
      </c>
      <c r="C175" s="166"/>
      <c r="D175" s="167" t="s">
        <v>731</v>
      </c>
      <c r="E175" s="168" t="s">
        <v>591</v>
      </c>
      <c r="F175" s="169">
        <v>150.5</v>
      </c>
      <c r="G175" s="169"/>
      <c r="H175" s="170">
        <v>72.5</v>
      </c>
      <c r="I175" s="170">
        <v>174</v>
      </c>
      <c r="J175" s="171" t="s">
        <v>732</v>
      </c>
      <c r="K175" s="172">
        <v>-78</v>
      </c>
      <c r="L175" s="173">
        <v>-0.51827242524916906</v>
      </c>
      <c r="M175" s="169" t="s">
        <v>604</v>
      </c>
      <c r="N175" s="166">
        <v>43333</v>
      </c>
      <c r="O175" s="1"/>
      <c r="P175" s="1"/>
      <c r="Q175" s="245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5">
        <v>78</v>
      </c>
      <c r="B176" s="156">
        <v>42712</v>
      </c>
      <c r="C176" s="156"/>
      <c r="D176" s="157" t="s">
        <v>733</v>
      </c>
      <c r="E176" s="158" t="s">
        <v>591</v>
      </c>
      <c r="F176" s="159">
        <v>380</v>
      </c>
      <c r="G176" s="158"/>
      <c r="H176" s="158">
        <v>478</v>
      </c>
      <c r="I176" s="160">
        <v>468</v>
      </c>
      <c r="J176" s="161" t="s">
        <v>679</v>
      </c>
      <c r="K176" s="162">
        <f t="shared" ref="K176:K178" si="49">H176-F176</f>
        <v>98</v>
      </c>
      <c r="L176" s="163">
        <f t="shared" ref="L176:L178" si="50">K176/F176</f>
        <v>0.25789473684210529</v>
      </c>
      <c r="M176" s="158" t="s">
        <v>594</v>
      </c>
      <c r="N176" s="164">
        <v>43025</v>
      </c>
      <c r="O176" s="1"/>
      <c r="P176" s="1"/>
      <c r="Q176" s="245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5">
        <v>79</v>
      </c>
      <c r="B177" s="156">
        <v>42734</v>
      </c>
      <c r="C177" s="156"/>
      <c r="D177" s="157" t="s">
        <v>121</v>
      </c>
      <c r="E177" s="158" t="s">
        <v>591</v>
      </c>
      <c r="F177" s="159">
        <v>305</v>
      </c>
      <c r="G177" s="158"/>
      <c r="H177" s="158">
        <v>375</v>
      </c>
      <c r="I177" s="160">
        <v>375</v>
      </c>
      <c r="J177" s="161" t="s">
        <v>679</v>
      </c>
      <c r="K177" s="162">
        <f t="shared" si="49"/>
        <v>70</v>
      </c>
      <c r="L177" s="163">
        <f t="shared" si="50"/>
        <v>0.22950819672131148</v>
      </c>
      <c r="M177" s="158" t="s">
        <v>594</v>
      </c>
      <c r="N177" s="164">
        <v>42768</v>
      </c>
      <c r="O177" s="1"/>
      <c r="P177" s="1"/>
      <c r="Q177" s="245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5">
        <v>80</v>
      </c>
      <c r="B178" s="156">
        <v>42739</v>
      </c>
      <c r="C178" s="156"/>
      <c r="D178" s="157" t="s">
        <v>104</v>
      </c>
      <c r="E178" s="158" t="s">
        <v>591</v>
      </c>
      <c r="F178" s="159">
        <v>99.5</v>
      </c>
      <c r="G178" s="158"/>
      <c r="H178" s="158">
        <v>158</v>
      </c>
      <c r="I178" s="160">
        <v>158</v>
      </c>
      <c r="J178" s="161" t="s">
        <v>679</v>
      </c>
      <c r="K178" s="162">
        <f t="shared" si="49"/>
        <v>58.5</v>
      </c>
      <c r="L178" s="163">
        <f t="shared" si="50"/>
        <v>0.5879396984924623</v>
      </c>
      <c r="M178" s="158" t="s">
        <v>594</v>
      </c>
      <c r="N178" s="164">
        <v>42898</v>
      </c>
      <c r="O178" s="1"/>
      <c r="P178" s="1"/>
      <c r="Q178" s="245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5">
        <v>81</v>
      </c>
      <c r="B179" s="156">
        <v>42739</v>
      </c>
      <c r="C179" s="156"/>
      <c r="D179" s="157" t="s">
        <v>104</v>
      </c>
      <c r="E179" s="158" t="s">
        <v>591</v>
      </c>
      <c r="F179" s="159">
        <v>99.5</v>
      </c>
      <c r="G179" s="158"/>
      <c r="H179" s="158">
        <v>158</v>
      </c>
      <c r="I179" s="160">
        <v>158</v>
      </c>
      <c r="J179" s="161" t="s">
        <v>679</v>
      </c>
      <c r="K179" s="162">
        <v>58.5</v>
      </c>
      <c r="L179" s="163">
        <v>0.58793969849246197</v>
      </c>
      <c r="M179" s="158" t="s">
        <v>594</v>
      </c>
      <c r="N179" s="164">
        <v>42898</v>
      </c>
      <c r="O179" s="1"/>
      <c r="P179" s="1"/>
      <c r="Q179" s="245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5">
        <v>82</v>
      </c>
      <c r="B180" s="156">
        <v>42786</v>
      </c>
      <c r="C180" s="156"/>
      <c r="D180" s="157" t="s">
        <v>210</v>
      </c>
      <c r="E180" s="158" t="s">
        <v>591</v>
      </c>
      <c r="F180" s="159">
        <v>140.5</v>
      </c>
      <c r="G180" s="158"/>
      <c r="H180" s="158">
        <v>220</v>
      </c>
      <c r="I180" s="160">
        <v>220</v>
      </c>
      <c r="J180" s="161" t="s">
        <v>679</v>
      </c>
      <c r="K180" s="162">
        <f>H180-F180</f>
        <v>79.5</v>
      </c>
      <c r="L180" s="163">
        <f>K180/F180</f>
        <v>0.5658362989323843</v>
      </c>
      <c r="M180" s="158" t="s">
        <v>594</v>
      </c>
      <c r="N180" s="164">
        <v>42864</v>
      </c>
      <c r="O180" s="1"/>
      <c r="P180" s="1"/>
      <c r="Q180" s="245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5">
        <v>83</v>
      </c>
      <c r="B181" s="156">
        <v>42786</v>
      </c>
      <c r="C181" s="156"/>
      <c r="D181" s="157" t="s">
        <v>734</v>
      </c>
      <c r="E181" s="158" t="s">
        <v>591</v>
      </c>
      <c r="F181" s="159">
        <v>202.5</v>
      </c>
      <c r="G181" s="158"/>
      <c r="H181" s="158">
        <v>234</v>
      </c>
      <c r="I181" s="160">
        <v>234</v>
      </c>
      <c r="J181" s="161" t="s">
        <v>679</v>
      </c>
      <c r="K181" s="162">
        <v>31.5</v>
      </c>
      <c r="L181" s="163">
        <v>0.155555555555556</v>
      </c>
      <c r="M181" s="158" t="s">
        <v>594</v>
      </c>
      <c r="N181" s="164">
        <v>42836</v>
      </c>
      <c r="O181" s="1"/>
      <c r="P181" s="1"/>
      <c r="Q181" s="245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5">
        <v>84</v>
      </c>
      <c r="B182" s="156">
        <v>42818</v>
      </c>
      <c r="C182" s="156"/>
      <c r="D182" s="157" t="s">
        <v>735</v>
      </c>
      <c r="E182" s="158" t="s">
        <v>591</v>
      </c>
      <c r="F182" s="159">
        <v>300.5</v>
      </c>
      <c r="G182" s="158"/>
      <c r="H182" s="158">
        <v>417.5</v>
      </c>
      <c r="I182" s="160">
        <v>420</v>
      </c>
      <c r="J182" s="161" t="s">
        <v>736</v>
      </c>
      <c r="K182" s="162">
        <f>H182-F182</f>
        <v>117</v>
      </c>
      <c r="L182" s="163">
        <f>K182/F182</f>
        <v>0.38935108153078202</v>
      </c>
      <c r="M182" s="158" t="s">
        <v>594</v>
      </c>
      <c r="N182" s="164">
        <v>43070</v>
      </c>
      <c r="O182" s="1"/>
      <c r="P182" s="1"/>
      <c r="Q182" s="245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5">
        <v>85</v>
      </c>
      <c r="B183" s="156">
        <v>42818</v>
      </c>
      <c r="C183" s="156"/>
      <c r="D183" s="157" t="s">
        <v>709</v>
      </c>
      <c r="E183" s="158" t="s">
        <v>591</v>
      </c>
      <c r="F183" s="159">
        <v>850</v>
      </c>
      <c r="G183" s="158"/>
      <c r="H183" s="158">
        <v>1042.5</v>
      </c>
      <c r="I183" s="160">
        <v>1023</v>
      </c>
      <c r="J183" s="161" t="s">
        <v>737</v>
      </c>
      <c r="K183" s="162">
        <v>192.5</v>
      </c>
      <c r="L183" s="163">
        <v>0.22647058823529401</v>
      </c>
      <c r="M183" s="158" t="s">
        <v>594</v>
      </c>
      <c r="N183" s="164">
        <v>42830</v>
      </c>
      <c r="O183" s="1"/>
      <c r="P183" s="1"/>
      <c r="Q183" s="245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5">
        <v>86</v>
      </c>
      <c r="B184" s="156">
        <v>42830</v>
      </c>
      <c r="C184" s="156"/>
      <c r="D184" s="157" t="s">
        <v>495</v>
      </c>
      <c r="E184" s="158" t="s">
        <v>591</v>
      </c>
      <c r="F184" s="159">
        <v>785</v>
      </c>
      <c r="G184" s="158"/>
      <c r="H184" s="158">
        <v>930</v>
      </c>
      <c r="I184" s="160">
        <v>920</v>
      </c>
      <c r="J184" s="161" t="s">
        <v>738</v>
      </c>
      <c r="K184" s="162">
        <f>H184-F184</f>
        <v>145</v>
      </c>
      <c r="L184" s="163">
        <f>K184/F184</f>
        <v>0.18471337579617833</v>
      </c>
      <c r="M184" s="158" t="s">
        <v>594</v>
      </c>
      <c r="N184" s="164">
        <v>42976</v>
      </c>
      <c r="O184" s="1"/>
      <c r="P184" s="1"/>
      <c r="Q184" s="245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5">
        <v>87</v>
      </c>
      <c r="B185" s="166">
        <v>42831</v>
      </c>
      <c r="C185" s="166"/>
      <c r="D185" s="167" t="s">
        <v>739</v>
      </c>
      <c r="E185" s="168" t="s">
        <v>591</v>
      </c>
      <c r="F185" s="169">
        <v>40</v>
      </c>
      <c r="G185" s="169"/>
      <c r="H185" s="170">
        <v>13.1</v>
      </c>
      <c r="I185" s="170">
        <v>60</v>
      </c>
      <c r="J185" s="171" t="s">
        <v>740</v>
      </c>
      <c r="K185" s="172">
        <v>-26.9</v>
      </c>
      <c r="L185" s="173">
        <v>-0.67249999999999999</v>
      </c>
      <c r="M185" s="169" t="s">
        <v>604</v>
      </c>
      <c r="N185" s="166">
        <v>43138</v>
      </c>
      <c r="O185" s="1"/>
      <c r="P185" s="1"/>
      <c r="Q185" s="245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5">
        <v>88</v>
      </c>
      <c r="B186" s="156">
        <v>42837</v>
      </c>
      <c r="C186" s="156"/>
      <c r="D186" s="157" t="s">
        <v>102</v>
      </c>
      <c r="E186" s="158" t="s">
        <v>591</v>
      </c>
      <c r="F186" s="159">
        <v>289.5</v>
      </c>
      <c r="G186" s="158"/>
      <c r="H186" s="158">
        <v>354</v>
      </c>
      <c r="I186" s="160">
        <v>360</v>
      </c>
      <c r="J186" s="161" t="s">
        <v>741</v>
      </c>
      <c r="K186" s="162">
        <f t="shared" ref="K186:K194" si="51">H186-F186</f>
        <v>64.5</v>
      </c>
      <c r="L186" s="163">
        <f t="shared" ref="L186:L194" si="52">K186/F186</f>
        <v>0.22279792746113988</v>
      </c>
      <c r="M186" s="158" t="s">
        <v>594</v>
      </c>
      <c r="N186" s="164">
        <v>43040</v>
      </c>
      <c r="O186" s="1"/>
      <c r="P186" s="1"/>
      <c r="Q186" s="245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5">
        <v>89</v>
      </c>
      <c r="B187" s="156">
        <v>42845</v>
      </c>
      <c r="C187" s="156"/>
      <c r="D187" s="157" t="s">
        <v>435</v>
      </c>
      <c r="E187" s="158" t="s">
        <v>591</v>
      </c>
      <c r="F187" s="159">
        <v>700</v>
      </c>
      <c r="G187" s="158"/>
      <c r="H187" s="158">
        <v>840</v>
      </c>
      <c r="I187" s="160">
        <v>840</v>
      </c>
      <c r="J187" s="161" t="s">
        <v>742</v>
      </c>
      <c r="K187" s="162">
        <f t="shared" si="51"/>
        <v>140</v>
      </c>
      <c r="L187" s="163">
        <f t="shared" si="52"/>
        <v>0.2</v>
      </c>
      <c r="M187" s="158" t="s">
        <v>594</v>
      </c>
      <c r="N187" s="164">
        <v>42893</v>
      </c>
      <c r="O187" s="1"/>
      <c r="P187" s="1"/>
      <c r="Q187" s="245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5">
        <v>90</v>
      </c>
      <c r="B188" s="156">
        <v>42887</v>
      </c>
      <c r="C188" s="156"/>
      <c r="D188" s="157" t="s">
        <v>743</v>
      </c>
      <c r="E188" s="158" t="s">
        <v>591</v>
      </c>
      <c r="F188" s="159">
        <v>130</v>
      </c>
      <c r="G188" s="158"/>
      <c r="H188" s="158">
        <v>144.25</v>
      </c>
      <c r="I188" s="160">
        <v>170</v>
      </c>
      <c r="J188" s="161" t="s">
        <v>744</v>
      </c>
      <c r="K188" s="162">
        <f t="shared" si="51"/>
        <v>14.25</v>
      </c>
      <c r="L188" s="163">
        <f t="shared" si="52"/>
        <v>0.10961538461538461</v>
      </c>
      <c r="M188" s="158" t="s">
        <v>594</v>
      </c>
      <c r="N188" s="164">
        <v>43675</v>
      </c>
      <c r="O188" s="1"/>
      <c r="P188" s="1"/>
      <c r="Q188" s="245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5">
        <v>91</v>
      </c>
      <c r="B189" s="156">
        <v>42901</v>
      </c>
      <c r="C189" s="156"/>
      <c r="D189" s="157" t="s">
        <v>745</v>
      </c>
      <c r="E189" s="158" t="s">
        <v>591</v>
      </c>
      <c r="F189" s="159">
        <v>214.5</v>
      </c>
      <c r="G189" s="158"/>
      <c r="H189" s="158">
        <v>262</v>
      </c>
      <c r="I189" s="160">
        <v>262</v>
      </c>
      <c r="J189" s="161" t="s">
        <v>614</v>
      </c>
      <c r="K189" s="162">
        <f t="shared" si="51"/>
        <v>47.5</v>
      </c>
      <c r="L189" s="163">
        <f t="shared" si="52"/>
        <v>0.22144522144522144</v>
      </c>
      <c r="M189" s="158" t="s">
        <v>594</v>
      </c>
      <c r="N189" s="164">
        <v>42977</v>
      </c>
      <c r="O189" s="1"/>
      <c r="P189" s="1"/>
      <c r="Q189" s="245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6">
        <v>92</v>
      </c>
      <c r="B190" s="187">
        <v>42933</v>
      </c>
      <c r="C190" s="187"/>
      <c r="D190" s="188" t="s">
        <v>746</v>
      </c>
      <c r="E190" s="189" t="s">
        <v>591</v>
      </c>
      <c r="F190" s="190">
        <v>370</v>
      </c>
      <c r="G190" s="189"/>
      <c r="H190" s="189">
        <v>447.5</v>
      </c>
      <c r="I190" s="191">
        <v>450</v>
      </c>
      <c r="J190" s="192" t="s">
        <v>679</v>
      </c>
      <c r="K190" s="162">
        <f t="shared" si="51"/>
        <v>77.5</v>
      </c>
      <c r="L190" s="193">
        <f t="shared" si="52"/>
        <v>0.20945945945945946</v>
      </c>
      <c r="M190" s="189" t="s">
        <v>594</v>
      </c>
      <c r="N190" s="194">
        <v>43035</v>
      </c>
      <c r="O190" s="1"/>
      <c r="P190" s="1"/>
      <c r="Q190" s="245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6">
        <v>93</v>
      </c>
      <c r="B191" s="187">
        <v>42943</v>
      </c>
      <c r="C191" s="187"/>
      <c r="D191" s="188" t="s">
        <v>208</v>
      </c>
      <c r="E191" s="189" t="s">
        <v>591</v>
      </c>
      <c r="F191" s="190">
        <v>657.5</v>
      </c>
      <c r="G191" s="189"/>
      <c r="H191" s="189">
        <v>825</v>
      </c>
      <c r="I191" s="191">
        <v>820</v>
      </c>
      <c r="J191" s="192" t="s">
        <v>679</v>
      </c>
      <c r="K191" s="162">
        <f t="shared" si="51"/>
        <v>167.5</v>
      </c>
      <c r="L191" s="193">
        <f t="shared" si="52"/>
        <v>0.25475285171102663</v>
      </c>
      <c r="M191" s="189" t="s">
        <v>594</v>
      </c>
      <c r="N191" s="194">
        <v>43090</v>
      </c>
      <c r="O191" s="1"/>
      <c r="P191" s="1"/>
      <c r="Q191" s="245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5">
        <v>94</v>
      </c>
      <c r="B192" s="156">
        <v>42964</v>
      </c>
      <c r="C192" s="156"/>
      <c r="D192" s="157" t="s">
        <v>383</v>
      </c>
      <c r="E192" s="158" t="s">
        <v>591</v>
      </c>
      <c r="F192" s="159">
        <v>605</v>
      </c>
      <c r="G192" s="158"/>
      <c r="H192" s="158">
        <v>750</v>
      </c>
      <c r="I192" s="160">
        <v>750</v>
      </c>
      <c r="J192" s="161" t="s">
        <v>738</v>
      </c>
      <c r="K192" s="162">
        <f t="shared" si="51"/>
        <v>145</v>
      </c>
      <c r="L192" s="163">
        <f t="shared" si="52"/>
        <v>0.23966942148760331</v>
      </c>
      <c r="M192" s="158" t="s">
        <v>594</v>
      </c>
      <c r="N192" s="164">
        <v>43027</v>
      </c>
      <c r="O192" s="1"/>
      <c r="P192" s="1"/>
      <c r="Q192" s="245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5">
        <v>95</v>
      </c>
      <c r="B193" s="166">
        <v>42979</v>
      </c>
      <c r="C193" s="166"/>
      <c r="D193" s="174" t="s">
        <v>747</v>
      </c>
      <c r="E193" s="169" t="s">
        <v>591</v>
      </c>
      <c r="F193" s="169">
        <v>255</v>
      </c>
      <c r="G193" s="170"/>
      <c r="H193" s="170">
        <v>217.25</v>
      </c>
      <c r="I193" s="170">
        <v>320</v>
      </c>
      <c r="J193" s="171" t="s">
        <v>748</v>
      </c>
      <c r="K193" s="172">
        <f t="shared" si="51"/>
        <v>-37.75</v>
      </c>
      <c r="L193" s="175">
        <f t="shared" si="52"/>
        <v>-0.14803921568627451</v>
      </c>
      <c r="M193" s="169" t="s">
        <v>604</v>
      </c>
      <c r="N193" s="166">
        <v>43661</v>
      </c>
      <c r="O193" s="1"/>
      <c r="P193" s="1"/>
      <c r="Q193" s="245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5">
        <v>96</v>
      </c>
      <c r="B194" s="156">
        <v>42997</v>
      </c>
      <c r="C194" s="156"/>
      <c r="D194" s="157" t="s">
        <v>749</v>
      </c>
      <c r="E194" s="158" t="s">
        <v>591</v>
      </c>
      <c r="F194" s="159">
        <v>215</v>
      </c>
      <c r="G194" s="158"/>
      <c r="H194" s="158">
        <v>258</v>
      </c>
      <c r="I194" s="160">
        <v>258</v>
      </c>
      <c r="J194" s="161" t="s">
        <v>679</v>
      </c>
      <c r="K194" s="162">
        <f t="shared" si="51"/>
        <v>43</v>
      </c>
      <c r="L194" s="163">
        <f t="shared" si="52"/>
        <v>0.2</v>
      </c>
      <c r="M194" s="158" t="s">
        <v>594</v>
      </c>
      <c r="N194" s="164">
        <v>43040</v>
      </c>
      <c r="O194" s="1"/>
      <c r="P194" s="1"/>
      <c r="Q194" s="245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5">
        <v>97</v>
      </c>
      <c r="B195" s="156">
        <v>42997</v>
      </c>
      <c r="C195" s="156"/>
      <c r="D195" s="157" t="s">
        <v>749</v>
      </c>
      <c r="E195" s="158" t="s">
        <v>591</v>
      </c>
      <c r="F195" s="159">
        <v>215</v>
      </c>
      <c r="G195" s="158"/>
      <c r="H195" s="158">
        <v>258</v>
      </c>
      <c r="I195" s="160">
        <v>258</v>
      </c>
      <c r="J195" s="192" t="s">
        <v>679</v>
      </c>
      <c r="K195" s="162">
        <v>43</v>
      </c>
      <c r="L195" s="163">
        <v>0.2</v>
      </c>
      <c r="M195" s="158" t="s">
        <v>594</v>
      </c>
      <c r="N195" s="164">
        <v>43040</v>
      </c>
      <c r="O195" s="1"/>
      <c r="P195" s="1"/>
      <c r="Q195" s="245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6">
        <v>98</v>
      </c>
      <c r="B196" s="187">
        <v>42998</v>
      </c>
      <c r="C196" s="187"/>
      <c r="D196" s="188" t="s">
        <v>750</v>
      </c>
      <c r="E196" s="189" t="s">
        <v>591</v>
      </c>
      <c r="F196" s="159">
        <v>75</v>
      </c>
      <c r="G196" s="189"/>
      <c r="H196" s="189">
        <v>90</v>
      </c>
      <c r="I196" s="191">
        <v>90</v>
      </c>
      <c r="J196" s="161" t="s">
        <v>751</v>
      </c>
      <c r="K196" s="162">
        <f t="shared" ref="K196:K201" si="53">H196-F196</f>
        <v>15</v>
      </c>
      <c r="L196" s="163">
        <f t="shared" ref="L196:L201" si="54">K196/F196</f>
        <v>0.2</v>
      </c>
      <c r="M196" s="158" t="s">
        <v>594</v>
      </c>
      <c r="N196" s="164">
        <v>43019</v>
      </c>
      <c r="O196" s="1"/>
      <c r="P196" s="1"/>
      <c r="Q196" s="245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6">
        <v>99</v>
      </c>
      <c r="B197" s="187">
        <v>43011</v>
      </c>
      <c r="C197" s="187"/>
      <c r="D197" s="188" t="s">
        <v>752</v>
      </c>
      <c r="E197" s="189" t="s">
        <v>591</v>
      </c>
      <c r="F197" s="190">
        <v>315</v>
      </c>
      <c r="G197" s="189"/>
      <c r="H197" s="189">
        <v>392</v>
      </c>
      <c r="I197" s="191">
        <v>384</v>
      </c>
      <c r="J197" s="192" t="s">
        <v>753</v>
      </c>
      <c r="K197" s="162">
        <f t="shared" si="53"/>
        <v>77</v>
      </c>
      <c r="L197" s="193">
        <f t="shared" si="54"/>
        <v>0.24444444444444444</v>
      </c>
      <c r="M197" s="189" t="s">
        <v>594</v>
      </c>
      <c r="N197" s="194">
        <v>43017</v>
      </c>
      <c r="O197" s="1"/>
      <c r="P197" s="1"/>
      <c r="Q197" s="245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6">
        <v>100</v>
      </c>
      <c r="B198" s="187">
        <v>43013</v>
      </c>
      <c r="C198" s="187"/>
      <c r="D198" s="188" t="s">
        <v>468</v>
      </c>
      <c r="E198" s="189" t="s">
        <v>591</v>
      </c>
      <c r="F198" s="190">
        <v>145</v>
      </c>
      <c r="G198" s="189"/>
      <c r="H198" s="189">
        <v>179</v>
      </c>
      <c r="I198" s="191">
        <v>180</v>
      </c>
      <c r="J198" s="192" t="s">
        <v>754</v>
      </c>
      <c r="K198" s="162">
        <f t="shared" si="53"/>
        <v>34</v>
      </c>
      <c r="L198" s="193">
        <f t="shared" si="54"/>
        <v>0.23448275862068965</v>
      </c>
      <c r="M198" s="189" t="s">
        <v>594</v>
      </c>
      <c r="N198" s="194">
        <v>43025</v>
      </c>
      <c r="O198" s="1"/>
      <c r="P198" s="1"/>
      <c r="Q198" s="245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6">
        <v>101</v>
      </c>
      <c r="B199" s="187">
        <v>43014</v>
      </c>
      <c r="C199" s="187"/>
      <c r="D199" s="188" t="s">
        <v>358</v>
      </c>
      <c r="E199" s="189" t="s">
        <v>591</v>
      </c>
      <c r="F199" s="190">
        <v>256</v>
      </c>
      <c r="G199" s="189"/>
      <c r="H199" s="189">
        <v>323</v>
      </c>
      <c r="I199" s="191">
        <v>320</v>
      </c>
      <c r="J199" s="192" t="s">
        <v>679</v>
      </c>
      <c r="K199" s="162">
        <f t="shared" si="53"/>
        <v>67</v>
      </c>
      <c r="L199" s="193">
        <f t="shared" si="54"/>
        <v>0.26171875</v>
      </c>
      <c r="M199" s="189" t="s">
        <v>594</v>
      </c>
      <c r="N199" s="194">
        <v>43067</v>
      </c>
      <c r="O199" s="1"/>
      <c r="P199" s="1"/>
      <c r="Q199" s="245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6">
        <v>102</v>
      </c>
      <c r="B200" s="187">
        <v>43017</v>
      </c>
      <c r="C200" s="187"/>
      <c r="D200" s="188" t="s">
        <v>372</v>
      </c>
      <c r="E200" s="189" t="s">
        <v>591</v>
      </c>
      <c r="F200" s="190">
        <v>137.5</v>
      </c>
      <c r="G200" s="189"/>
      <c r="H200" s="189">
        <v>184</v>
      </c>
      <c r="I200" s="191">
        <v>183</v>
      </c>
      <c r="J200" s="192" t="s">
        <v>755</v>
      </c>
      <c r="K200" s="162">
        <f t="shared" si="53"/>
        <v>46.5</v>
      </c>
      <c r="L200" s="193">
        <f t="shared" si="54"/>
        <v>0.33818181818181819</v>
      </c>
      <c r="M200" s="189" t="s">
        <v>594</v>
      </c>
      <c r="N200" s="194">
        <v>43108</v>
      </c>
      <c r="O200" s="1"/>
      <c r="P200" s="1"/>
      <c r="Q200" s="245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6">
        <v>103</v>
      </c>
      <c r="B201" s="187">
        <v>43018</v>
      </c>
      <c r="C201" s="187"/>
      <c r="D201" s="188" t="s">
        <v>756</v>
      </c>
      <c r="E201" s="189" t="s">
        <v>591</v>
      </c>
      <c r="F201" s="190">
        <v>125.5</v>
      </c>
      <c r="G201" s="189"/>
      <c r="H201" s="189">
        <v>158</v>
      </c>
      <c r="I201" s="191">
        <v>155</v>
      </c>
      <c r="J201" s="192" t="s">
        <v>757</v>
      </c>
      <c r="K201" s="162">
        <f t="shared" si="53"/>
        <v>32.5</v>
      </c>
      <c r="L201" s="193">
        <f t="shared" si="54"/>
        <v>0.25896414342629481</v>
      </c>
      <c r="M201" s="189" t="s">
        <v>594</v>
      </c>
      <c r="N201" s="194">
        <v>43067</v>
      </c>
      <c r="O201" s="1"/>
      <c r="P201" s="1"/>
      <c r="Q201" s="245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6">
        <v>104</v>
      </c>
      <c r="B202" s="187">
        <v>43018</v>
      </c>
      <c r="C202" s="187"/>
      <c r="D202" s="188" t="s">
        <v>758</v>
      </c>
      <c r="E202" s="189" t="s">
        <v>591</v>
      </c>
      <c r="F202" s="190">
        <v>895</v>
      </c>
      <c r="G202" s="189"/>
      <c r="H202" s="189">
        <v>1122.5</v>
      </c>
      <c r="I202" s="191">
        <v>1078</v>
      </c>
      <c r="J202" s="192" t="s">
        <v>759</v>
      </c>
      <c r="K202" s="162">
        <v>227.5</v>
      </c>
      <c r="L202" s="193">
        <v>0.25418994413407803</v>
      </c>
      <c r="M202" s="189" t="s">
        <v>594</v>
      </c>
      <c r="N202" s="194">
        <v>43117</v>
      </c>
      <c r="O202" s="1"/>
      <c r="P202" s="1"/>
      <c r="Q202" s="245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6">
        <v>105</v>
      </c>
      <c r="B203" s="187">
        <v>43020</v>
      </c>
      <c r="C203" s="187"/>
      <c r="D203" s="188" t="s">
        <v>367</v>
      </c>
      <c r="E203" s="189" t="s">
        <v>591</v>
      </c>
      <c r="F203" s="190">
        <v>525</v>
      </c>
      <c r="G203" s="189"/>
      <c r="H203" s="189">
        <v>629</v>
      </c>
      <c r="I203" s="191">
        <v>629</v>
      </c>
      <c r="J203" s="192" t="s">
        <v>679</v>
      </c>
      <c r="K203" s="162">
        <v>104</v>
      </c>
      <c r="L203" s="193">
        <v>0.19809523809523799</v>
      </c>
      <c r="M203" s="189" t="s">
        <v>594</v>
      </c>
      <c r="N203" s="194">
        <v>43119</v>
      </c>
      <c r="O203" s="1"/>
      <c r="P203" s="1"/>
      <c r="Q203" s="245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6">
        <v>106</v>
      </c>
      <c r="B204" s="187">
        <v>43046</v>
      </c>
      <c r="C204" s="187"/>
      <c r="D204" s="188" t="s">
        <v>408</v>
      </c>
      <c r="E204" s="189" t="s">
        <v>591</v>
      </c>
      <c r="F204" s="190">
        <v>740</v>
      </c>
      <c r="G204" s="189"/>
      <c r="H204" s="189">
        <v>892.5</v>
      </c>
      <c r="I204" s="191">
        <v>900</v>
      </c>
      <c r="J204" s="192" t="s">
        <v>760</v>
      </c>
      <c r="K204" s="162">
        <f t="shared" ref="K204:K206" si="55">H204-F204</f>
        <v>152.5</v>
      </c>
      <c r="L204" s="193">
        <f t="shared" ref="L204:L206" si="56">K204/F204</f>
        <v>0.20608108108108109</v>
      </c>
      <c r="M204" s="189" t="s">
        <v>594</v>
      </c>
      <c r="N204" s="194">
        <v>43052</v>
      </c>
      <c r="O204" s="1"/>
      <c r="P204" s="1"/>
      <c r="Q204" s="245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5">
        <v>107</v>
      </c>
      <c r="B205" s="156">
        <v>43073</v>
      </c>
      <c r="C205" s="156"/>
      <c r="D205" s="157" t="s">
        <v>761</v>
      </c>
      <c r="E205" s="158" t="s">
        <v>591</v>
      </c>
      <c r="F205" s="159">
        <v>118.5</v>
      </c>
      <c r="G205" s="158"/>
      <c r="H205" s="158">
        <v>143.5</v>
      </c>
      <c r="I205" s="160">
        <v>145</v>
      </c>
      <c r="J205" s="161" t="s">
        <v>762</v>
      </c>
      <c r="K205" s="162">
        <f t="shared" si="55"/>
        <v>25</v>
      </c>
      <c r="L205" s="163">
        <f t="shared" si="56"/>
        <v>0.2109704641350211</v>
      </c>
      <c r="M205" s="158" t="s">
        <v>594</v>
      </c>
      <c r="N205" s="164">
        <v>43097</v>
      </c>
      <c r="O205" s="1"/>
      <c r="P205" s="1"/>
      <c r="Q205" s="245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65">
        <v>108</v>
      </c>
      <c r="B206" s="166">
        <v>43090</v>
      </c>
      <c r="C206" s="166"/>
      <c r="D206" s="167" t="s">
        <v>440</v>
      </c>
      <c r="E206" s="168" t="s">
        <v>591</v>
      </c>
      <c r="F206" s="169">
        <v>715</v>
      </c>
      <c r="G206" s="169"/>
      <c r="H206" s="170">
        <v>500</v>
      </c>
      <c r="I206" s="170">
        <v>872</v>
      </c>
      <c r="J206" s="171" t="s">
        <v>763</v>
      </c>
      <c r="K206" s="172">
        <f t="shared" si="55"/>
        <v>-215</v>
      </c>
      <c r="L206" s="173">
        <f t="shared" si="56"/>
        <v>-0.30069930069930068</v>
      </c>
      <c r="M206" s="169" t="s">
        <v>604</v>
      </c>
      <c r="N206" s="166">
        <v>43670</v>
      </c>
      <c r="O206" s="1"/>
      <c r="P206" s="1"/>
      <c r="Q206" s="245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5">
        <v>109</v>
      </c>
      <c r="B207" s="156">
        <v>43098</v>
      </c>
      <c r="C207" s="156"/>
      <c r="D207" s="157" t="s">
        <v>752</v>
      </c>
      <c r="E207" s="158" t="s">
        <v>591</v>
      </c>
      <c r="F207" s="159">
        <v>435</v>
      </c>
      <c r="G207" s="158"/>
      <c r="H207" s="158">
        <v>542.5</v>
      </c>
      <c r="I207" s="160">
        <v>539</v>
      </c>
      <c r="J207" s="161" t="s">
        <v>679</v>
      </c>
      <c r="K207" s="162">
        <v>107.5</v>
      </c>
      <c r="L207" s="163">
        <v>0.247126436781609</v>
      </c>
      <c r="M207" s="158" t="s">
        <v>594</v>
      </c>
      <c r="N207" s="164">
        <v>43206</v>
      </c>
      <c r="O207" s="1"/>
      <c r="P207" s="1"/>
      <c r="Q207" s="245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5">
        <v>110</v>
      </c>
      <c r="B208" s="156">
        <v>43098</v>
      </c>
      <c r="C208" s="156"/>
      <c r="D208" s="157" t="s">
        <v>560</v>
      </c>
      <c r="E208" s="158" t="s">
        <v>591</v>
      </c>
      <c r="F208" s="159">
        <v>885</v>
      </c>
      <c r="G208" s="158"/>
      <c r="H208" s="158">
        <v>1090</v>
      </c>
      <c r="I208" s="160">
        <v>1084</v>
      </c>
      <c r="J208" s="161" t="s">
        <v>679</v>
      </c>
      <c r="K208" s="162">
        <v>205</v>
      </c>
      <c r="L208" s="163">
        <v>0.23163841807909599</v>
      </c>
      <c r="M208" s="158" t="s">
        <v>594</v>
      </c>
      <c r="N208" s="164">
        <v>43213</v>
      </c>
      <c r="O208" s="1"/>
      <c r="P208" s="1"/>
      <c r="Q208" s="245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5">
        <v>111</v>
      </c>
      <c r="B209" s="196">
        <v>43192</v>
      </c>
      <c r="C209" s="196"/>
      <c r="D209" s="174" t="s">
        <v>764</v>
      </c>
      <c r="E209" s="169" t="s">
        <v>591</v>
      </c>
      <c r="F209" s="197">
        <v>478.5</v>
      </c>
      <c r="G209" s="169"/>
      <c r="H209" s="169">
        <v>442</v>
      </c>
      <c r="I209" s="170">
        <v>613</v>
      </c>
      <c r="J209" s="171" t="s">
        <v>765</v>
      </c>
      <c r="K209" s="172">
        <f t="shared" ref="K209:K212" si="57">H209-F209</f>
        <v>-36.5</v>
      </c>
      <c r="L209" s="173">
        <f t="shared" ref="L209:L212" si="58">K209/F209</f>
        <v>-7.6280041797283177E-2</v>
      </c>
      <c r="M209" s="169" t="s">
        <v>604</v>
      </c>
      <c r="N209" s="166">
        <v>43762</v>
      </c>
      <c r="O209" s="1"/>
      <c r="P209" s="1"/>
      <c r="Q209" s="245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5">
        <v>112</v>
      </c>
      <c r="B210" s="166">
        <v>43194</v>
      </c>
      <c r="C210" s="166"/>
      <c r="D210" s="167" t="s">
        <v>766</v>
      </c>
      <c r="E210" s="168" t="s">
        <v>591</v>
      </c>
      <c r="F210" s="169">
        <f>141.5-7.3</f>
        <v>134.19999999999999</v>
      </c>
      <c r="G210" s="169"/>
      <c r="H210" s="170">
        <v>77</v>
      </c>
      <c r="I210" s="170">
        <v>180</v>
      </c>
      <c r="J210" s="171" t="s">
        <v>767</v>
      </c>
      <c r="K210" s="172">
        <f t="shared" si="57"/>
        <v>-57.199999999999989</v>
      </c>
      <c r="L210" s="173">
        <f t="shared" si="58"/>
        <v>-0.42622950819672129</v>
      </c>
      <c r="M210" s="169" t="s">
        <v>604</v>
      </c>
      <c r="N210" s="166">
        <v>43522</v>
      </c>
      <c r="O210" s="1"/>
      <c r="P210" s="1"/>
      <c r="Q210" s="245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5">
        <v>113</v>
      </c>
      <c r="B211" s="166">
        <v>43209</v>
      </c>
      <c r="C211" s="166"/>
      <c r="D211" s="167" t="s">
        <v>768</v>
      </c>
      <c r="E211" s="168" t="s">
        <v>591</v>
      </c>
      <c r="F211" s="169">
        <v>430</v>
      </c>
      <c r="G211" s="169"/>
      <c r="H211" s="170">
        <v>220</v>
      </c>
      <c r="I211" s="170">
        <v>537</v>
      </c>
      <c r="J211" s="171" t="s">
        <v>769</v>
      </c>
      <c r="K211" s="172">
        <f t="shared" si="57"/>
        <v>-210</v>
      </c>
      <c r="L211" s="173">
        <f t="shared" si="58"/>
        <v>-0.48837209302325579</v>
      </c>
      <c r="M211" s="169" t="s">
        <v>604</v>
      </c>
      <c r="N211" s="166">
        <v>43252</v>
      </c>
      <c r="O211" s="1"/>
      <c r="P211" s="1"/>
      <c r="Q211" s="245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6">
        <v>114</v>
      </c>
      <c r="B212" s="187">
        <v>43220</v>
      </c>
      <c r="C212" s="187"/>
      <c r="D212" s="188" t="s">
        <v>770</v>
      </c>
      <c r="E212" s="189" t="s">
        <v>591</v>
      </c>
      <c r="F212" s="189">
        <v>153.5</v>
      </c>
      <c r="G212" s="189"/>
      <c r="H212" s="189">
        <v>196</v>
      </c>
      <c r="I212" s="191">
        <v>196</v>
      </c>
      <c r="J212" s="161" t="s">
        <v>771</v>
      </c>
      <c r="K212" s="162">
        <f t="shared" si="57"/>
        <v>42.5</v>
      </c>
      <c r="L212" s="163">
        <f t="shared" si="58"/>
        <v>0.27687296416938112</v>
      </c>
      <c r="M212" s="158" t="s">
        <v>594</v>
      </c>
      <c r="N212" s="164">
        <v>43605</v>
      </c>
      <c r="O212" s="1"/>
      <c r="P212" s="1"/>
      <c r="Q212" s="245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65">
        <v>115</v>
      </c>
      <c r="B213" s="166">
        <v>43306</v>
      </c>
      <c r="C213" s="166"/>
      <c r="D213" s="167" t="s">
        <v>739</v>
      </c>
      <c r="E213" s="168" t="s">
        <v>591</v>
      </c>
      <c r="F213" s="169">
        <v>27.5</v>
      </c>
      <c r="G213" s="169"/>
      <c r="H213" s="170">
        <v>13.1</v>
      </c>
      <c r="I213" s="170">
        <v>60</v>
      </c>
      <c r="J213" s="171" t="s">
        <v>772</v>
      </c>
      <c r="K213" s="172">
        <v>-14.4</v>
      </c>
      <c r="L213" s="173">
        <v>-0.52363636363636401</v>
      </c>
      <c r="M213" s="169" t="s">
        <v>604</v>
      </c>
      <c r="N213" s="166">
        <v>43138</v>
      </c>
      <c r="O213" s="1"/>
      <c r="P213" s="1"/>
      <c r="Q213" s="245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5">
        <v>116</v>
      </c>
      <c r="B214" s="196">
        <v>43318</v>
      </c>
      <c r="C214" s="196"/>
      <c r="D214" s="174" t="s">
        <v>773</v>
      </c>
      <c r="E214" s="169" t="s">
        <v>591</v>
      </c>
      <c r="F214" s="169">
        <v>148.5</v>
      </c>
      <c r="G214" s="169"/>
      <c r="H214" s="169">
        <v>102</v>
      </c>
      <c r="I214" s="170">
        <v>182</v>
      </c>
      <c r="J214" s="171" t="s">
        <v>774</v>
      </c>
      <c r="K214" s="172">
        <f>H214-F214</f>
        <v>-46.5</v>
      </c>
      <c r="L214" s="173">
        <f>K214/F214</f>
        <v>-0.31313131313131315</v>
      </c>
      <c r="M214" s="169" t="s">
        <v>604</v>
      </c>
      <c r="N214" s="166">
        <v>43661</v>
      </c>
      <c r="O214" s="1"/>
      <c r="P214" s="1"/>
      <c r="Q214" s="245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5">
        <v>117</v>
      </c>
      <c r="B215" s="156">
        <v>43335</v>
      </c>
      <c r="C215" s="156"/>
      <c r="D215" s="157" t="s">
        <v>775</v>
      </c>
      <c r="E215" s="158" t="s">
        <v>591</v>
      </c>
      <c r="F215" s="189">
        <v>285</v>
      </c>
      <c r="G215" s="158"/>
      <c r="H215" s="158">
        <v>355</v>
      </c>
      <c r="I215" s="160">
        <v>364</v>
      </c>
      <c r="J215" s="161" t="s">
        <v>776</v>
      </c>
      <c r="K215" s="162">
        <v>70</v>
      </c>
      <c r="L215" s="163">
        <v>0.24561403508771901</v>
      </c>
      <c r="M215" s="158" t="s">
        <v>594</v>
      </c>
      <c r="N215" s="164">
        <v>43455</v>
      </c>
      <c r="O215" s="1"/>
      <c r="P215" s="1"/>
      <c r="Q215" s="245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5">
        <v>118</v>
      </c>
      <c r="B216" s="156">
        <v>43341</v>
      </c>
      <c r="C216" s="156"/>
      <c r="D216" s="157" t="s">
        <v>398</v>
      </c>
      <c r="E216" s="158" t="s">
        <v>591</v>
      </c>
      <c r="F216" s="189">
        <v>525</v>
      </c>
      <c r="G216" s="158"/>
      <c r="H216" s="158">
        <v>585</v>
      </c>
      <c r="I216" s="160">
        <v>635</v>
      </c>
      <c r="J216" s="161" t="s">
        <v>777</v>
      </c>
      <c r="K216" s="162">
        <f t="shared" ref="K216:K267" si="59">H216-F216</f>
        <v>60</v>
      </c>
      <c r="L216" s="163">
        <f t="shared" ref="L216:L267" si="60">K216/F216</f>
        <v>0.11428571428571428</v>
      </c>
      <c r="M216" s="158" t="s">
        <v>594</v>
      </c>
      <c r="N216" s="164">
        <v>43662</v>
      </c>
      <c r="O216" s="1"/>
      <c r="P216" s="1"/>
      <c r="Q216" s="245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5">
        <v>119</v>
      </c>
      <c r="B217" s="156">
        <v>43395</v>
      </c>
      <c r="C217" s="156"/>
      <c r="D217" s="157" t="s">
        <v>383</v>
      </c>
      <c r="E217" s="158" t="s">
        <v>591</v>
      </c>
      <c r="F217" s="189">
        <v>475</v>
      </c>
      <c r="G217" s="158"/>
      <c r="H217" s="158">
        <v>574</v>
      </c>
      <c r="I217" s="160">
        <v>570</v>
      </c>
      <c r="J217" s="161" t="s">
        <v>679</v>
      </c>
      <c r="K217" s="162">
        <f t="shared" si="59"/>
        <v>99</v>
      </c>
      <c r="L217" s="163">
        <f t="shared" si="60"/>
        <v>0.20842105263157895</v>
      </c>
      <c r="M217" s="158" t="s">
        <v>594</v>
      </c>
      <c r="N217" s="164">
        <v>43403</v>
      </c>
      <c r="O217" s="1"/>
      <c r="P217" s="1"/>
      <c r="Q217" s="245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6">
        <v>120</v>
      </c>
      <c r="B218" s="187">
        <v>43397</v>
      </c>
      <c r="C218" s="187"/>
      <c r="D218" s="188" t="s">
        <v>778</v>
      </c>
      <c r="E218" s="189" t="s">
        <v>591</v>
      </c>
      <c r="F218" s="189">
        <v>707.5</v>
      </c>
      <c r="G218" s="189"/>
      <c r="H218" s="189">
        <v>872</v>
      </c>
      <c r="I218" s="191">
        <v>872</v>
      </c>
      <c r="J218" s="192" t="s">
        <v>679</v>
      </c>
      <c r="K218" s="162">
        <f t="shared" si="59"/>
        <v>164.5</v>
      </c>
      <c r="L218" s="193">
        <f t="shared" si="60"/>
        <v>0.23250883392226149</v>
      </c>
      <c r="M218" s="189" t="s">
        <v>594</v>
      </c>
      <c r="N218" s="194">
        <v>43482</v>
      </c>
      <c r="O218" s="1"/>
      <c r="P218" s="1"/>
      <c r="Q218" s="245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6">
        <v>121</v>
      </c>
      <c r="B219" s="187">
        <v>43398</v>
      </c>
      <c r="C219" s="187"/>
      <c r="D219" s="188" t="s">
        <v>779</v>
      </c>
      <c r="E219" s="189" t="s">
        <v>591</v>
      </c>
      <c r="F219" s="189">
        <v>162</v>
      </c>
      <c r="G219" s="189"/>
      <c r="H219" s="189">
        <v>204</v>
      </c>
      <c r="I219" s="191">
        <v>209</v>
      </c>
      <c r="J219" s="192" t="s">
        <v>780</v>
      </c>
      <c r="K219" s="162">
        <f t="shared" si="59"/>
        <v>42</v>
      </c>
      <c r="L219" s="193">
        <f t="shared" si="60"/>
        <v>0.25925925925925924</v>
      </c>
      <c r="M219" s="189" t="s">
        <v>594</v>
      </c>
      <c r="N219" s="194">
        <v>43539</v>
      </c>
      <c r="O219" s="1"/>
      <c r="P219" s="1"/>
      <c r="Q219" s="245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6">
        <v>122</v>
      </c>
      <c r="B220" s="187">
        <v>43399</v>
      </c>
      <c r="C220" s="187"/>
      <c r="D220" s="188" t="s">
        <v>488</v>
      </c>
      <c r="E220" s="189" t="s">
        <v>591</v>
      </c>
      <c r="F220" s="189">
        <v>240</v>
      </c>
      <c r="G220" s="189"/>
      <c r="H220" s="189">
        <v>297</v>
      </c>
      <c r="I220" s="191">
        <v>297</v>
      </c>
      <c r="J220" s="192" t="s">
        <v>679</v>
      </c>
      <c r="K220" s="198">
        <f t="shared" si="59"/>
        <v>57</v>
      </c>
      <c r="L220" s="193">
        <f t="shared" si="60"/>
        <v>0.23749999999999999</v>
      </c>
      <c r="M220" s="189" t="s">
        <v>594</v>
      </c>
      <c r="N220" s="194">
        <v>43417</v>
      </c>
      <c r="O220" s="1"/>
      <c r="P220" s="1"/>
      <c r="Q220" s="245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5">
        <v>123</v>
      </c>
      <c r="B221" s="156">
        <v>43439</v>
      </c>
      <c r="C221" s="156"/>
      <c r="D221" s="157" t="s">
        <v>781</v>
      </c>
      <c r="E221" s="158" t="s">
        <v>591</v>
      </c>
      <c r="F221" s="158">
        <v>202.5</v>
      </c>
      <c r="G221" s="158"/>
      <c r="H221" s="158">
        <v>255</v>
      </c>
      <c r="I221" s="160">
        <v>252</v>
      </c>
      <c r="J221" s="161" t="s">
        <v>679</v>
      </c>
      <c r="K221" s="162">
        <f t="shared" si="59"/>
        <v>52.5</v>
      </c>
      <c r="L221" s="163">
        <f t="shared" si="60"/>
        <v>0.25925925925925924</v>
      </c>
      <c r="M221" s="158" t="s">
        <v>594</v>
      </c>
      <c r="N221" s="164">
        <v>43542</v>
      </c>
      <c r="O221" s="1"/>
      <c r="P221" s="1"/>
      <c r="Q221" s="245"/>
      <c r="R221" s="1"/>
      <c r="S221" s="6" t="s">
        <v>782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6">
        <v>124</v>
      </c>
      <c r="B222" s="187">
        <v>43465</v>
      </c>
      <c r="C222" s="156"/>
      <c r="D222" s="188" t="s">
        <v>159</v>
      </c>
      <c r="E222" s="189" t="s">
        <v>591</v>
      </c>
      <c r="F222" s="189">
        <v>710</v>
      </c>
      <c r="G222" s="189"/>
      <c r="H222" s="189">
        <v>866</v>
      </c>
      <c r="I222" s="191">
        <v>866</v>
      </c>
      <c r="J222" s="192" t="s">
        <v>679</v>
      </c>
      <c r="K222" s="162">
        <f t="shared" si="59"/>
        <v>156</v>
      </c>
      <c r="L222" s="163">
        <f t="shared" si="60"/>
        <v>0.21971830985915494</v>
      </c>
      <c r="M222" s="158" t="s">
        <v>594</v>
      </c>
      <c r="N222" s="164">
        <v>43553</v>
      </c>
      <c r="O222" s="1"/>
      <c r="P222" s="1"/>
      <c r="Q222" s="245"/>
      <c r="R222" s="1"/>
      <c r="S222" s="6" t="s">
        <v>782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6">
        <v>125</v>
      </c>
      <c r="B223" s="187">
        <v>43522</v>
      </c>
      <c r="C223" s="187"/>
      <c r="D223" s="188" t="s">
        <v>174</v>
      </c>
      <c r="E223" s="189" t="s">
        <v>591</v>
      </c>
      <c r="F223" s="189">
        <v>337.25</v>
      </c>
      <c r="G223" s="189"/>
      <c r="H223" s="189">
        <v>398.5</v>
      </c>
      <c r="I223" s="191">
        <v>411</v>
      </c>
      <c r="J223" s="161" t="s">
        <v>783</v>
      </c>
      <c r="K223" s="162">
        <f t="shared" si="59"/>
        <v>61.25</v>
      </c>
      <c r="L223" s="163">
        <f t="shared" si="60"/>
        <v>0.1816160118606375</v>
      </c>
      <c r="M223" s="158" t="s">
        <v>594</v>
      </c>
      <c r="N223" s="164">
        <v>43760</v>
      </c>
      <c r="O223" s="1"/>
      <c r="P223" s="1"/>
      <c r="Q223" s="245"/>
      <c r="R223" s="1"/>
      <c r="S223" s="6" t="s">
        <v>782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99">
        <v>126</v>
      </c>
      <c r="B224" s="200">
        <v>43559</v>
      </c>
      <c r="C224" s="200"/>
      <c r="D224" s="201" t="s">
        <v>784</v>
      </c>
      <c r="E224" s="202" t="s">
        <v>591</v>
      </c>
      <c r="F224" s="202">
        <v>130</v>
      </c>
      <c r="G224" s="202"/>
      <c r="H224" s="202">
        <v>65</v>
      </c>
      <c r="I224" s="203">
        <v>158</v>
      </c>
      <c r="J224" s="171" t="s">
        <v>785</v>
      </c>
      <c r="K224" s="172">
        <f t="shared" si="59"/>
        <v>-65</v>
      </c>
      <c r="L224" s="173">
        <f t="shared" si="60"/>
        <v>-0.5</v>
      </c>
      <c r="M224" s="169" t="s">
        <v>604</v>
      </c>
      <c r="N224" s="166">
        <v>43726</v>
      </c>
      <c r="O224" s="1"/>
      <c r="P224" s="1"/>
      <c r="Q224" s="245"/>
      <c r="R224" s="1"/>
      <c r="S224" s="6" t="s">
        <v>786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6">
        <v>127</v>
      </c>
      <c r="B225" s="187">
        <v>43017</v>
      </c>
      <c r="C225" s="187"/>
      <c r="D225" s="188" t="s">
        <v>210</v>
      </c>
      <c r="E225" s="189" t="s">
        <v>591</v>
      </c>
      <c r="F225" s="189">
        <v>141.5</v>
      </c>
      <c r="G225" s="189"/>
      <c r="H225" s="189">
        <v>183.5</v>
      </c>
      <c r="I225" s="191">
        <v>210</v>
      </c>
      <c r="J225" s="161" t="s">
        <v>780</v>
      </c>
      <c r="K225" s="162">
        <f t="shared" si="59"/>
        <v>42</v>
      </c>
      <c r="L225" s="163">
        <f t="shared" si="60"/>
        <v>0.29681978798586572</v>
      </c>
      <c r="M225" s="158" t="s">
        <v>594</v>
      </c>
      <c r="N225" s="164">
        <v>43042</v>
      </c>
      <c r="O225" s="1"/>
      <c r="P225" s="1"/>
      <c r="Q225" s="245"/>
      <c r="R225" s="1"/>
      <c r="S225" s="6" t="s">
        <v>786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99">
        <v>128</v>
      </c>
      <c r="B226" s="200">
        <v>43074</v>
      </c>
      <c r="C226" s="200"/>
      <c r="D226" s="201" t="s">
        <v>787</v>
      </c>
      <c r="E226" s="202" t="s">
        <v>591</v>
      </c>
      <c r="F226" s="197">
        <v>172</v>
      </c>
      <c r="G226" s="202"/>
      <c r="H226" s="202">
        <v>155.25</v>
      </c>
      <c r="I226" s="203">
        <v>230</v>
      </c>
      <c r="J226" s="171" t="s">
        <v>788</v>
      </c>
      <c r="K226" s="172">
        <f t="shared" si="59"/>
        <v>-16.75</v>
      </c>
      <c r="L226" s="173">
        <f t="shared" si="60"/>
        <v>-9.7383720930232565E-2</v>
      </c>
      <c r="M226" s="169" t="s">
        <v>604</v>
      </c>
      <c r="N226" s="166">
        <v>43787</v>
      </c>
      <c r="O226" s="1"/>
      <c r="P226" s="1"/>
      <c r="Q226" s="245"/>
      <c r="R226" s="1"/>
      <c r="S226" s="6" t="s">
        <v>786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6">
        <v>129</v>
      </c>
      <c r="B227" s="187">
        <v>43398</v>
      </c>
      <c r="C227" s="187"/>
      <c r="D227" s="188" t="s">
        <v>120</v>
      </c>
      <c r="E227" s="189" t="s">
        <v>591</v>
      </c>
      <c r="F227" s="189">
        <v>698.5</v>
      </c>
      <c r="G227" s="189"/>
      <c r="H227" s="189">
        <v>890</v>
      </c>
      <c r="I227" s="191">
        <v>890</v>
      </c>
      <c r="J227" s="161" t="s">
        <v>789</v>
      </c>
      <c r="K227" s="162">
        <f t="shared" si="59"/>
        <v>191.5</v>
      </c>
      <c r="L227" s="163">
        <f t="shared" si="60"/>
        <v>0.27415891195418757</v>
      </c>
      <c r="M227" s="158" t="s">
        <v>594</v>
      </c>
      <c r="N227" s="164">
        <v>44328</v>
      </c>
      <c r="O227" s="1"/>
      <c r="P227" s="1"/>
      <c r="Q227" s="245"/>
      <c r="R227" s="1"/>
      <c r="S227" s="6" t="s">
        <v>782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6">
        <v>130</v>
      </c>
      <c r="B228" s="187">
        <v>42877</v>
      </c>
      <c r="C228" s="187"/>
      <c r="D228" s="188" t="s">
        <v>790</v>
      </c>
      <c r="E228" s="189" t="s">
        <v>591</v>
      </c>
      <c r="F228" s="189">
        <v>127.6</v>
      </c>
      <c r="G228" s="189"/>
      <c r="H228" s="189">
        <v>138</v>
      </c>
      <c r="I228" s="191">
        <v>190</v>
      </c>
      <c r="J228" s="161" t="s">
        <v>791</v>
      </c>
      <c r="K228" s="162">
        <f t="shared" si="59"/>
        <v>10.400000000000006</v>
      </c>
      <c r="L228" s="163">
        <f t="shared" si="60"/>
        <v>8.1504702194357417E-2</v>
      </c>
      <c r="M228" s="158" t="s">
        <v>594</v>
      </c>
      <c r="N228" s="164">
        <v>43774</v>
      </c>
      <c r="O228" s="1"/>
      <c r="P228" s="1"/>
      <c r="Q228" s="245"/>
      <c r="R228" s="1"/>
      <c r="S228" s="6" t="s">
        <v>786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6">
        <v>131</v>
      </c>
      <c r="B229" s="187">
        <v>43158</v>
      </c>
      <c r="C229" s="187"/>
      <c r="D229" s="188" t="s">
        <v>792</v>
      </c>
      <c r="E229" s="189" t="s">
        <v>591</v>
      </c>
      <c r="F229" s="189">
        <v>317</v>
      </c>
      <c r="G229" s="189"/>
      <c r="H229" s="189">
        <v>382.5</v>
      </c>
      <c r="I229" s="191">
        <v>398</v>
      </c>
      <c r="J229" s="161" t="s">
        <v>793</v>
      </c>
      <c r="K229" s="162">
        <f t="shared" si="59"/>
        <v>65.5</v>
      </c>
      <c r="L229" s="163">
        <f t="shared" si="60"/>
        <v>0.20662460567823343</v>
      </c>
      <c r="M229" s="158" t="s">
        <v>594</v>
      </c>
      <c r="N229" s="164">
        <v>44238</v>
      </c>
      <c r="O229" s="1"/>
      <c r="P229" s="1"/>
      <c r="Q229" s="245"/>
      <c r="R229" s="1"/>
      <c r="S229" s="6" t="s">
        <v>786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99">
        <v>132</v>
      </c>
      <c r="B230" s="200">
        <v>43164</v>
      </c>
      <c r="C230" s="200"/>
      <c r="D230" s="201" t="s">
        <v>166</v>
      </c>
      <c r="E230" s="202" t="s">
        <v>591</v>
      </c>
      <c r="F230" s="197">
        <f>510-14.4</f>
        <v>495.6</v>
      </c>
      <c r="G230" s="202"/>
      <c r="H230" s="202">
        <v>350</v>
      </c>
      <c r="I230" s="203">
        <v>672</v>
      </c>
      <c r="J230" s="171" t="s">
        <v>794</v>
      </c>
      <c r="K230" s="172">
        <f t="shared" si="59"/>
        <v>-145.60000000000002</v>
      </c>
      <c r="L230" s="173">
        <f t="shared" si="60"/>
        <v>-0.29378531073446329</v>
      </c>
      <c r="M230" s="169" t="s">
        <v>604</v>
      </c>
      <c r="N230" s="166">
        <v>43887</v>
      </c>
      <c r="O230" s="1"/>
      <c r="P230" s="1"/>
      <c r="Q230" s="245"/>
      <c r="R230" s="1"/>
      <c r="S230" s="6" t="s">
        <v>782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9">
        <v>133</v>
      </c>
      <c r="B231" s="200">
        <v>43237</v>
      </c>
      <c r="C231" s="200"/>
      <c r="D231" s="201" t="s">
        <v>795</v>
      </c>
      <c r="E231" s="202" t="s">
        <v>591</v>
      </c>
      <c r="F231" s="197">
        <v>230.3</v>
      </c>
      <c r="G231" s="202"/>
      <c r="H231" s="202">
        <v>102.5</v>
      </c>
      <c r="I231" s="203">
        <v>348</v>
      </c>
      <c r="J231" s="171" t="s">
        <v>796</v>
      </c>
      <c r="K231" s="172">
        <f t="shared" si="59"/>
        <v>-127.80000000000001</v>
      </c>
      <c r="L231" s="173">
        <f t="shared" si="60"/>
        <v>-0.55492835432045162</v>
      </c>
      <c r="M231" s="169" t="s">
        <v>604</v>
      </c>
      <c r="N231" s="166">
        <v>43896</v>
      </c>
      <c r="O231" s="1"/>
      <c r="P231" s="1"/>
      <c r="Q231" s="245"/>
      <c r="R231" s="1"/>
      <c r="S231" s="6" t="s">
        <v>782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6">
        <v>134</v>
      </c>
      <c r="B232" s="187">
        <v>43258</v>
      </c>
      <c r="C232" s="187"/>
      <c r="D232" s="188" t="s">
        <v>444</v>
      </c>
      <c r="E232" s="189" t="s">
        <v>591</v>
      </c>
      <c r="F232" s="189">
        <f>342.5-5.1</f>
        <v>337.4</v>
      </c>
      <c r="G232" s="189"/>
      <c r="H232" s="189">
        <v>412.5</v>
      </c>
      <c r="I232" s="191">
        <v>439</v>
      </c>
      <c r="J232" s="161" t="s">
        <v>797</v>
      </c>
      <c r="K232" s="162">
        <f t="shared" si="59"/>
        <v>75.100000000000023</v>
      </c>
      <c r="L232" s="163">
        <f t="shared" si="60"/>
        <v>0.22258446947243635</v>
      </c>
      <c r="M232" s="158" t="s">
        <v>594</v>
      </c>
      <c r="N232" s="164">
        <v>44230</v>
      </c>
      <c r="O232" s="1"/>
      <c r="P232" s="1"/>
      <c r="Q232" s="245"/>
      <c r="R232" s="1"/>
      <c r="S232" s="6" t="s">
        <v>786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0">
        <v>135</v>
      </c>
      <c r="B233" s="179">
        <v>43285</v>
      </c>
      <c r="C233" s="179"/>
      <c r="D233" s="180" t="s">
        <v>58</v>
      </c>
      <c r="E233" s="181" t="s">
        <v>591</v>
      </c>
      <c r="F233" s="181">
        <f>127.5-5.53</f>
        <v>121.97</v>
      </c>
      <c r="G233" s="182"/>
      <c r="H233" s="182">
        <v>122.5</v>
      </c>
      <c r="I233" s="182">
        <v>170</v>
      </c>
      <c r="J233" s="183" t="s">
        <v>798</v>
      </c>
      <c r="K233" s="184">
        <f t="shared" si="59"/>
        <v>0.53000000000000114</v>
      </c>
      <c r="L233" s="185">
        <f t="shared" si="60"/>
        <v>4.3453308190538747E-3</v>
      </c>
      <c r="M233" s="181" t="s">
        <v>612</v>
      </c>
      <c r="N233" s="179">
        <v>44431</v>
      </c>
      <c r="O233" s="1"/>
      <c r="P233" s="1"/>
      <c r="Q233" s="245"/>
      <c r="R233" s="1"/>
      <c r="S233" s="6" t="s">
        <v>782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99">
        <v>136</v>
      </c>
      <c r="B234" s="200">
        <v>43294</v>
      </c>
      <c r="C234" s="200"/>
      <c r="D234" s="201" t="s">
        <v>799</v>
      </c>
      <c r="E234" s="202" t="s">
        <v>591</v>
      </c>
      <c r="F234" s="197">
        <v>46.5</v>
      </c>
      <c r="G234" s="202"/>
      <c r="H234" s="202">
        <v>17</v>
      </c>
      <c r="I234" s="203">
        <v>59</v>
      </c>
      <c r="J234" s="171" t="s">
        <v>800</v>
      </c>
      <c r="K234" s="172">
        <f t="shared" si="59"/>
        <v>-29.5</v>
      </c>
      <c r="L234" s="173">
        <f t="shared" si="60"/>
        <v>-0.63440860215053763</v>
      </c>
      <c r="M234" s="169" t="s">
        <v>604</v>
      </c>
      <c r="N234" s="166">
        <v>43887</v>
      </c>
      <c r="O234" s="1"/>
      <c r="P234" s="1"/>
      <c r="Q234" s="245"/>
      <c r="R234" s="1"/>
      <c r="S234" s="6" t="s">
        <v>782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6">
        <v>137</v>
      </c>
      <c r="B235" s="187">
        <v>43396</v>
      </c>
      <c r="C235" s="187"/>
      <c r="D235" s="188" t="s">
        <v>427</v>
      </c>
      <c r="E235" s="189" t="s">
        <v>591</v>
      </c>
      <c r="F235" s="189">
        <v>156.5</v>
      </c>
      <c r="G235" s="189"/>
      <c r="H235" s="189">
        <v>207.5</v>
      </c>
      <c r="I235" s="191">
        <v>191</v>
      </c>
      <c r="J235" s="161" t="s">
        <v>679</v>
      </c>
      <c r="K235" s="162">
        <f t="shared" si="59"/>
        <v>51</v>
      </c>
      <c r="L235" s="163">
        <f t="shared" si="60"/>
        <v>0.32587859424920129</v>
      </c>
      <c r="M235" s="158" t="s">
        <v>594</v>
      </c>
      <c r="N235" s="164">
        <v>44369</v>
      </c>
      <c r="O235" s="1"/>
      <c r="P235" s="1"/>
      <c r="Q235" s="245"/>
      <c r="R235" s="1"/>
      <c r="S235" s="6" t="s">
        <v>782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6">
        <v>138</v>
      </c>
      <c r="B236" s="187">
        <v>43439</v>
      </c>
      <c r="C236" s="187"/>
      <c r="D236" s="188" t="s">
        <v>346</v>
      </c>
      <c r="E236" s="189" t="s">
        <v>591</v>
      </c>
      <c r="F236" s="189">
        <v>259.5</v>
      </c>
      <c r="G236" s="189"/>
      <c r="H236" s="189">
        <v>320</v>
      </c>
      <c r="I236" s="191">
        <v>320</v>
      </c>
      <c r="J236" s="161" t="s">
        <v>679</v>
      </c>
      <c r="K236" s="162">
        <f t="shared" si="59"/>
        <v>60.5</v>
      </c>
      <c r="L236" s="163">
        <f t="shared" si="60"/>
        <v>0.23314065510597304</v>
      </c>
      <c r="M236" s="158" t="s">
        <v>594</v>
      </c>
      <c r="N236" s="164">
        <v>44323</v>
      </c>
      <c r="O236" s="1"/>
      <c r="P236" s="1"/>
      <c r="Q236" s="245"/>
      <c r="R236" s="1"/>
      <c r="S236" s="6" t="s">
        <v>782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99">
        <v>139</v>
      </c>
      <c r="B237" s="200">
        <v>43439</v>
      </c>
      <c r="C237" s="200"/>
      <c r="D237" s="201" t="s">
        <v>801</v>
      </c>
      <c r="E237" s="202" t="s">
        <v>591</v>
      </c>
      <c r="F237" s="202">
        <v>715</v>
      </c>
      <c r="G237" s="202"/>
      <c r="H237" s="202">
        <v>445</v>
      </c>
      <c r="I237" s="203">
        <v>840</v>
      </c>
      <c r="J237" s="171" t="s">
        <v>802</v>
      </c>
      <c r="K237" s="172">
        <f t="shared" si="59"/>
        <v>-270</v>
      </c>
      <c r="L237" s="173">
        <f t="shared" si="60"/>
        <v>-0.3776223776223776</v>
      </c>
      <c r="M237" s="169" t="s">
        <v>604</v>
      </c>
      <c r="N237" s="166">
        <v>43800</v>
      </c>
      <c r="O237" s="1"/>
      <c r="P237" s="1"/>
      <c r="Q237" s="245"/>
      <c r="R237" s="1"/>
      <c r="S237" s="6" t="s">
        <v>782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6">
        <v>140</v>
      </c>
      <c r="B238" s="187">
        <v>43469</v>
      </c>
      <c r="C238" s="187"/>
      <c r="D238" s="188" t="s">
        <v>180</v>
      </c>
      <c r="E238" s="189" t="s">
        <v>591</v>
      </c>
      <c r="F238" s="189">
        <v>875</v>
      </c>
      <c r="G238" s="189"/>
      <c r="H238" s="189">
        <v>1165</v>
      </c>
      <c r="I238" s="191">
        <v>1185</v>
      </c>
      <c r="J238" s="161" t="s">
        <v>803</v>
      </c>
      <c r="K238" s="162">
        <f t="shared" si="59"/>
        <v>290</v>
      </c>
      <c r="L238" s="163">
        <f t="shared" si="60"/>
        <v>0.33142857142857141</v>
      </c>
      <c r="M238" s="158" t="s">
        <v>594</v>
      </c>
      <c r="N238" s="164">
        <v>43847</v>
      </c>
      <c r="O238" s="1"/>
      <c r="P238" s="1"/>
      <c r="Q238" s="245"/>
      <c r="R238" s="1"/>
      <c r="S238" s="6" t="s">
        <v>782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6">
        <v>141</v>
      </c>
      <c r="B239" s="187">
        <v>43559</v>
      </c>
      <c r="C239" s="187"/>
      <c r="D239" s="188" t="s">
        <v>364</v>
      </c>
      <c r="E239" s="189" t="s">
        <v>591</v>
      </c>
      <c r="F239" s="189">
        <f>387-14.63</f>
        <v>372.37</v>
      </c>
      <c r="G239" s="189"/>
      <c r="H239" s="189">
        <v>490</v>
      </c>
      <c r="I239" s="191">
        <v>490</v>
      </c>
      <c r="J239" s="161" t="s">
        <v>679</v>
      </c>
      <c r="K239" s="162">
        <f t="shared" si="59"/>
        <v>117.63</v>
      </c>
      <c r="L239" s="163">
        <f t="shared" si="60"/>
        <v>0.31589548030185027</v>
      </c>
      <c r="M239" s="158" t="s">
        <v>594</v>
      </c>
      <c r="N239" s="164">
        <v>43850</v>
      </c>
      <c r="O239" s="1"/>
      <c r="P239" s="1"/>
      <c r="Q239" s="245"/>
      <c r="R239" s="1"/>
      <c r="S239" s="6" t="s">
        <v>782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99">
        <v>142</v>
      </c>
      <c r="B240" s="200">
        <v>43578</v>
      </c>
      <c r="C240" s="200"/>
      <c r="D240" s="201" t="s">
        <v>804</v>
      </c>
      <c r="E240" s="202" t="s">
        <v>603</v>
      </c>
      <c r="F240" s="202">
        <v>220</v>
      </c>
      <c r="G240" s="202"/>
      <c r="H240" s="202">
        <v>127.5</v>
      </c>
      <c r="I240" s="203">
        <v>284</v>
      </c>
      <c r="J240" s="171" t="s">
        <v>805</v>
      </c>
      <c r="K240" s="172">
        <f t="shared" si="59"/>
        <v>-92.5</v>
      </c>
      <c r="L240" s="173">
        <f t="shared" si="60"/>
        <v>-0.42045454545454547</v>
      </c>
      <c r="M240" s="169" t="s">
        <v>604</v>
      </c>
      <c r="N240" s="166">
        <v>43896</v>
      </c>
      <c r="O240" s="1"/>
      <c r="P240" s="1"/>
      <c r="Q240" s="245"/>
      <c r="R240" s="1"/>
      <c r="S240" s="6" t="s">
        <v>782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6">
        <v>143</v>
      </c>
      <c r="B241" s="187">
        <v>43622</v>
      </c>
      <c r="C241" s="187"/>
      <c r="D241" s="188" t="s">
        <v>489</v>
      </c>
      <c r="E241" s="189" t="s">
        <v>603</v>
      </c>
      <c r="F241" s="189">
        <v>332.8</v>
      </c>
      <c r="G241" s="189"/>
      <c r="H241" s="189">
        <v>405</v>
      </c>
      <c r="I241" s="191">
        <v>419</v>
      </c>
      <c r="J241" s="161" t="s">
        <v>806</v>
      </c>
      <c r="K241" s="162">
        <f t="shared" si="59"/>
        <v>72.199999999999989</v>
      </c>
      <c r="L241" s="163">
        <f t="shared" si="60"/>
        <v>0.21694711538461534</v>
      </c>
      <c r="M241" s="158" t="s">
        <v>594</v>
      </c>
      <c r="N241" s="164">
        <v>43860</v>
      </c>
      <c r="O241" s="1"/>
      <c r="P241" s="1"/>
      <c r="Q241" s="245"/>
      <c r="R241" s="1"/>
      <c r="S241" s="6" t="s">
        <v>786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0">
        <v>144</v>
      </c>
      <c r="B242" s="179">
        <v>43641</v>
      </c>
      <c r="C242" s="179"/>
      <c r="D242" s="180" t="s">
        <v>172</v>
      </c>
      <c r="E242" s="181" t="s">
        <v>591</v>
      </c>
      <c r="F242" s="181">
        <v>386</v>
      </c>
      <c r="G242" s="182"/>
      <c r="H242" s="182">
        <v>395</v>
      </c>
      <c r="I242" s="182">
        <v>452</v>
      </c>
      <c r="J242" s="183" t="s">
        <v>807</v>
      </c>
      <c r="K242" s="184">
        <f t="shared" si="59"/>
        <v>9</v>
      </c>
      <c r="L242" s="185">
        <f t="shared" si="60"/>
        <v>2.3316062176165803E-2</v>
      </c>
      <c r="M242" s="181" t="s">
        <v>612</v>
      </c>
      <c r="N242" s="179">
        <v>43868</v>
      </c>
      <c r="O242" s="1"/>
      <c r="P242" s="1"/>
      <c r="Q242" s="245"/>
      <c r="R242" s="1"/>
      <c r="S242" s="6" t="s">
        <v>786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0">
        <v>145</v>
      </c>
      <c r="B243" s="179">
        <v>43707</v>
      </c>
      <c r="C243" s="179"/>
      <c r="D243" s="180" t="s">
        <v>146</v>
      </c>
      <c r="E243" s="181" t="s">
        <v>591</v>
      </c>
      <c r="F243" s="181">
        <v>137.5</v>
      </c>
      <c r="G243" s="182"/>
      <c r="H243" s="182">
        <v>138.5</v>
      </c>
      <c r="I243" s="182">
        <v>190</v>
      </c>
      <c r="J243" s="183" t="s">
        <v>808</v>
      </c>
      <c r="K243" s="184">
        <f t="shared" si="59"/>
        <v>1</v>
      </c>
      <c r="L243" s="185">
        <f t="shared" si="60"/>
        <v>7.2727272727272727E-3</v>
      </c>
      <c r="M243" s="181" t="s">
        <v>612</v>
      </c>
      <c r="N243" s="179">
        <v>44432</v>
      </c>
      <c r="O243" s="1"/>
      <c r="P243" s="1"/>
      <c r="Q243" s="245"/>
      <c r="R243" s="1"/>
      <c r="S243" s="6" t="s">
        <v>782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6">
        <v>146</v>
      </c>
      <c r="B244" s="187">
        <v>43731</v>
      </c>
      <c r="C244" s="187"/>
      <c r="D244" s="188" t="s">
        <v>437</v>
      </c>
      <c r="E244" s="189" t="s">
        <v>591</v>
      </c>
      <c r="F244" s="189">
        <v>235</v>
      </c>
      <c r="G244" s="189"/>
      <c r="H244" s="189">
        <v>295</v>
      </c>
      <c r="I244" s="191">
        <v>296</v>
      </c>
      <c r="J244" s="161" t="s">
        <v>809</v>
      </c>
      <c r="K244" s="162">
        <f t="shared" si="59"/>
        <v>60</v>
      </c>
      <c r="L244" s="163">
        <f t="shared" si="60"/>
        <v>0.25531914893617019</v>
      </c>
      <c r="M244" s="158" t="s">
        <v>594</v>
      </c>
      <c r="N244" s="164">
        <v>43844</v>
      </c>
      <c r="O244" s="1"/>
      <c r="P244" s="1"/>
      <c r="Q244" s="245"/>
      <c r="R244" s="1"/>
      <c r="S244" s="6" t="s">
        <v>786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6">
        <v>147</v>
      </c>
      <c r="B245" s="187">
        <v>43752</v>
      </c>
      <c r="C245" s="187"/>
      <c r="D245" s="188" t="s">
        <v>810</v>
      </c>
      <c r="E245" s="189" t="s">
        <v>591</v>
      </c>
      <c r="F245" s="189">
        <v>277.5</v>
      </c>
      <c r="G245" s="189"/>
      <c r="H245" s="189">
        <v>333</v>
      </c>
      <c r="I245" s="191">
        <v>333</v>
      </c>
      <c r="J245" s="161" t="s">
        <v>811</v>
      </c>
      <c r="K245" s="162">
        <f t="shared" si="59"/>
        <v>55.5</v>
      </c>
      <c r="L245" s="163">
        <f t="shared" si="60"/>
        <v>0.2</v>
      </c>
      <c r="M245" s="158" t="s">
        <v>594</v>
      </c>
      <c r="N245" s="164">
        <v>43846</v>
      </c>
      <c r="O245" s="1"/>
      <c r="P245" s="1"/>
      <c r="Q245" s="245"/>
      <c r="R245" s="1"/>
      <c r="S245" s="6" t="s">
        <v>782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6">
        <v>148</v>
      </c>
      <c r="B246" s="187">
        <v>43752</v>
      </c>
      <c r="C246" s="187"/>
      <c r="D246" s="188" t="s">
        <v>812</v>
      </c>
      <c r="E246" s="189" t="s">
        <v>591</v>
      </c>
      <c r="F246" s="189">
        <v>930</v>
      </c>
      <c r="G246" s="189"/>
      <c r="H246" s="189">
        <v>1165</v>
      </c>
      <c r="I246" s="191">
        <v>1200</v>
      </c>
      <c r="J246" s="161" t="s">
        <v>813</v>
      </c>
      <c r="K246" s="162">
        <f t="shared" si="59"/>
        <v>235</v>
      </c>
      <c r="L246" s="163">
        <f t="shared" si="60"/>
        <v>0.25268817204301075</v>
      </c>
      <c r="M246" s="158" t="s">
        <v>594</v>
      </c>
      <c r="N246" s="164">
        <v>43847</v>
      </c>
      <c r="O246" s="1"/>
      <c r="P246" s="1"/>
      <c r="Q246" s="245"/>
      <c r="R246" s="1"/>
      <c r="S246" s="6" t="s">
        <v>786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6">
        <v>149</v>
      </c>
      <c r="B247" s="187">
        <v>43753</v>
      </c>
      <c r="C247" s="187"/>
      <c r="D247" s="188" t="s">
        <v>814</v>
      </c>
      <c r="E247" s="189" t="s">
        <v>591</v>
      </c>
      <c r="F247" s="159">
        <v>111</v>
      </c>
      <c r="G247" s="189"/>
      <c r="H247" s="189">
        <v>141</v>
      </c>
      <c r="I247" s="191">
        <v>141</v>
      </c>
      <c r="J247" s="161" t="s">
        <v>815</v>
      </c>
      <c r="K247" s="162">
        <f t="shared" si="59"/>
        <v>30</v>
      </c>
      <c r="L247" s="163">
        <f t="shared" si="60"/>
        <v>0.27027027027027029</v>
      </c>
      <c r="M247" s="158" t="s">
        <v>594</v>
      </c>
      <c r="N247" s="164">
        <v>44328</v>
      </c>
      <c r="O247" s="1"/>
      <c r="P247" s="1"/>
      <c r="Q247" s="245"/>
      <c r="R247" s="1"/>
      <c r="S247" s="6" t="s">
        <v>786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6">
        <v>150</v>
      </c>
      <c r="B248" s="187">
        <v>43753</v>
      </c>
      <c r="C248" s="187"/>
      <c r="D248" s="188" t="s">
        <v>816</v>
      </c>
      <c r="E248" s="189" t="s">
        <v>591</v>
      </c>
      <c r="F248" s="159">
        <v>296</v>
      </c>
      <c r="G248" s="189"/>
      <c r="H248" s="189">
        <v>370</v>
      </c>
      <c r="I248" s="191">
        <v>370</v>
      </c>
      <c r="J248" s="161" t="s">
        <v>679</v>
      </c>
      <c r="K248" s="162">
        <f t="shared" si="59"/>
        <v>74</v>
      </c>
      <c r="L248" s="163">
        <f t="shared" si="60"/>
        <v>0.25</v>
      </c>
      <c r="M248" s="158" t="s">
        <v>594</v>
      </c>
      <c r="N248" s="164">
        <v>43853</v>
      </c>
      <c r="O248" s="1"/>
      <c r="P248" s="1"/>
      <c r="Q248" s="245"/>
      <c r="R248" s="1"/>
      <c r="S248" s="6" t="s">
        <v>786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6">
        <v>151</v>
      </c>
      <c r="B249" s="187">
        <v>43754</v>
      </c>
      <c r="C249" s="187"/>
      <c r="D249" s="188" t="s">
        <v>817</v>
      </c>
      <c r="E249" s="189" t="s">
        <v>591</v>
      </c>
      <c r="F249" s="159">
        <v>300</v>
      </c>
      <c r="G249" s="189"/>
      <c r="H249" s="189">
        <v>382.5</v>
      </c>
      <c r="I249" s="191">
        <v>344</v>
      </c>
      <c r="J249" s="161" t="s">
        <v>818</v>
      </c>
      <c r="K249" s="162">
        <f t="shared" si="59"/>
        <v>82.5</v>
      </c>
      <c r="L249" s="163">
        <f t="shared" si="60"/>
        <v>0.27500000000000002</v>
      </c>
      <c r="M249" s="158" t="s">
        <v>594</v>
      </c>
      <c r="N249" s="164">
        <v>44238</v>
      </c>
      <c r="O249" s="1"/>
      <c r="P249" s="1"/>
      <c r="Q249" s="245"/>
      <c r="R249" s="1"/>
      <c r="S249" s="6" t="s">
        <v>786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6">
        <v>152</v>
      </c>
      <c r="B250" s="187">
        <v>43832</v>
      </c>
      <c r="C250" s="187"/>
      <c r="D250" s="188" t="s">
        <v>819</v>
      </c>
      <c r="E250" s="189" t="s">
        <v>591</v>
      </c>
      <c r="F250" s="159">
        <v>495</v>
      </c>
      <c r="G250" s="189"/>
      <c r="H250" s="189">
        <v>595</v>
      </c>
      <c r="I250" s="191">
        <v>590</v>
      </c>
      <c r="J250" s="161" t="s">
        <v>615</v>
      </c>
      <c r="K250" s="162">
        <f t="shared" si="59"/>
        <v>100</v>
      </c>
      <c r="L250" s="163">
        <f t="shared" si="60"/>
        <v>0.20202020202020202</v>
      </c>
      <c r="M250" s="158" t="s">
        <v>594</v>
      </c>
      <c r="N250" s="164">
        <v>44589</v>
      </c>
      <c r="O250" s="1"/>
      <c r="P250" s="1"/>
      <c r="Q250" s="245"/>
      <c r="R250" s="1"/>
      <c r="S250" s="6" t="s">
        <v>786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6">
        <v>153</v>
      </c>
      <c r="B251" s="187">
        <v>43966</v>
      </c>
      <c r="C251" s="187"/>
      <c r="D251" s="188" t="s">
        <v>76</v>
      </c>
      <c r="E251" s="189" t="s">
        <v>591</v>
      </c>
      <c r="F251" s="159">
        <v>67.5</v>
      </c>
      <c r="G251" s="189"/>
      <c r="H251" s="189">
        <v>86</v>
      </c>
      <c r="I251" s="191">
        <v>86</v>
      </c>
      <c r="J251" s="161" t="s">
        <v>820</v>
      </c>
      <c r="K251" s="162">
        <f t="shared" si="59"/>
        <v>18.5</v>
      </c>
      <c r="L251" s="163">
        <f t="shared" si="60"/>
        <v>0.27407407407407408</v>
      </c>
      <c r="M251" s="158" t="s">
        <v>594</v>
      </c>
      <c r="N251" s="164">
        <v>44008</v>
      </c>
      <c r="O251" s="1"/>
      <c r="P251" s="1"/>
      <c r="Q251" s="245"/>
      <c r="R251" s="1"/>
      <c r="S251" s="6" t="s">
        <v>786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6">
        <v>154</v>
      </c>
      <c r="B252" s="187">
        <v>44035</v>
      </c>
      <c r="C252" s="187"/>
      <c r="D252" s="188" t="s">
        <v>488</v>
      </c>
      <c r="E252" s="189" t="s">
        <v>591</v>
      </c>
      <c r="F252" s="159">
        <v>231</v>
      </c>
      <c r="G252" s="189"/>
      <c r="H252" s="189">
        <v>281</v>
      </c>
      <c r="I252" s="191">
        <v>281</v>
      </c>
      <c r="J252" s="161" t="s">
        <v>679</v>
      </c>
      <c r="K252" s="162">
        <f t="shared" si="59"/>
        <v>50</v>
      </c>
      <c r="L252" s="163">
        <f t="shared" si="60"/>
        <v>0.21645021645021645</v>
      </c>
      <c r="M252" s="158" t="s">
        <v>594</v>
      </c>
      <c r="N252" s="164">
        <v>44358</v>
      </c>
      <c r="O252" s="1"/>
      <c r="P252" s="1"/>
      <c r="Q252" s="245"/>
      <c r="R252" s="1"/>
      <c r="S252" s="6" t="s">
        <v>786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6">
        <v>155</v>
      </c>
      <c r="B253" s="187">
        <v>44092</v>
      </c>
      <c r="C253" s="187"/>
      <c r="D253" s="188" t="s">
        <v>144</v>
      </c>
      <c r="E253" s="189" t="s">
        <v>591</v>
      </c>
      <c r="F253" s="189">
        <v>206</v>
      </c>
      <c r="G253" s="189"/>
      <c r="H253" s="189">
        <v>248</v>
      </c>
      <c r="I253" s="191">
        <v>248</v>
      </c>
      <c r="J253" s="161" t="s">
        <v>679</v>
      </c>
      <c r="K253" s="162">
        <f t="shared" si="59"/>
        <v>42</v>
      </c>
      <c r="L253" s="163">
        <f t="shared" si="60"/>
        <v>0.20388349514563106</v>
      </c>
      <c r="M253" s="158" t="s">
        <v>594</v>
      </c>
      <c r="N253" s="164">
        <v>44214</v>
      </c>
      <c r="O253" s="1"/>
      <c r="P253" s="1"/>
      <c r="Q253" s="245"/>
      <c r="R253" s="1"/>
      <c r="S253" s="6" t="s">
        <v>786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6">
        <v>156</v>
      </c>
      <c r="B254" s="187">
        <v>44140</v>
      </c>
      <c r="C254" s="187"/>
      <c r="D254" s="188" t="s">
        <v>144</v>
      </c>
      <c r="E254" s="189" t="s">
        <v>591</v>
      </c>
      <c r="F254" s="189">
        <v>182.5</v>
      </c>
      <c r="G254" s="189"/>
      <c r="H254" s="189">
        <v>248</v>
      </c>
      <c r="I254" s="191">
        <v>248</v>
      </c>
      <c r="J254" s="161" t="s">
        <v>679</v>
      </c>
      <c r="K254" s="162">
        <f t="shared" si="59"/>
        <v>65.5</v>
      </c>
      <c r="L254" s="163">
        <f t="shared" si="60"/>
        <v>0.35890410958904112</v>
      </c>
      <c r="M254" s="158" t="s">
        <v>594</v>
      </c>
      <c r="N254" s="164">
        <v>44214</v>
      </c>
      <c r="O254" s="1"/>
      <c r="P254" s="1"/>
      <c r="Q254" s="245"/>
      <c r="R254" s="1"/>
      <c r="S254" s="6" t="s">
        <v>786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6">
        <v>157</v>
      </c>
      <c r="B255" s="187">
        <v>44140</v>
      </c>
      <c r="C255" s="187"/>
      <c r="D255" s="188" t="s">
        <v>346</v>
      </c>
      <c r="E255" s="189" t="s">
        <v>591</v>
      </c>
      <c r="F255" s="189">
        <v>247.5</v>
      </c>
      <c r="G255" s="189"/>
      <c r="H255" s="189">
        <v>320</v>
      </c>
      <c r="I255" s="191">
        <v>320</v>
      </c>
      <c r="J255" s="161" t="s">
        <v>679</v>
      </c>
      <c r="K255" s="162">
        <f t="shared" si="59"/>
        <v>72.5</v>
      </c>
      <c r="L255" s="163">
        <f t="shared" si="60"/>
        <v>0.29292929292929293</v>
      </c>
      <c r="M255" s="158" t="s">
        <v>594</v>
      </c>
      <c r="N255" s="164">
        <v>44323</v>
      </c>
      <c r="O255" s="1"/>
      <c r="P255" s="1"/>
      <c r="Q255" s="245"/>
      <c r="R255" s="1"/>
      <c r="S255" s="6" t="s">
        <v>786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6">
        <v>158</v>
      </c>
      <c r="B256" s="187">
        <v>44140</v>
      </c>
      <c r="C256" s="187"/>
      <c r="D256" s="188" t="s">
        <v>203</v>
      </c>
      <c r="E256" s="189" t="s">
        <v>591</v>
      </c>
      <c r="F256" s="159">
        <v>925</v>
      </c>
      <c r="G256" s="189"/>
      <c r="H256" s="189">
        <v>1095</v>
      </c>
      <c r="I256" s="191">
        <v>1093</v>
      </c>
      <c r="J256" s="161" t="s">
        <v>821</v>
      </c>
      <c r="K256" s="162">
        <f t="shared" si="59"/>
        <v>170</v>
      </c>
      <c r="L256" s="163">
        <f t="shared" si="60"/>
        <v>0.18378378378378379</v>
      </c>
      <c r="M256" s="158" t="s">
        <v>594</v>
      </c>
      <c r="N256" s="164">
        <v>44201</v>
      </c>
      <c r="O256" s="1"/>
      <c r="P256" s="1"/>
      <c r="Q256" s="245"/>
      <c r="R256" s="1"/>
      <c r="S256" s="6" t="s">
        <v>786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6">
        <v>159</v>
      </c>
      <c r="B257" s="187">
        <v>44140</v>
      </c>
      <c r="C257" s="187"/>
      <c r="D257" s="188" t="s">
        <v>364</v>
      </c>
      <c r="E257" s="189" t="s">
        <v>591</v>
      </c>
      <c r="F257" s="159">
        <v>332.5</v>
      </c>
      <c r="G257" s="189"/>
      <c r="H257" s="189">
        <v>393</v>
      </c>
      <c r="I257" s="191">
        <v>406</v>
      </c>
      <c r="J257" s="161" t="s">
        <v>822</v>
      </c>
      <c r="K257" s="162">
        <f t="shared" si="59"/>
        <v>60.5</v>
      </c>
      <c r="L257" s="163">
        <f t="shared" si="60"/>
        <v>0.18195488721804512</v>
      </c>
      <c r="M257" s="158" t="s">
        <v>594</v>
      </c>
      <c r="N257" s="164">
        <v>44256</v>
      </c>
      <c r="O257" s="1"/>
      <c r="P257" s="1"/>
      <c r="Q257" s="245"/>
      <c r="R257" s="1"/>
      <c r="S257" s="6" t="s">
        <v>786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6">
        <v>160</v>
      </c>
      <c r="B258" s="187">
        <v>44141</v>
      </c>
      <c r="C258" s="187"/>
      <c r="D258" s="188" t="s">
        <v>488</v>
      </c>
      <c r="E258" s="189" t="s">
        <v>591</v>
      </c>
      <c r="F258" s="159">
        <v>231</v>
      </c>
      <c r="G258" s="189"/>
      <c r="H258" s="189">
        <v>281</v>
      </c>
      <c r="I258" s="191">
        <v>281</v>
      </c>
      <c r="J258" s="161" t="s">
        <v>679</v>
      </c>
      <c r="K258" s="162">
        <f t="shared" si="59"/>
        <v>50</v>
      </c>
      <c r="L258" s="163">
        <f t="shared" si="60"/>
        <v>0.21645021645021645</v>
      </c>
      <c r="M258" s="158" t="s">
        <v>594</v>
      </c>
      <c r="N258" s="164">
        <v>44358</v>
      </c>
      <c r="O258" s="1"/>
      <c r="P258" s="1"/>
      <c r="Q258" s="245"/>
      <c r="R258" s="1"/>
      <c r="S258" s="6" t="s">
        <v>786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6">
        <v>161</v>
      </c>
      <c r="B259" s="187">
        <v>44187</v>
      </c>
      <c r="C259" s="187"/>
      <c r="D259" s="188" t="s">
        <v>823</v>
      </c>
      <c r="E259" s="189" t="s">
        <v>591</v>
      </c>
      <c r="F259" s="159">
        <v>190</v>
      </c>
      <c r="G259" s="189"/>
      <c r="H259" s="189">
        <v>239</v>
      </c>
      <c r="I259" s="191">
        <v>239</v>
      </c>
      <c r="J259" s="161" t="s">
        <v>824</v>
      </c>
      <c r="K259" s="162">
        <f t="shared" si="59"/>
        <v>49</v>
      </c>
      <c r="L259" s="163">
        <f t="shared" si="60"/>
        <v>0.25789473684210529</v>
      </c>
      <c r="M259" s="158" t="s">
        <v>594</v>
      </c>
      <c r="N259" s="164">
        <v>44844</v>
      </c>
      <c r="O259" s="1"/>
      <c r="P259" s="1"/>
      <c r="Q259" s="245"/>
      <c r="R259" s="1"/>
      <c r="S259" s="6" t="s">
        <v>786</v>
      </c>
    </row>
    <row r="260" spans="1:27" ht="12.75" customHeight="1">
      <c r="A260" s="186">
        <v>162</v>
      </c>
      <c r="B260" s="187">
        <v>44258</v>
      </c>
      <c r="C260" s="187"/>
      <c r="D260" s="188" t="s">
        <v>819</v>
      </c>
      <c r="E260" s="189" t="s">
        <v>591</v>
      </c>
      <c r="F260" s="159">
        <v>495</v>
      </c>
      <c r="G260" s="189"/>
      <c r="H260" s="189">
        <v>595</v>
      </c>
      <c r="I260" s="191">
        <v>590</v>
      </c>
      <c r="J260" s="161" t="s">
        <v>615</v>
      </c>
      <c r="K260" s="162">
        <f t="shared" si="59"/>
        <v>100</v>
      </c>
      <c r="L260" s="163">
        <f t="shared" si="60"/>
        <v>0.20202020202020202</v>
      </c>
      <c r="M260" s="158" t="s">
        <v>594</v>
      </c>
      <c r="N260" s="164">
        <v>44589</v>
      </c>
      <c r="O260" s="1"/>
      <c r="P260" s="1"/>
      <c r="Q260" s="245"/>
      <c r="S260" s="6" t="s">
        <v>786</v>
      </c>
    </row>
    <row r="261" spans="1:27" ht="12.75" customHeight="1">
      <c r="A261" s="186">
        <v>163</v>
      </c>
      <c r="B261" s="187">
        <v>44274</v>
      </c>
      <c r="C261" s="187"/>
      <c r="D261" s="188" t="s">
        <v>364</v>
      </c>
      <c r="E261" s="189" t="s">
        <v>591</v>
      </c>
      <c r="F261" s="159">
        <v>355</v>
      </c>
      <c r="G261" s="189"/>
      <c r="H261" s="189">
        <v>422.5</v>
      </c>
      <c r="I261" s="191">
        <v>420</v>
      </c>
      <c r="J261" s="161" t="s">
        <v>825</v>
      </c>
      <c r="K261" s="162">
        <f t="shared" si="59"/>
        <v>67.5</v>
      </c>
      <c r="L261" s="163">
        <f t="shared" si="60"/>
        <v>0.19014084507042253</v>
      </c>
      <c r="M261" s="158" t="s">
        <v>594</v>
      </c>
      <c r="N261" s="164">
        <v>44361</v>
      </c>
      <c r="O261" s="1"/>
      <c r="S261" s="204" t="s">
        <v>786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6">
        <v>164</v>
      </c>
      <c r="B262" s="187">
        <v>44295</v>
      </c>
      <c r="C262" s="187"/>
      <c r="D262" s="188" t="s">
        <v>326</v>
      </c>
      <c r="E262" s="189" t="s">
        <v>591</v>
      </c>
      <c r="F262" s="159">
        <v>555</v>
      </c>
      <c r="G262" s="189"/>
      <c r="H262" s="189">
        <v>663</v>
      </c>
      <c r="I262" s="191">
        <v>663</v>
      </c>
      <c r="J262" s="161" t="s">
        <v>826</v>
      </c>
      <c r="K262" s="162">
        <f t="shared" si="59"/>
        <v>108</v>
      </c>
      <c r="L262" s="163">
        <f t="shared" si="60"/>
        <v>0.19459459459459461</v>
      </c>
      <c r="M262" s="158" t="s">
        <v>594</v>
      </c>
      <c r="N262" s="164">
        <v>44321</v>
      </c>
      <c r="O262" s="1"/>
      <c r="P262" s="1"/>
      <c r="Q262" s="245"/>
      <c r="R262" s="1"/>
      <c r="S262" s="204" t="s">
        <v>786</v>
      </c>
    </row>
    <row r="263" spans="1:27" ht="12.75" customHeight="1">
      <c r="A263" s="186">
        <v>165</v>
      </c>
      <c r="B263" s="187">
        <v>44308</v>
      </c>
      <c r="C263" s="187"/>
      <c r="D263" s="188" t="s">
        <v>790</v>
      </c>
      <c r="E263" s="189" t="s">
        <v>591</v>
      </c>
      <c r="F263" s="159">
        <v>126.5</v>
      </c>
      <c r="G263" s="189"/>
      <c r="H263" s="189">
        <v>155</v>
      </c>
      <c r="I263" s="191">
        <v>155</v>
      </c>
      <c r="J263" s="161" t="s">
        <v>679</v>
      </c>
      <c r="K263" s="162">
        <f t="shared" si="59"/>
        <v>28.5</v>
      </c>
      <c r="L263" s="163">
        <f t="shared" si="60"/>
        <v>0.22529644268774704</v>
      </c>
      <c r="M263" s="158" t="s">
        <v>594</v>
      </c>
      <c r="N263" s="164">
        <v>44362</v>
      </c>
      <c r="O263" s="1"/>
      <c r="S263" s="204" t="s">
        <v>786</v>
      </c>
    </row>
    <row r="264" spans="1:27" ht="12.75" customHeight="1">
      <c r="A264" s="165">
        <v>166</v>
      </c>
      <c r="B264" s="196">
        <v>44368</v>
      </c>
      <c r="C264" s="196"/>
      <c r="D264" s="167" t="s">
        <v>827</v>
      </c>
      <c r="E264" s="169" t="s">
        <v>591</v>
      </c>
      <c r="F264" s="197">
        <v>287.5</v>
      </c>
      <c r="G264" s="169"/>
      <c r="H264" s="169">
        <v>245</v>
      </c>
      <c r="I264" s="170">
        <v>344</v>
      </c>
      <c r="J264" s="171" t="s">
        <v>828</v>
      </c>
      <c r="K264" s="172">
        <f t="shared" si="59"/>
        <v>-42.5</v>
      </c>
      <c r="L264" s="173">
        <f t="shared" si="60"/>
        <v>-0.14782608695652175</v>
      </c>
      <c r="M264" s="169" t="s">
        <v>604</v>
      </c>
      <c r="N264" s="166">
        <v>44508</v>
      </c>
      <c r="O264" s="1"/>
      <c r="S264" s="204" t="s">
        <v>786</v>
      </c>
    </row>
    <row r="265" spans="1:27" ht="12.75" customHeight="1">
      <c r="A265" s="186">
        <v>167</v>
      </c>
      <c r="B265" s="187">
        <v>44368</v>
      </c>
      <c r="C265" s="187"/>
      <c r="D265" s="188" t="s">
        <v>488</v>
      </c>
      <c r="E265" s="189" t="s">
        <v>591</v>
      </c>
      <c r="F265" s="159">
        <v>241</v>
      </c>
      <c r="G265" s="189"/>
      <c r="H265" s="189">
        <v>298</v>
      </c>
      <c r="I265" s="191">
        <v>320</v>
      </c>
      <c r="J265" s="161" t="s">
        <v>679</v>
      </c>
      <c r="K265" s="162">
        <f t="shared" si="59"/>
        <v>57</v>
      </c>
      <c r="L265" s="163">
        <f t="shared" si="60"/>
        <v>0.23651452282157676</v>
      </c>
      <c r="M265" s="158" t="s">
        <v>594</v>
      </c>
      <c r="N265" s="164">
        <v>44802</v>
      </c>
      <c r="O265" s="37"/>
      <c r="S265" s="204" t="s">
        <v>786</v>
      </c>
    </row>
    <row r="266" spans="1:27" ht="12.75" customHeight="1">
      <c r="A266" s="186">
        <v>168</v>
      </c>
      <c r="B266" s="187">
        <v>44406</v>
      </c>
      <c r="C266" s="187"/>
      <c r="D266" s="188" t="s">
        <v>790</v>
      </c>
      <c r="E266" s="189" t="s">
        <v>591</v>
      </c>
      <c r="F266" s="159">
        <v>162.5</v>
      </c>
      <c r="G266" s="189"/>
      <c r="H266" s="189">
        <v>200</v>
      </c>
      <c r="I266" s="191">
        <v>200</v>
      </c>
      <c r="J266" s="161" t="s">
        <v>679</v>
      </c>
      <c r="K266" s="162">
        <f t="shared" si="59"/>
        <v>37.5</v>
      </c>
      <c r="L266" s="163">
        <f t="shared" si="60"/>
        <v>0.23076923076923078</v>
      </c>
      <c r="M266" s="158" t="s">
        <v>594</v>
      </c>
      <c r="N266" s="164">
        <v>44802</v>
      </c>
      <c r="O266" s="1"/>
      <c r="S266" s="204" t="s">
        <v>786</v>
      </c>
    </row>
    <row r="267" spans="1:27" ht="12.75" customHeight="1">
      <c r="A267" s="186">
        <v>169</v>
      </c>
      <c r="B267" s="187">
        <v>44462</v>
      </c>
      <c r="C267" s="187"/>
      <c r="D267" s="188" t="s">
        <v>445</v>
      </c>
      <c r="E267" s="189" t="s">
        <v>591</v>
      </c>
      <c r="F267" s="159">
        <v>1235</v>
      </c>
      <c r="G267" s="189"/>
      <c r="H267" s="189">
        <v>1505</v>
      </c>
      <c r="I267" s="191">
        <v>1500</v>
      </c>
      <c r="J267" s="161" t="s">
        <v>679</v>
      </c>
      <c r="K267" s="162">
        <f t="shared" si="59"/>
        <v>270</v>
      </c>
      <c r="L267" s="163">
        <f t="shared" si="60"/>
        <v>0.21862348178137653</v>
      </c>
      <c r="M267" s="158" t="s">
        <v>594</v>
      </c>
      <c r="N267" s="164">
        <v>44564</v>
      </c>
      <c r="O267" s="1"/>
      <c r="S267" s="204" t="s">
        <v>786</v>
      </c>
    </row>
    <row r="268" spans="1:27" ht="12.75" customHeight="1">
      <c r="A268" s="205">
        <v>170</v>
      </c>
      <c r="B268" s="206">
        <v>44480</v>
      </c>
      <c r="C268" s="206"/>
      <c r="D268" s="207" t="s">
        <v>829</v>
      </c>
      <c r="E268" s="208" t="s">
        <v>591</v>
      </c>
      <c r="F268" s="55">
        <v>58.75</v>
      </c>
      <c r="G268" s="208"/>
      <c r="H268" s="209"/>
      <c r="I268" s="51"/>
      <c r="J268" s="210" t="s">
        <v>592</v>
      </c>
      <c r="K268" s="205"/>
      <c r="L268" s="206"/>
      <c r="M268" s="206"/>
      <c r="N268" s="207"/>
      <c r="O268" s="37"/>
      <c r="S268" s="204" t="s">
        <v>786</v>
      </c>
    </row>
    <row r="269" spans="1:27" ht="12.75" customHeight="1">
      <c r="A269" s="211">
        <v>171</v>
      </c>
      <c r="B269" s="212">
        <v>44481</v>
      </c>
      <c r="C269" s="212"/>
      <c r="D269" s="213" t="s">
        <v>278</v>
      </c>
      <c r="E269" s="51" t="s">
        <v>591</v>
      </c>
      <c r="F269" s="214" t="s">
        <v>830</v>
      </c>
      <c r="G269" s="51"/>
      <c r="H269" s="51"/>
      <c r="I269" s="51">
        <v>380</v>
      </c>
      <c r="J269" s="215" t="s">
        <v>592</v>
      </c>
      <c r="K269" s="211"/>
      <c r="L269" s="212"/>
      <c r="M269" s="212"/>
      <c r="N269" s="213"/>
      <c r="O269" s="37"/>
      <c r="S269" s="204" t="s">
        <v>786</v>
      </c>
    </row>
    <row r="270" spans="1:27" ht="12.75" customHeight="1">
      <c r="A270" s="186">
        <v>172</v>
      </c>
      <c r="B270" s="187">
        <v>44481</v>
      </c>
      <c r="C270" s="187"/>
      <c r="D270" s="188" t="s">
        <v>831</v>
      </c>
      <c r="E270" s="189" t="s">
        <v>591</v>
      </c>
      <c r="F270" s="159">
        <v>45.5</v>
      </c>
      <c r="G270" s="189"/>
      <c r="H270" s="189">
        <v>56.5</v>
      </c>
      <c r="I270" s="191">
        <v>56</v>
      </c>
      <c r="J270" s="161" t="s">
        <v>679</v>
      </c>
      <c r="K270" s="162">
        <f t="shared" ref="K270:K271" si="61">H270-F270</f>
        <v>11</v>
      </c>
      <c r="L270" s="163">
        <f t="shared" ref="L270:L271" si="62">K270/F270</f>
        <v>0.24175824175824176</v>
      </c>
      <c r="M270" s="158" t="s">
        <v>594</v>
      </c>
      <c r="N270" s="164">
        <v>44881</v>
      </c>
      <c r="O270" s="37"/>
      <c r="S270" s="204"/>
    </row>
    <row r="271" spans="1:27" ht="12.75" customHeight="1">
      <c r="A271" s="186">
        <v>173</v>
      </c>
      <c r="B271" s="187">
        <v>44551</v>
      </c>
      <c r="C271" s="187"/>
      <c r="D271" s="188" t="s">
        <v>131</v>
      </c>
      <c r="E271" s="189" t="s">
        <v>591</v>
      </c>
      <c r="F271" s="159">
        <v>2300</v>
      </c>
      <c r="G271" s="189"/>
      <c r="H271" s="189">
        <f>(2820+2200)/2</f>
        <v>2510</v>
      </c>
      <c r="I271" s="191">
        <v>3000</v>
      </c>
      <c r="J271" s="161" t="s">
        <v>832</v>
      </c>
      <c r="K271" s="162">
        <f t="shared" si="61"/>
        <v>210</v>
      </c>
      <c r="L271" s="163">
        <f t="shared" si="62"/>
        <v>9.1304347826086957E-2</v>
      </c>
      <c r="M271" s="158" t="s">
        <v>594</v>
      </c>
      <c r="N271" s="164">
        <v>44649</v>
      </c>
      <c r="O271" s="1"/>
      <c r="S271" s="204"/>
    </row>
    <row r="272" spans="1:27" ht="12.75" customHeight="1">
      <c r="A272" s="186">
        <v>174</v>
      </c>
      <c r="B272" s="187">
        <v>44606</v>
      </c>
      <c r="C272" s="187"/>
      <c r="D272" s="188" t="s">
        <v>435</v>
      </c>
      <c r="E272" s="189" t="s">
        <v>591</v>
      </c>
      <c r="F272" s="159">
        <v>635</v>
      </c>
      <c r="G272" s="189"/>
      <c r="H272" s="189">
        <v>700</v>
      </c>
      <c r="I272" s="191">
        <v>764</v>
      </c>
      <c r="J272" s="161" t="s">
        <v>866</v>
      </c>
      <c r="K272" s="162">
        <f t="shared" ref="K272" si="63">H272-F272</f>
        <v>65</v>
      </c>
      <c r="L272" s="163">
        <f t="shared" ref="L272" si="64">K272/F272</f>
        <v>0.10236220472440945</v>
      </c>
      <c r="M272" s="158" t="s">
        <v>594</v>
      </c>
      <c r="N272" s="164">
        <v>45159</v>
      </c>
      <c r="O272" s="37"/>
      <c r="S272" s="204"/>
    </row>
    <row r="273" spans="1:39" ht="12.75" customHeight="1">
      <c r="A273" s="186">
        <v>175</v>
      </c>
      <c r="B273" s="187">
        <v>44613</v>
      </c>
      <c r="C273" s="187"/>
      <c r="D273" s="188" t="s">
        <v>445</v>
      </c>
      <c r="E273" s="189" t="s">
        <v>591</v>
      </c>
      <c r="F273" s="159">
        <v>1255</v>
      </c>
      <c r="G273" s="189"/>
      <c r="H273" s="189">
        <v>1515</v>
      </c>
      <c r="I273" s="191">
        <v>1510</v>
      </c>
      <c r="J273" s="161" t="s">
        <v>679</v>
      </c>
      <c r="K273" s="162">
        <f>H273-F273</f>
        <v>260</v>
      </c>
      <c r="L273" s="163">
        <f>K273/F273</f>
        <v>0.20717131474103587</v>
      </c>
      <c r="M273" s="158" t="s">
        <v>594</v>
      </c>
      <c r="N273" s="164">
        <v>44834</v>
      </c>
      <c r="O273" s="37"/>
      <c r="S273" s="204"/>
    </row>
    <row r="274" spans="1:39" ht="12.75" customHeight="1">
      <c r="A274">
        <v>176</v>
      </c>
      <c r="B274" s="212">
        <v>44670</v>
      </c>
      <c r="C274" s="212"/>
      <c r="D274" s="53" t="s">
        <v>551</v>
      </c>
      <c r="E274" s="216" t="s">
        <v>591</v>
      </c>
      <c r="F274" s="51" t="s">
        <v>833</v>
      </c>
      <c r="G274" s="51"/>
      <c r="H274" s="51"/>
      <c r="I274" s="51">
        <v>553</v>
      </c>
      <c r="J274" s="51" t="s">
        <v>592</v>
      </c>
      <c r="K274" s="51"/>
      <c r="L274" s="51"/>
      <c r="M274" s="51"/>
      <c r="N274" s="51"/>
      <c r="O274" s="37"/>
      <c r="S274" s="204"/>
    </row>
    <row r="275" spans="1:39" ht="12.75" customHeight="1">
      <c r="A275" s="186">
        <v>177</v>
      </c>
      <c r="B275" s="187">
        <v>44746</v>
      </c>
      <c r="C275" s="187"/>
      <c r="D275" s="188" t="s">
        <v>834</v>
      </c>
      <c r="E275" s="189" t="s">
        <v>591</v>
      </c>
      <c r="F275" s="159">
        <v>207.5</v>
      </c>
      <c r="G275" s="189"/>
      <c r="H275" s="189">
        <v>254</v>
      </c>
      <c r="I275" s="191">
        <v>254</v>
      </c>
      <c r="J275" s="161" t="s">
        <v>679</v>
      </c>
      <c r="K275" s="162">
        <f t="shared" ref="K275:K277" si="65">H275-F275</f>
        <v>46.5</v>
      </c>
      <c r="L275" s="163">
        <f t="shared" ref="L275:L277" si="66">K275/F275</f>
        <v>0.22409638554216868</v>
      </c>
      <c r="M275" s="158" t="s">
        <v>594</v>
      </c>
      <c r="N275" s="164">
        <v>44792</v>
      </c>
      <c r="O275" s="1"/>
      <c r="S275" s="204"/>
    </row>
    <row r="276" spans="1:39" ht="12.75" customHeight="1">
      <c r="A276" s="186">
        <v>178</v>
      </c>
      <c r="B276" s="187">
        <v>44775</v>
      </c>
      <c r="C276" s="187"/>
      <c r="D276" s="188" t="s">
        <v>490</v>
      </c>
      <c r="E276" s="189" t="s">
        <v>591</v>
      </c>
      <c r="F276" s="159">
        <v>31.25</v>
      </c>
      <c r="G276" s="189"/>
      <c r="H276" s="189">
        <v>38.75</v>
      </c>
      <c r="I276" s="191">
        <v>38</v>
      </c>
      <c r="J276" s="161" t="s">
        <v>679</v>
      </c>
      <c r="K276" s="162">
        <f t="shared" si="65"/>
        <v>7.5</v>
      </c>
      <c r="L276" s="163">
        <f t="shared" si="66"/>
        <v>0.24</v>
      </c>
      <c r="M276" s="158" t="s">
        <v>594</v>
      </c>
      <c r="N276" s="164">
        <v>44844</v>
      </c>
      <c r="O276" s="37"/>
      <c r="S276" s="55"/>
    </row>
    <row r="277" spans="1:39" ht="12.75" customHeight="1">
      <c r="A277" s="186">
        <v>179</v>
      </c>
      <c r="B277" s="187">
        <v>44841</v>
      </c>
      <c r="C277" s="187"/>
      <c r="D277" s="188" t="s">
        <v>835</v>
      </c>
      <c r="E277" s="189" t="s">
        <v>591</v>
      </c>
      <c r="F277" s="159">
        <v>665</v>
      </c>
      <c r="G277" s="189"/>
      <c r="H277" s="189">
        <v>807.5</v>
      </c>
      <c r="I277" s="191">
        <v>840</v>
      </c>
      <c r="J277" s="161" t="s">
        <v>832</v>
      </c>
      <c r="K277" s="162">
        <f t="shared" si="65"/>
        <v>142.5</v>
      </c>
      <c r="L277" s="163">
        <f t="shared" si="66"/>
        <v>0.21428571428571427</v>
      </c>
      <c r="M277" s="158" t="s">
        <v>594</v>
      </c>
      <c r="N277" s="164">
        <v>45097</v>
      </c>
      <c r="O277" s="37"/>
      <c r="S277" s="55"/>
    </row>
    <row r="278" spans="1:39" ht="12.75" customHeight="1">
      <c r="A278" s="186">
        <v>180</v>
      </c>
      <c r="B278" s="187">
        <v>44844</v>
      </c>
      <c r="C278" s="187"/>
      <c r="D278" s="188" t="s">
        <v>437</v>
      </c>
      <c r="E278" s="189" t="s">
        <v>591</v>
      </c>
      <c r="F278" s="159">
        <v>227.5</v>
      </c>
      <c r="G278" s="189"/>
      <c r="H278" s="189">
        <v>270</v>
      </c>
      <c r="I278" s="191">
        <v>291</v>
      </c>
      <c r="J278" s="161" t="s">
        <v>868</v>
      </c>
      <c r="K278" s="162">
        <f t="shared" ref="K278" si="67">H278-F278</f>
        <v>42.5</v>
      </c>
      <c r="L278" s="163">
        <f t="shared" ref="L278" si="68">K278/F278</f>
        <v>0.18681318681318682</v>
      </c>
      <c r="M278" s="158" t="s">
        <v>594</v>
      </c>
      <c r="N278" s="164">
        <v>45160</v>
      </c>
      <c r="O278" s="37"/>
      <c r="R278" s="37"/>
      <c r="S278" s="55"/>
    </row>
    <row r="279" spans="1:39" ht="12.75" customHeight="1">
      <c r="A279" s="186">
        <v>181</v>
      </c>
      <c r="B279" s="187">
        <v>44845</v>
      </c>
      <c r="C279" s="187"/>
      <c r="D279" s="188" t="s">
        <v>435</v>
      </c>
      <c r="E279" s="189" t="s">
        <v>591</v>
      </c>
      <c r="F279" s="159">
        <v>555</v>
      </c>
      <c r="G279" s="189"/>
      <c r="H279" s="189">
        <v>700</v>
      </c>
      <c r="I279" s="191">
        <v>765</v>
      </c>
      <c r="J279" s="161" t="s">
        <v>867</v>
      </c>
      <c r="K279" s="162">
        <f t="shared" ref="K279" si="69">H279-F279</f>
        <v>145</v>
      </c>
      <c r="L279" s="163">
        <f t="shared" ref="L279" si="70">K279/F279</f>
        <v>0.26126126126126126</v>
      </c>
      <c r="M279" s="158" t="s">
        <v>594</v>
      </c>
      <c r="N279" s="164">
        <v>45159</v>
      </c>
      <c r="O279" s="37"/>
      <c r="R279" s="37"/>
      <c r="S279" s="55"/>
    </row>
    <row r="280" spans="1:39" ht="12.75" customHeight="1">
      <c r="A280" s="186">
        <v>182</v>
      </c>
      <c r="B280" s="187">
        <v>44981</v>
      </c>
      <c r="C280" s="187"/>
      <c r="D280" s="188" t="s">
        <v>452</v>
      </c>
      <c r="E280" s="189" t="s">
        <v>591</v>
      </c>
      <c r="F280" s="159">
        <v>1675</v>
      </c>
      <c r="G280" s="189"/>
      <c r="H280" s="189">
        <v>2080</v>
      </c>
      <c r="I280" s="191">
        <v>2080</v>
      </c>
      <c r="J280" s="161" t="s">
        <v>679</v>
      </c>
      <c r="K280" s="162">
        <f>H280-F280</f>
        <v>405</v>
      </c>
      <c r="L280" s="163">
        <f>K280/F280</f>
        <v>0.2417910447761194</v>
      </c>
      <c r="M280" s="158" t="s">
        <v>594</v>
      </c>
      <c r="N280" s="164">
        <v>45119</v>
      </c>
      <c r="O280" s="37"/>
      <c r="S280" s="55" t="s">
        <v>864</v>
      </c>
    </row>
    <row r="281" spans="1:39" ht="12.75" customHeight="1">
      <c r="A281" s="186">
        <v>183</v>
      </c>
      <c r="B281" s="187">
        <v>44986</v>
      </c>
      <c r="C281" s="187"/>
      <c r="D281" s="188" t="s">
        <v>490</v>
      </c>
      <c r="E281" s="189" t="s">
        <v>591</v>
      </c>
      <c r="F281" s="159">
        <v>57.5</v>
      </c>
      <c r="G281" s="189"/>
      <c r="H281" s="189">
        <v>120</v>
      </c>
      <c r="I281" s="191">
        <v>120</v>
      </c>
      <c r="J281" s="161" t="s">
        <v>679</v>
      </c>
      <c r="K281" s="162">
        <f>H281-F281</f>
        <v>62.5</v>
      </c>
      <c r="L281" s="163">
        <f>K281/F281</f>
        <v>1.0869565217391304</v>
      </c>
      <c r="M281" s="158" t="s">
        <v>594</v>
      </c>
      <c r="N281" s="164">
        <v>45049</v>
      </c>
      <c r="O281" s="37"/>
      <c r="S281" s="55" t="s">
        <v>864</v>
      </c>
    </row>
    <row r="282" spans="1:39" ht="12.75" customHeight="1">
      <c r="A282" s="186">
        <v>184</v>
      </c>
      <c r="B282" s="187">
        <v>45008</v>
      </c>
      <c r="C282" s="187"/>
      <c r="D282" s="188" t="s">
        <v>507</v>
      </c>
      <c r="E282" s="189" t="s">
        <v>591</v>
      </c>
      <c r="F282" s="159">
        <v>2765</v>
      </c>
      <c r="G282" s="189"/>
      <c r="H282" s="189">
        <v>3547.5</v>
      </c>
      <c r="I282" s="191">
        <v>3523</v>
      </c>
      <c r="J282" s="161" t="s">
        <v>679</v>
      </c>
      <c r="K282" s="162">
        <f>H282-F282</f>
        <v>782.5</v>
      </c>
      <c r="L282" s="163">
        <f>K282/F282</f>
        <v>0.28300180831826399</v>
      </c>
      <c r="M282" s="158" t="s">
        <v>594</v>
      </c>
      <c r="N282" s="164">
        <v>45177</v>
      </c>
      <c r="O282" s="37"/>
      <c r="S282" s="55" t="s">
        <v>864</v>
      </c>
    </row>
    <row r="283" spans="1:39" ht="12.75" customHeight="1">
      <c r="A283" s="186">
        <v>185</v>
      </c>
      <c r="B283" s="187">
        <v>45027</v>
      </c>
      <c r="C283" s="187"/>
      <c r="D283" s="188" t="s">
        <v>836</v>
      </c>
      <c r="E283" s="189" t="s">
        <v>591</v>
      </c>
      <c r="F283" s="159">
        <v>460</v>
      </c>
      <c r="G283" s="189"/>
      <c r="H283" s="189">
        <v>825</v>
      </c>
      <c r="I283" s="191">
        <v>810</v>
      </c>
      <c r="J283" s="161" t="s">
        <v>679</v>
      </c>
      <c r="K283" s="162">
        <f>H283-F283</f>
        <v>365</v>
      </c>
      <c r="L283" s="163">
        <f>K283/F283</f>
        <v>0.79347826086956519</v>
      </c>
      <c r="M283" s="158" t="s">
        <v>594</v>
      </c>
      <c r="N283" s="164">
        <v>45155</v>
      </c>
      <c r="O283" s="37"/>
      <c r="S283" s="55" t="s">
        <v>864</v>
      </c>
    </row>
    <row r="284" spans="1:39" ht="12.75" customHeight="1">
      <c r="A284" s="211">
        <v>186</v>
      </c>
      <c r="B284" s="212">
        <v>45050</v>
      </c>
      <c r="C284" s="53"/>
      <c r="D284" s="53" t="s">
        <v>42</v>
      </c>
      <c r="E284" s="216" t="s">
        <v>591</v>
      </c>
      <c r="F284" s="51" t="s">
        <v>837</v>
      </c>
      <c r="G284" s="51"/>
      <c r="H284" s="51"/>
      <c r="I284" s="51">
        <v>5040</v>
      </c>
      <c r="J284" s="51" t="s">
        <v>592</v>
      </c>
      <c r="K284" s="51"/>
      <c r="L284" s="51"/>
      <c r="M284" s="51"/>
      <c r="N284" s="51"/>
      <c r="O284" s="37"/>
      <c r="S284" s="55" t="s">
        <v>864</v>
      </c>
    </row>
    <row r="285" spans="1:39" ht="12.75" customHeight="1">
      <c r="A285" s="186">
        <v>187</v>
      </c>
      <c r="B285" s="187">
        <v>45075</v>
      </c>
      <c r="C285" s="187"/>
      <c r="D285" s="188" t="s">
        <v>838</v>
      </c>
      <c r="E285" s="189" t="s">
        <v>591</v>
      </c>
      <c r="F285" s="159">
        <v>585</v>
      </c>
      <c r="G285" s="189"/>
      <c r="H285" s="189">
        <v>732</v>
      </c>
      <c r="I285" s="191">
        <v>732</v>
      </c>
      <c r="J285" s="161" t="s">
        <v>679</v>
      </c>
      <c r="K285" s="162">
        <f>H285-F285</f>
        <v>147</v>
      </c>
      <c r="L285" s="163">
        <f>K285/F285</f>
        <v>0.25128205128205128</v>
      </c>
      <c r="M285" s="158" t="s">
        <v>594</v>
      </c>
      <c r="N285" s="164">
        <v>45152</v>
      </c>
      <c r="O285" s="37"/>
      <c r="R285" s="37"/>
      <c r="S285" s="55" t="s">
        <v>864</v>
      </c>
      <c r="U285" s="37"/>
      <c r="W285" s="37"/>
      <c r="X285" s="55"/>
      <c r="Z285" s="37"/>
      <c r="AB285" s="37"/>
      <c r="AC285" s="55"/>
      <c r="AE285" s="37"/>
      <c r="AG285" s="37"/>
      <c r="AH285" s="55"/>
      <c r="AJ285" s="37"/>
      <c r="AL285" s="37"/>
      <c r="AM285" s="55"/>
    </row>
    <row r="286" spans="1:39" ht="12.75" customHeight="1">
      <c r="A286" s="211">
        <v>188</v>
      </c>
      <c r="B286" s="212">
        <v>45078</v>
      </c>
      <c r="C286" s="53"/>
      <c r="D286" s="53" t="s">
        <v>539</v>
      </c>
      <c r="E286" s="216" t="s">
        <v>591</v>
      </c>
      <c r="F286" s="51" t="s">
        <v>839</v>
      </c>
      <c r="G286" s="51"/>
      <c r="H286" s="51"/>
      <c r="I286" s="51">
        <v>4300</v>
      </c>
      <c r="J286" s="51" t="s">
        <v>592</v>
      </c>
      <c r="K286" s="51"/>
      <c r="L286" s="51"/>
      <c r="M286" s="51"/>
      <c r="N286" s="51"/>
      <c r="O286" s="37"/>
      <c r="R286" s="37"/>
      <c r="S286" s="55" t="s">
        <v>864</v>
      </c>
      <c r="U286" s="37"/>
      <c r="W286" s="37"/>
      <c r="X286" s="55"/>
      <c r="Z286" s="37"/>
      <c r="AB286" s="37"/>
      <c r="AC286" s="55"/>
      <c r="AE286" s="37"/>
      <c r="AG286" s="37"/>
      <c r="AH286" s="55"/>
      <c r="AJ286" s="37"/>
      <c r="AL286" s="37"/>
      <c r="AM286" s="55"/>
    </row>
    <row r="287" spans="1:39" ht="12.75" customHeight="1">
      <c r="A287" s="211">
        <v>189</v>
      </c>
      <c r="B287" s="212">
        <v>45103</v>
      </c>
      <c r="C287" s="53"/>
      <c r="D287" s="53" t="s">
        <v>861</v>
      </c>
      <c r="E287" s="216" t="s">
        <v>591</v>
      </c>
      <c r="F287" s="51" t="s">
        <v>659</v>
      </c>
      <c r="G287" s="51"/>
      <c r="H287" s="51"/>
      <c r="I287" s="51">
        <v>383</v>
      </c>
      <c r="J287" s="51" t="s">
        <v>592</v>
      </c>
      <c r="K287" s="51"/>
      <c r="L287" s="51"/>
      <c r="M287" s="51"/>
      <c r="N287" s="51"/>
      <c r="O287" s="37"/>
      <c r="R287" s="37"/>
      <c r="S287" s="55" t="s">
        <v>864</v>
      </c>
      <c r="U287" s="37"/>
      <c r="W287" s="37"/>
      <c r="X287" s="55"/>
      <c r="Z287" s="37"/>
      <c r="AB287" s="37"/>
      <c r="AC287" s="55"/>
      <c r="AE287" s="37"/>
      <c r="AG287" s="37"/>
      <c r="AH287" s="55"/>
      <c r="AJ287" s="37"/>
      <c r="AL287" s="37"/>
      <c r="AM287" s="55"/>
    </row>
    <row r="288" spans="1:39" ht="12.75" customHeight="1">
      <c r="A288" s="186">
        <v>190</v>
      </c>
      <c r="B288" s="187">
        <v>45120</v>
      </c>
      <c r="C288" s="187"/>
      <c r="D288" s="188" t="s">
        <v>538</v>
      </c>
      <c r="E288" s="189" t="s">
        <v>591</v>
      </c>
      <c r="F288" s="159">
        <v>2312.5</v>
      </c>
      <c r="G288" s="189"/>
      <c r="H288" s="189">
        <v>2935</v>
      </c>
      <c r="I288" s="191">
        <v>2935</v>
      </c>
      <c r="J288" s="161" t="s">
        <v>679</v>
      </c>
      <c r="K288" s="162">
        <f>H288-F288</f>
        <v>622.5</v>
      </c>
      <c r="L288" s="163">
        <f>K288/F288</f>
        <v>0.26918918918918922</v>
      </c>
      <c r="M288" s="158" t="s">
        <v>594</v>
      </c>
      <c r="N288" s="164">
        <v>45177</v>
      </c>
      <c r="O288" s="37"/>
      <c r="R288" s="37"/>
      <c r="S288" s="55" t="s">
        <v>864</v>
      </c>
      <c r="U288" s="37"/>
      <c r="W288" s="37"/>
      <c r="X288" s="55"/>
      <c r="Z288" s="37"/>
      <c r="AB288" s="37"/>
      <c r="AC288" s="55"/>
      <c r="AE288" s="37"/>
      <c r="AG288" s="37"/>
      <c r="AH288" s="55"/>
      <c r="AJ288" s="37"/>
      <c r="AL288" s="37"/>
      <c r="AM288" s="55"/>
    </row>
    <row r="289" spans="1:39" ht="12.75" customHeight="1">
      <c r="A289" s="186">
        <v>191</v>
      </c>
      <c r="B289" s="187">
        <v>45125</v>
      </c>
      <c r="C289" s="187"/>
      <c r="D289" s="188" t="s">
        <v>203</v>
      </c>
      <c r="E289" s="189" t="s">
        <v>591</v>
      </c>
      <c r="F289" s="159">
        <v>3980</v>
      </c>
      <c r="G289" s="189"/>
      <c r="H289" s="189">
        <v>4895</v>
      </c>
      <c r="I289" s="191">
        <v>4895</v>
      </c>
      <c r="J289" s="161" t="s">
        <v>679</v>
      </c>
      <c r="K289" s="162">
        <f>H289-F289</f>
        <v>915</v>
      </c>
      <c r="L289" s="163">
        <f>K289/F289</f>
        <v>0.22989949748743718</v>
      </c>
      <c r="M289" s="158" t="s">
        <v>594</v>
      </c>
      <c r="N289" s="164">
        <v>45155</v>
      </c>
      <c r="O289" s="37"/>
      <c r="S289" s="55" t="s">
        <v>864</v>
      </c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186">
        <v>192</v>
      </c>
      <c r="B290" s="187">
        <v>45145</v>
      </c>
      <c r="C290" s="187"/>
      <c r="D290" s="188" t="s">
        <v>865</v>
      </c>
      <c r="E290" s="189" t="s">
        <v>591</v>
      </c>
      <c r="F290" s="159">
        <v>565</v>
      </c>
      <c r="G290" s="189"/>
      <c r="H290" s="189">
        <v>725</v>
      </c>
      <c r="I290" s="191">
        <v>725</v>
      </c>
      <c r="J290" s="161" t="s">
        <v>679</v>
      </c>
      <c r="K290" s="162">
        <f>H290-F290</f>
        <v>160</v>
      </c>
      <c r="L290" s="163">
        <f>K290/F290</f>
        <v>0.2831858407079646</v>
      </c>
      <c r="M290" s="158" t="s">
        <v>594</v>
      </c>
      <c r="N290" s="164">
        <v>45169</v>
      </c>
      <c r="O290" s="37"/>
      <c r="S290" s="55" t="s">
        <v>864</v>
      </c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211">
        <v>193</v>
      </c>
      <c r="B291" s="212">
        <v>45167</v>
      </c>
      <c r="C291" s="53"/>
      <c r="D291" s="53" t="s">
        <v>869</v>
      </c>
      <c r="E291" s="216" t="s">
        <v>591</v>
      </c>
      <c r="F291" s="51" t="s">
        <v>870</v>
      </c>
      <c r="G291" s="51"/>
      <c r="H291" s="51"/>
      <c r="I291" s="51">
        <v>950</v>
      </c>
      <c r="J291" s="51" t="s">
        <v>592</v>
      </c>
      <c r="K291" s="51"/>
      <c r="L291" s="51"/>
      <c r="M291" s="51"/>
      <c r="N291" s="51"/>
      <c r="O291" s="37"/>
      <c r="S291" s="55" t="s">
        <v>864</v>
      </c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11">
        <v>194</v>
      </c>
      <c r="B292" s="212">
        <v>45184</v>
      </c>
      <c r="C292" s="53"/>
      <c r="D292" s="53" t="s">
        <v>541</v>
      </c>
      <c r="E292" s="216" t="s">
        <v>591</v>
      </c>
      <c r="F292" s="51" t="s">
        <v>879</v>
      </c>
      <c r="G292" s="51"/>
      <c r="H292" s="51"/>
      <c r="I292" s="51">
        <v>480</v>
      </c>
      <c r="J292" s="51" t="s">
        <v>592</v>
      </c>
      <c r="K292" s="51"/>
      <c r="L292" s="51"/>
      <c r="M292" s="51"/>
      <c r="N292" s="51"/>
      <c r="O292" s="37"/>
      <c r="S292" s="55" t="s">
        <v>864</v>
      </c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11">
        <v>195</v>
      </c>
      <c r="B293" s="212">
        <v>45203</v>
      </c>
      <c r="C293" s="53"/>
      <c r="D293" s="53" t="s">
        <v>176</v>
      </c>
      <c r="E293" s="216" t="s">
        <v>591</v>
      </c>
      <c r="F293" s="51" t="s">
        <v>885</v>
      </c>
      <c r="G293" s="51"/>
      <c r="H293" s="51"/>
      <c r="I293" s="51">
        <v>1198</v>
      </c>
      <c r="J293" s="51" t="s">
        <v>592</v>
      </c>
      <c r="K293" s="51"/>
      <c r="L293" s="51"/>
      <c r="M293" s="51"/>
      <c r="N293" s="51"/>
      <c r="O293" s="37"/>
      <c r="S293" s="55" t="s">
        <v>909</v>
      </c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211">
        <v>196</v>
      </c>
      <c r="B294" s="212">
        <v>45216</v>
      </c>
      <c r="C294" s="53"/>
      <c r="D294" s="53" t="s">
        <v>107</v>
      </c>
      <c r="E294" s="216" t="s">
        <v>591</v>
      </c>
      <c r="F294" s="51" t="s">
        <v>889</v>
      </c>
      <c r="G294" s="51"/>
      <c r="H294" s="51"/>
      <c r="I294" s="51">
        <v>6870</v>
      </c>
      <c r="J294" s="51" t="s">
        <v>592</v>
      </c>
      <c r="K294" s="51"/>
      <c r="L294" s="51"/>
      <c r="M294" s="51"/>
      <c r="N294" s="51"/>
      <c r="O294" s="37"/>
      <c r="S294" s="55" t="s">
        <v>909</v>
      </c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211">
        <v>197</v>
      </c>
      <c r="B295" s="212">
        <v>45216</v>
      </c>
      <c r="C295" s="53"/>
      <c r="D295" s="53" t="s">
        <v>890</v>
      </c>
      <c r="E295" s="216" t="s">
        <v>591</v>
      </c>
      <c r="F295" s="51" t="s">
        <v>891</v>
      </c>
      <c r="G295" s="51"/>
      <c r="H295" s="51"/>
      <c r="I295" s="51">
        <v>1415</v>
      </c>
      <c r="J295" s="51" t="s">
        <v>592</v>
      </c>
      <c r="K295" s="51"/>
      <c r="L295" s="51"/>
      <c r="M295" s="51"/>
      <c r="N295" s="51"/>
      <c r="O295" s="37"/>
      <c r="S295" s="55" t="s">
        <v>864</v>
      </c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211">
        <v>198</v>
      </c>
      <c r="B296" s="212">
        <v>45236</v>
      </c>
      <c r="C296" s="53"/>
      <c r="D296" s="53" t="s">
        <v>942</v>
      </c>
      <c r="E296" s="216" t="s">
        <v>591</v>
      </c>
      <c r="F296" s="51" t="s">
        <v>943</v>
      </c>
      <c r="G296" s="51"/>
      <c r="H296" s="51"/>
      <c r="I296" s="51">
        <v>1613</v>
      </c>
      <c r="J296" s="51" t="s">
        <v>592</v>
      </c>
      <c r="K296" s="51"/>
      <c r="L296" s="51"/>
      <c r="M296" s="51"/>
      <c r="N296" s="51"/>
      <c r="O296" s="37"/>
      <c r="S296" s="55"/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211"/>
      <c r="B297" s="212"/>
      <c r="C297" s="53"/>
      <c r="D297" s="53"/>
      <c r="E297" s="216"/>
      <c r="F297" s="51"/>
      <c r="G297" s="51"/>
      <c r="H297" s="51"/>
      <c r="I297" s="51"/>
      <c r="J297" s="51"/>
      <c r="K297" s="51"/>
      <c r="L297" s="51"/>
      <c r="M297" s="51"/>
      <c r="N297" s="51"/>
      <c r="O297" s="37"/>
      <c r="S297" s="55"/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11"/>
      <c r="B298" s="212"/>
      <c r="C298" s="53"/>
      <c r="D298" s="53"/>
      <c r="E298" s="216"/>
      <c r="F298" s="51"/>
      <c r="G298" s="51"/>
      <c r="H298" s="51"/>
      <c r="I298" s="51"/>
      <c r="J298" s="51"/>
      <c r="K298" s="51"/>
      <c r="L298" s="51"/>
      <c r="M298" s="51"/>
      <c r="N298" s="51"/>
      <c r="O298" s="37"/>
      <c r="S298" s="55"/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53"/>
      <c r="B299" s="53"/>
      <c r="C299" s="53"/>
      <c r="D299" s="53"/>
      <c r="E299" s="53"/>
      <c r="F299" s="51"/>
      <c r="G299" s="51"/>
      <c r="H299" s="51"/>
      <c r="I299" s="51"/>
      <c r="J299" s="31"/>
      <c r="K299" s="51"/>
      <c r="L299" s="51"/>
      <c r="M299" s="51"/>
      <c r="N299" s="53"/>
      <c r="O299" s="37"/>
      <c r="S299" s="55"/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B300" s="217" t="s">
        <v>840</v>
      </c>
      <c r="F300" s="55"/>
      <c r="G300" s="55"/>
      <c r="H300" s="55"/>
      <c r="I300" s="55"/>
      <c r="J300" s="37"/>
      <c r="K300" s="55"/>
      <c r="L300" s="55"/>
      <c r="M300" s="55"/>
      <c r="O300" s="37"/>
      <c r="S300" s="55"/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A301" s="218"/>
      <c r="F301" s="55"/>
      <c r="G301" s="55"/>
      <c r="H301" s="55"/>
      <c r="I301" s="55"/>
      <c r="J301" s="37"/>
      <c r="K301" s="55"/>
      <c r="L301" s="55"/>
      <c r="M301" s="55"/>
      <c r="O301" s="37"/>
      <c r="S301" s="55"/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A302" s="218"/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1:39" ht="12.75" customHeight="1">
      <c r="A303" s="51"/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3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</sheetData>
  <autoFilter ref="S1:S299" xr:uid="{00000000-0009-0000-0000-000005000000}"/>
  <mergeCells count="42">
    <mergeCell ref="O73:O74"/>
    <mergeCell ref="P70:P71"/>
    <mergeCell ref="O70:O71"/>
    <mergeCell ref="J73:J74"/>
    <mergeCell ref="P73:P74"/>
    <mergeCell ref="A66:A67"/>
    <mergeCell ref="B66:B67"/>
    <mergeCell ref="J66:J67"/>
    <mergeCell ref="M70:M71"/>
    <mergeCell ref="A73:A74"/>
    <mergeCell ref="B73:B74"/>
    <mergeCell ref="M73:M74"/>
    <mergeCell ref="B70:B71"/>
    <mergeCell ref="A70:A71"/>
    <mergeCell ref="A68:A69"/>
    <mergeCell ref="B68:B69"/>
    <mergeCell ref="J68:J69"/>
    <mergeCell ref="J70:J71"/>
    <mergeCell ref="P63:P64"/>
    <mergeCell ref="O63:O64"/>
    <mergeCell ref="M38:M39"/>
    <mergeCell ref="P38:P39"/>
    <mergeCell ref="P66:P67"/>
    <mergeCell ref="M58:M59"/>
    <mergeCell ref="O58:O59"/>
    <mergeCell ref="O38:O39"/>
    <mergeCell ref="P60:P61"/>
    <mergeCell ref="M63:M64"/>
    <mergeCell ref="M66:M67"/>
    <mergeCell ref="O66:O67"/>
    <mergeCell ref="A38:A39"/>
    <mergeCell ref="B38:B39"/>
    <mergeCell ref="J58:J59"/>
    <mergeCell ref="A58:A59"/>
    <mergeCell ref="B58:B59"/>
    <mergeCell ref="J38:J39"/>
    <mergeCell ref="A60:A61"/>
    <mergeCell ref="B60:B61"/>
    <mergeCell ref="J63:J64"/>
    <mergeCell ref="A63:A64"/>
    <mergeCell ref="B63:B64"/>
    <mergeCell ref="J60:J61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39" numberStoredAsText="1"/>
    <ignoredError sqref="K39 K63:K65 K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2023-11-12T19:22:53Z</dcterms:modified>
</cp:coreProperties>
</file>