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3" i="6"/>
  <c r="K53"/>
  <c r="M71"/>
  <c r="K71"/>
  <c r="M53" l="1"/>
  <c r="L38"/>
  <c r="K38"/>
  <c r="L35"/>
  <c r="K35"/>
  <c r="L39"/>
  <c r="K39"/>
  <c r="L23"/>
  <c r="K23"/>
  <c r="K69"/>
  <c r="M69" s="1"/>
  <c r="K68"/>
  <c r="M68" s="1"/>
  <c r="L54"/>
  <c r="K54"/>
  <c r="L21"/>
  <c r="K21"/>
  <c r="K67"/>
  <c r="M67" s="1"/>
  <c r="L52"/>
  <c r="K52"/>
  <c r="K65"/>
  <c r="M65" s="1"/>
  <c r="L37"/>
  <c r="M37" s="1"/>
  <c r="K37"/>
  <c r="M23" l="1"/>
  <c r="M54"/>
  <c r="M35"/>
  <c r="M39"/>
  <c r="M38"/>
  <c r="M21"/>
  <c r="M52"/>
  <c r="K66"/>
  <c r="M66" s="1"/>
  <c r="L51"/>
  <c r="K51"/>
  <c r="M51" l="1"/>
  <c r="K64"/>
  <c r="M64" s="1"/>
  <c r="L16"/>
  <c r="K16"/>
  <c r="M16" s="1"/>
  <c r="L20"/>
  <c r="K20"/>
  <c r="M20" s="1"/>
  <c r="K63"/>
  <c r="M63" s="1"/>
  <c r="L15"/>
  <c r="K15"/>
  <c r="L19"/>
  <c r="K19"/>
  <c r="K62"/>
  <c r="M62" s="1"/>
  <c r="L50"/>
  <c r="K50"/>
  <c r="L49"/>
  <c r="K49"/>
  <c r="L17"/>
  <c r="K17"/>
  <c r="M15" l="1"/>
  <c r="M49"/>
  <c r="M19"/>
  <c r="M50"/>
  <c r="M17"/>
  <c r="L18"/>
  <c r="K18"/>
  <c r="M18" l="1"/>
  <c r="K269" l="1"/>
  <c r="L269" s="1"/>
  <c r="K252" l="1"/>
  <c r="L252" s="1"/>
  <c r="K266" l="1"/>
  <c r="L266" s="1"/>
  <c r="L11" l="1"/>
  <c r="K11"/>
  <c r="M11" l="1"/>
  <c r="K258" l="1"/>
  <c r="L258" s="1"/>
  <c r="K268" l="1"/>
  <c r="L268" s="1"/>
  <c r="H264" l="1"/>
  <c r="K264" l="1"/>
  <c r="L264" s="1"/>
  <c r="K253"/>
  <c r="L253" s="1"/>
  <c r="K243"/>
  <c r="L243" s="1"/>
  <c r="K259" l="1"/>
  <c r="L259" s="1"/>
  <c r="K260" l="1"/>
  <c r="L260" s="1"/>
  <c r="K257" l="1"/>
  <c r="L257" s="1"/>
  <c r="K236"/>
  <c r="L236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F226"/>
  <c r="K226" s="1"/>
  <c r="L226" s="1"/>
  <c r="F225"/>
  <c r="K225" s="1"/>
  <c r="L225" s="1"/>
  <c r="K224"/>
  <c r="L224" s="1"/>
  <c r="F223"/>
  <c r="K223" s="1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4"/>
  <c r="L204" s="1"/>
  <c r="F203"/>
  <c r="K203" s="1"/>
  <c r="L203" s="1"/>
  <c r="K202"/>
  <c r="L202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5"/>
  <c r="L175" s="1"/>
  <c r="K173"/>
  <c r="L173" s="1"/>
  <c r="K171"/>
  <c r="L171" s="1"/>
  <c r="K170"/>
  <c r="L170" s="1"/>
  <c r="K169"/>
  <c r="L169" s="1"/>
  <c r="K167"/>
  <c r="L167" s="1"/>
  <c r="K166"/>
  <c r="L166" s="1"/>
  <c r="K165"/>
  <c r="L165" s="1"/>
  <c r="K164"/>
  <c r="K163"/>
  <c r="L163" s="1"/>
  <c r="K162"/>
  <c r="L162" s="1"/>
  <c r="K160"/>
  <c r="L160" s="1"/>
  <c r="K159"/>
  <c r="L159" s="1"/>
  <c r="K158"/>
  <c r="L158" s="1"/>
  <c r="K157"/>
  <c r="L157" s="1"/>
  <c r="K156"/>
  <c r="L156" s="1"/>
  <c r="F155"/>
  <c r="K155" s="1"/>
  <c r="L155" s="1"/>
  <c r="H154"/>
  <c r="K154" s="1"/>
  <c r="L154" s="1"/>
  <c r="K151"/>
  <c r="L151" s="1"/>
  <c r="K150"/>
  <c r="L150" s="1"/>
  <c r="K149"/>
  <c r="L149" s="1"/>
  <c r="K148"/>
  <c r="L148" s="1"/>
  <c r="K147"/>
  <c r="L147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H120"/>
  <c r="K120" s="1"/>
  <c r="L120" s="1"/>
  <c r="F119"/>
  <c r="K119" s="1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M7"/>
  <c r="D7" i="5"/>
  <c r="K6" i="4"/>
  <c r="K6" i="3"/>
  <c r="L6" i="2"/>
</calcChain>
</file>

<file path=xl/sharedStrings.xml><?xml version="1.0" encoding="utf-8"?>
<sst xmlns="http://schemas.openxmlformats.org/spreadsheetml/2006/main" count="2816" uniqueCount="1080">
  <si>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</si>
  <si>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</si>
  <si>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</si>
  <si>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</si>
  <si>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</si>
  <si>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</si>
  <si>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</si>
  <si>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</si>
  <si>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</si>
  <si>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</si>
  <si>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</si>
  <si>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</si>
  <si>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</si>
  <si>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</si>
  <si>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</si>
  <si>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</si>
  <si>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</si>
  <si>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</si>
  <si>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</si>
  <si>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</si>
  <si>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</si>
  <si>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</si>
  <si>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</si>
  <si>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</si>
  <si>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</si>
  <si>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</si>
  <si>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</si>
  <si>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</si>
  <si>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</si>
  <si>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</si>
  <si>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</si>
  <si>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</si>
  <si>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</si>
  <si>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</si>
  <si>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</si>
  <si>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</si>
  <si>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</si>
  <si>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</si>
  <si>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</si>
  <si>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</si>
  <si>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</si>
  <si>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</si>
  <si>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</si>
  <si>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</si>
  <si>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</si>
  <si>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</si>
  <si>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</si>
  <si>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</si>
  <si>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</si>
  <si>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</si>
  <si>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</si>
  <si>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</si>
  <si>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</si>
  <si>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</si>
  <si>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</si>
  <si>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</si>
  <si>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</si>
  <si>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</si>
  <si>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</si>
  <si>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</si>
  <si>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</si>
  <si>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</si>
  <si>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</si>
  <si>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</si>
  <si>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</si>
  <si>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</si>
  <si>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</si>
  <si>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</si>
  <si>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</si>
  <si>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</si>
  <si>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</si>
  <si>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</si>
  <si>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</si>
  <si>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</si>
  <si>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</si>
  <si>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</si>
  <si>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</si>
  <si>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</si>
  <si>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</si>
  <si>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</si>
  <si>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</si>
  <si>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</si>
  <si>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</si>
  <si>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</si>
  <si>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</si>
  <si>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</si>
  <si>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</si>
  <si>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</si>
  <si>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</si>
  <si>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</si>
  <si>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</si>
  <si>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</si>
  <si>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</si>
  <si>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</si>
  <si>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</si>
  <si>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</si>
  <si>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</si>
  <si>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</si>
  <si>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</si>
  <si>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</si>
  <si>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</si>
  <si>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</si>
  <si>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</si>
  <si>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</si>
  <si>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</si>
  <si>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</si>
  <si>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</si>
  <si>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</si>
  <si>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</si>
  <si>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</si>
  <si>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</si>
  <si>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</si>
  <si>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</si>
  <si>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</si>
  <si>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</si>
  <si>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</si>
  <si>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</si>
  <si>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</si>
  <si>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</si>
  <si>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</si>
  <si>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</si>
  <si>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</si>
  <si>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</si>
  <si>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</si>
  <si>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</si>
  <si>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</si>
  <si>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</si>
  <si>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</si>
  <si>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</si>
  <si>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</si>
  <si>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</si>
  <si>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</si>
  <si>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</si>
  <si>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</si>
  <si>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</si>
  <si>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</si>
  <si>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</si>
  <si>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</si>
  <si>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</si>
  <si>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</si>
  <si>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</si>
  <si>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</si>
  <si>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</si>
  <si>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</si>
  <si>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</si>
  <si>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</si>
  <si>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</si>
  <si>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</si>
  <si>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</si>
  <si>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</si>
  <si>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</si>
  <si>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</si>
  <si>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</si>
  <si>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</si>
  <si>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</si>
  <si>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</si>
  <si>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</si>
  <si>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</si>
  <si>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</si>
  <si>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</si>
  <si>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</si>
  <si>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</si>
  <si>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</si>
  <si>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</si>
  <si>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</si>
  <si>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</si>
  <si>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</si>
  <si>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</si>
  <si>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</si>
  <si>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</si>
  <si>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</si>
  <si>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</si>
  <si>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</si>
  <si>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</si>
  <si>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</si>
  <si>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</si>
  <si>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</si>
  <si>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</si>
  <si>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</si>
  <si>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</si>
  <si>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</si>
  <si>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</si>
  <si>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</si>
  <si>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</si>
  <si>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</si>
  <si>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</si>
  <si>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</si>
  <si>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</si>
  <si>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</si>
  <si>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</si>
  <si>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</si>
  <si>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</si>
  <si>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</si>
  <si>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</si>
  <si>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</si>
  <si>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</si>
  <si>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</si>
  <si>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</si>
  <si>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</si>
  <si>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</si>
  <si>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</si>
  <si>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</si>
  <si>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</si>
  <si>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</si>
  <si>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</si>
  <si>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</si>
  <si>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</si>
  <si>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</si>
  <si>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</si>
  <si>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</si>
  <si>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</si>
  <si>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</si>
  <si>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</si>
  <si>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</si>
  <si>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</si>
  <si>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</si>
  <si>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</si>
  <si>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</si>
  <si>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</si>
  <si>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</si>
  <si>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</si>
  <si>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</si>
  <si>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</si>
  <si>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</si>
  <si>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</si>
  <si>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</si>
  <si>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</si>
  <si>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</si>
  <si>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</si>
  <si>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</si>
  <si>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</si>
  <si>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</si>
  <si>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</si>
  <si>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</si>
  <si>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</si>
  <si>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</si>
  <si>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</si>
  <si>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</si>
  <si>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</si>
  <si>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</si>
  <si>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</si>
  <si>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</si>
  <si>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</si>
  <si>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</si>
  <si>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</si>
  <si>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</si>
  <si>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</si>
  <si>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</si>
  <si>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</si>
  <si>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</si>
  <si>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</si>
  <si>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</si>
  <si>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</si>
  <si>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</si>
  <si>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</si>
  <si>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</si>
  <si>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</si>
  <si>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</si>
  <si>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</si>
  <si>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</si>
  <si>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</si>
  <si>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</si>
  <si>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</si>
  <si>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</si>
  <si>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</si>
  <si>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</si>
  <si>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</si>
  <si>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</si>
  <si>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</si>
  <si>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</si>
  <si>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</si>
  <si>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</si>
  <si>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</si>
  <si>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</si>
  <si>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</si>
  <si>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</si>
  <si>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</si>
  <si>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</si>
  <si>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</si>
  <si>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</si>
  <si>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</si>
  <si>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</si>
  <si>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</si>
  <si>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</si>
  <si>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</si>
  <si>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</si>
  <si>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</si>
  <si>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</si>
  <si>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</si>
  <si>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</si>
  <si>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</si>
  <si>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</si>
  <si>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</si>
  <si>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</si>
  <si>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</si>
  <si>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</si>
  <si>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</si>
  <si>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</si>
  <si>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</si>
  <si>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</si>
  <si>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</si>
  <si>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</si>
  <si>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</si>
  <si>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</si>
  <si>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</si>
  <si>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</si>
  <si>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</si>
  <si>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</si>
  <si>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</si>
  <si>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</si>
  <si>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</si>
  <si>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</si>
  <si>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</si>
  <si>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</si>
  <si>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</si>
  <si>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</si>
  <si>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</si>
  <si>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</si>
  <si>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</si>
  <si>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</si>
  <si>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</si>
  <si>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</si>
  <si>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</si>
  <si>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</si>
  <si>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</si>
  <si>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</si>
  <si>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</si>
  <si>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</si>
  <si>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</si>
  <si>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</si>
  <si>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</si>
  <si>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</si>
  <si>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</si>
  <si>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</si>
  <si>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</si>
  <si>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</si>
  <si>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</si>
  <si>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</si>
  <si>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</si>
  <si>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</si>
  <si>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</si>
  <si>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</si>
  <si>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</si>
  <si>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</si>
  <si>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</si>
  <si>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</si>
  <si>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</si>
  <si>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</si>
  <si>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</si>
  <si>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</si>
  <si>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</si>
  <si>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</si>
  <si>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</si>
  <si>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</si>
  <si>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</si>
  <si>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</si>
  <si>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</si>
  <si>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</si>
  <si>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</si>
  <si>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</si>
  <si>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</si>
  <si>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</si>
  <si>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</si>
  <si>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</si>
  <si>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</si>
  <si>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</si>
  <si>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</si>
  <si>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</si>
  <si>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</si>
  <si>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</si>
  <si>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</si>
  <si>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</si>
  <si>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</si>
  <si>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</si>
  <si>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</si>
  <si>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</si>
  <si>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</si>
  <si>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</si>
  <si>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</si>
  <si>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</si>
  <si>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</si>
  <si>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</si>
  <si>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</si>
  <si>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</si>
  <si>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</si>
  <si>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</si>
  <si>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</si>
  <si>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</si>
  <si>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</si>
  <si>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</si>
  <si>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</si>
  <si>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</si>
  <si>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</si>
  <si>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</si>
  <si>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</si>
  <si>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</si>
  <si>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</si>
  <si>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</si>
  <si>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</si>
  <si>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</si>
  <si>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</si>
  <si>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</si>
  <si>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</si>
  <si>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</si>
  <si>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</si>
  <si>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</si>
  <si>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</si>
  <si>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</si>
  <si>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</si>
  <si>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</si>
  <si>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</si>
  <si>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</si>
  <si>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</si>
  <si>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</si>
  <si>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</si>
  <si>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</si>
  <si>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</si>
  <si>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</si>
  <si>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</si>
  <si>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</si>
  <si>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</si>
  <si>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</si>
  <si>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</si>
  <si>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</si>
  <si>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</si>
  <si>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</si>
  <si>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</si>
  <si>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</si>
  <si>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</si>
  <si>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</si>
  <si>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</si>
  <si>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</si>
  <si>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</si>
  <si>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</si>
  <si>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</si>
  <si>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</si>
  <si>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</si>
  <si>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</si>
  <si>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</si>
  <si>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</si>
  <si>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</si>
  <si>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</si>
  <si>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</si>
  <si>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</si>
  <si>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</si>
  <si>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</si>
  <si>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</si>
  <si>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</si>
  <si>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</si>
  <si>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</si>
  <si>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</si>
  <si>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</si>
  <si>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</si>
  <si>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</si>
  <si>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</si>
  <si>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</si>
  <si>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</si>
  <si>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</si>
  <si>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</si>
  <si>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</si>
  <si>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</si>
  <si>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</si>
  <si>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</si>
  <si>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</si>
  <si>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</si>
  <si>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</si>
  <si>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</si>
  <si>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</si>
  <si>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</si>
  <si>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</si>
  <si>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</si>
  <si>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</si>
  <si>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</si>
  <si>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</si>
  <si>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</si>
  <si>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</si>
  <si>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</si>
  <si>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</si>
  <si>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</si>
  <si>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</si>
  <si>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</si>
  <si>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</si>
  <si>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</si>
  <si>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</si>
  <si>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</si>
  <si>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</si>
  <si>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</si>
  <si>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</si>
  <si>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</si>
  <si>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</si>
  <si>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</si>
  <si>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</si>
  <si>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</si>
  <si>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</si>
  <si>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</si>
  <si>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</si>
  <si>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</si>
  <si>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</si>
  <si>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</si>
  <si>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</si>
  <si>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</si>
  <si>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</si>
  <si>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</si>
  <si>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</si>
  <si>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</si>
  <si>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</si>
  <si>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</si>
  <si>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</si>
  <si>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</si>
  <si>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</si>
  <si>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</si>
  <si>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</si>
  <si>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</si>
  <si>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</si>
  <si>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</si>
  <si>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</si>
  <si>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</si>
  <si>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</si>
  <si>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</si>
  <si>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</si>
  <si>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</si>
  <si>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</si>
  <si>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</si>
  <si>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</si>
  <si>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</si>
  <si>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</si>
  <si>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</si>
  <si>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</si>
  <si>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</si>
  <si>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</si>
  <si>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</si>
  <si>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</si>
  <si>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</si>
  <si>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</si>
  <si>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</si>
  <si>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</si>
  <si>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</si>
  <si>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</si>
  <si>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</si>
  <si>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</si>
  <si>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</si>
  <si>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</si>
  <si>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</si>
  <si>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</si>
  <si>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</si>
  <si>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</si>
  <si>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</si>
  <si>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</si>
  <si>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</si>
  <si>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</si>
  <si>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</si>
  <si>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</si>
  <si>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</si>
  <si>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</si>
  <si>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</si>
  <si>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</si>
  <si>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</si>
  <si>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</si>
  <si>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</si>
  <si>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</si>
  <si>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</si>
  <si>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</si>
  <si>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</si>
  <si>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</si>
  <si>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</si>
  <si>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</si>
  <si>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</si>
  <si>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</si>
  <si>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</si>
  <si>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</si>
  <si>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</si>
  <si>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</si>
  <si>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</si>
  <si>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</si>
  <si>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</si>
  <si>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</si>
  <si>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</si>
  <si>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</si>
  <si>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</si>
  <si>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</si>
  <si>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</si>
  <si>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</si>
  <si>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</si>
  <si>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</si>
  <si>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</si>
  <si>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</si>
  <si>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</si>
  <si>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</si>
  <si>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</si>
  <si>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</si>
  <si>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</si>
  <si>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</si>
  <si>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</si>
  <si>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</si>
  <si>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</si>
  <si>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</si>
  <si>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</si>
  <si>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</si>
  <si>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</si>
  <si>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</si>
  <si>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</si>
  <si>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</si>
  <si>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</si>
  <si>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</si>
  <si>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</si>
  <si>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</si>
  <si>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</si>
  <si>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</si>
  <si>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</si>
  <si>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</si>
  <si>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</si>
  <si>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</si>
  <si>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</si>
  <si>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</si>
  <si>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</si>
  <si>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</si>
  <si>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</si>
  <si>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</si>
  <si>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</si>
  <si>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</si>
  <si>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</si>
  <si>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</si>
  <si>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</si>
  <si>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</si>
  <si>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</si>
  <si>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</si>
  <si>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</si>
  <si>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</si>
  <si>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</si>
  <si>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</si>
  <si>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</si>
  <si>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</si>
  <si>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</si>
  <si>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</si>
  <si>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</si>
  <si>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</si>
  <si>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</si>
  <si>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</si>
  <si>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</si>
  <si>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</si>
  <si>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</si>
  <si>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</si>
  <si>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</si>
  <si>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</si>
  <si>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</si>
  <si>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</si>
  <si>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</si>
  <si>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</si>
  <si>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</si>
  <si>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</si>
  <si>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</si>
  <si>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</si>
  <si>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</si>
  <si>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</si>
  <si>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</si>
  <si>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</si>
  <si>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</si>
  <si>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</si>
  <si>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</si>
  <si>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</si>
  <si>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</si>
  <si>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</si>
  <si>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</si>
  <si>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</si>
  <si>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</si>
  <si>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</si>
  <si>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</si>
  <si>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</si>
  <si>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</si>
  <si>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</si>
  <si>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</si>
  <si>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</si>
  <si>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</si>
  <si>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</si>
  <si>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</si>
  <si>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</si>
  <si>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</si>
  <si>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</si>
  <si>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</si>
  <si>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</si>
  <si>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</si>
  <si>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</si>
  <si>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</si>
  <si>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</si>
  <si>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</si>
  <si>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</si>
  <si>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</si>
  <si>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</si>
  <si>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</si>
  <si>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</si>
  <si>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</si>
  <si>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</si>
  <si>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</si>
  <si>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</si>
  <si>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</si>
  <si>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</si>
  <si>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</si>
  <si>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</si>
  <si>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</si>
  <si>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</si>
  <si>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</si>
  <si>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</si>
  <si>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</si>
  <si>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</si>
  <si>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</si>
  <si>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</si>
  <si>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</si>
  <si>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</si>
  <si>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</si>
  <si>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</si>
  <si>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</si>
  <si>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</si>
  <si>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</si>
  <si>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</si>
  <si>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</si>
  <si>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</si>
  <si>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</si>
  <si>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</si>
  <si>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</si>
  <si>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</si>
  <si>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</si>
  <si>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</si>
  <si>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</si>
  <si>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</si>
  <si>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</si>
  <si>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</si>
  <si>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</si>
  <si>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</si>
  <si>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</si>
  <si>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</si>
  <si>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</si>
  <si>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</si>
  <si>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</si>
  <si>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</si>
  <si>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</si>
  <si>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</si>
  <si>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</si>
  <si>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</si>
  <si>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</si>
  <si>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</si>
  <si>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</si>
  <si>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</si>
  <si>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</si>
  <si>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</si>
  <si>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</si>
  <si>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</si>
  <si>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</si>
  <si>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</si>
  <si>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</si>
  <si>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</si>
  <si>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</si>
  <si>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</si>
  <si>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</si>
  <si>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</si>
  <si>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</si>
  <si>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</si>
  <si>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</si>
  <si>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</si>
  <si>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</si>
  <si>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</si>
  <si>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</si>
  <si>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</si>
  <si>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</si>
  <si>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</si>
  <si>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</si>
  <si>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</si>
  <si>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</si>
  <si>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</si>
  <si>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</si>
  <si>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</si>
  <si>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</si>
  <si>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</si>
  <si>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</si>
  <si>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</si>
  <si>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</si>
  <si>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</si>
  <si>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</si>
  <si>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</si>
  <si>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</si>
  <si>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</si>
  <si>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</si>
  <si>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</si>
  <si>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</si>
  <si>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</si>
  <si>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</si>
  <si>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</si>
  <si>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</si>
  <si>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</si>
  <si>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</si>
  <si>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</si>
  <si>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</si>
  <si>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</si>
  <si>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</si>
  <si>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</si>
  <si>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</si>
  <si>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</si>
  <si>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</si>
  <si>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</si>
  <si>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</si>
  <si>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</si>
  <si>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</si>
  <si>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</si>
  <si>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</si>
  <si>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</si>
  <si>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</si>
  <si>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</si>
  <si>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</si>
  <si>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</si>
  <si>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</si>
  <si>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</si>
  <si>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</si>
  <si>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</si>
  <si>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</si>
  <si>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</si>
  <si>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</si>
  <si>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</si>
  <si>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</si>
  <si>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</si>
  <si>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</si>
  <si>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</si>
  <si>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</si>
  <si>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</si>
  <si>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</si>
  <si>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</si>
  <si>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</si>
  <si>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</si>
  <si>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</si>
  <si>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</si>
  <si>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</si>
  <si>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</si>
  <si>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</si>
  <si>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</si>
  <si>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</si>
  <si>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</si>
  <si>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</si>
  <si>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</si>
  <si>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</si>
  <si>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</si>
  <si>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</si>
  <si>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</si>
  <si>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</si>
  <si>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</si>
  <si>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</si>
  <si>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</si>
  <si>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</si>
  <si>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</si>
  <si>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</si>
  <si>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</si>
  <si>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</si>
  <si>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</si>
  <si>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</si>
  <si>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</si>
  <si>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</si>
  <si>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</si>
  <si>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</si>
  <si>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</si>
  <si>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</si>
  <si>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</si>
  <si>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</si>
  <si>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</si>
  <si>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</si>
  <si>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</si>
  <si>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</si>
  <si>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</si>
  <si>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</si>
  <si>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</si>
  <si>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</si>
  <si>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</si>
  <si>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</si>
  <si>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</si>
  <si>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</si>
  <si>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</si>
  <si>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</si>
  <si>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</si>
  <si>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</si>
  <si>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</si>
  <si>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</si>
  <si>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</si>
  <si>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</si>
  <si>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</si>
  <si>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</si>
  <si>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</si>
  <si>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</si>
  <si>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</si>
  <si>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</si>
  <si>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</si>
  <si>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</si>
  <si>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</si>
  <si>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</si>
  <si>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</si>
  <si>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</si>
  <si>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</si>
  <si>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</si>
  <si>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</si>
  <si>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</si>
  <si>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</si>
  <si>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</si>
  <si>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</si>
  <si>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</si>
  <si>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</si>
  <si>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COLORCHIPS</t>
  </si>
  <si>
    <t>YACOOBALI AIYUB MOHAMMED</t>
  </si>
  <si>
    <t>Loss of Rs.170/-</t>
  </si>
  <si>
    <t>Profit of Rs.10/-</t>
  </si>
  <si>
    <t>Part profit of Rs.135/-</t>
  </si>
  <si>
    <t>Loss of Rs.130/-</t>
  </si>
  <si>
    <t>Part profit of Rs.7/-</t>
  </si>
  <si>
    <t>Retail Research Technical Calls &amp; Fundamental Performance Report for the month of Nov-2022</t>
  </si>
  <si>
    <t>EUREKAI</t>
  </si>
  <si>
    <t>GGL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</si>
  <si>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</si>
  <si>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</si>
  <si>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</si>
  <si>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</si>
  <si>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</si>
  <si>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</si>
  <si>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</si>
  <si>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</si>
  <si>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</si>
  <si>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</si>
  <si>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ALAN SCOTT</t>
  </si>
  <si>
    <t>NEXT ORBIT VENTURES FUND</t>
  </si>
  <si>
    <t>ANKIT AJITBHAI PANCHAL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</si>
  <si>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</si>
  <si>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</si>
  <si>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</si>
  <si>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</si>
  <si>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</si>
  <si>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</si>
  <si>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</si>
  <si>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</si>
  <si>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GGPL</t>
  </si>
  <si>
    <t>GRAVITON RESEARCH CAPITAL LLP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</si>
  <si>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</si>
  <si>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</si>
  <si>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</si>
  <si>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</si>
  <si>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</si>
  <si>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</si>
  <si>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</si>
  <si>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</si>
  <si>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</si>
  <si>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</si>
  <si>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SCBL</t>
  </si>
  <si>
    <t>SOFCOM</t>
  </si>
  <si>
    <t>TRANSPACT</t>
  </si>
  <si>
    <t>MANISH N THAKUR</t>
  </si>
  <si>
    <t>YELLOWSTONE VENTURES LLP</t>
  </si>
  <si>
    <t>MANSI SHARES &amp; STOCK ADVISORS PVT LTD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</si>
  <si>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</si>
  <si>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</si>
  <si>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</si>
  <si>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</si>
  <si>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</si>
  <si>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</si>
  <si>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</si>
  <si>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</si>
  <si>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</si>
  <si>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</si>
  <si>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</si>
  <si>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</si>
  <si>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ZENAB AIYUB YACOOBALI</t>
  </si>
  <si>
    <t>PRANAV KAMLESHKUMAR TRIVEDI</t>
  </si>
  <si>
    <t>VIJAYKUMAR KASHMIRILAL PUNJABI</t>
  </si>
  <si>
    <t>KISHORE MEHTA</t>
  </si>
  <si>
    <t>BHAVIN SHAILESH KAMANI</t>
  </si>
  <si>
    <t>Part profit of Rs.46/-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</si>
  <si>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</si>
  <si>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</si>
  <si>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</si>
  <si>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</si>
  <si>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</si>
  <si>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</si>
  <si>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35-36</t>
  </si>
  <si>
    <t>80-100</t>
  </si>
  <si>
    <t>BRANDBUCKT</t>
  </si>
  <si>
    <t>HARDIK HIMMATBHAI MUNJPARA</t>
  </si>
  <si>
    <t>SELVAMURTHY AKILANDESWARI</t>
  </si>
  <si>
    <t>PARVESH SAHIB SINGH</t>
  </si>
  <si>
    <t>SHILPIKA BHUGRA</t>
  </si>
  <si>
    <t>SYLPH</t>
  </si>
  <si>
    <t>ZEEL SANJAY SONI</t>
  </si>
  <si>
    <t>VINOD HARILAL JHAVERI</t>
  </si>
  <si>
    <t>ANKIT KIRTI GADA</t>
  </si>
  <si>
    <t>MULTIPLIER SHARE &amp; STOCK ADVISORS PRIVATE LIMITED</t>
  </si>
  <si>
    <t>KECL</t>
  </si>
  <si>
    <t>Kirloskar Electric Co Ltd</t>
  </si>
  <si>
    <t>MAKS</t>
  </si>
  <si>
    <t>Maks Energy Sol India Ltd</t>
  </si>
  <si>
    <t>NNM SECURITIES PVT LTD</t>
  </si>
  <si>
    <t>REFEX</t>
  </si>
  <si>
    <t>Refex Industries Limited</t>
  </si>
  <si>
    <t>EXCEL</t>
  </si>
  <si>
    <t>Excel Realty N Infra Ltd</t>
  </si>
  <si>
    <t>Loss of Rs.12/-</t>
  </si>
  <si>
    <t>830-850</t>
  </si>
  <si>
    <t>920-960</t>
  </si>
  <si>
    <t>1850-1870</t>
  </si>
  <si>
    <t>2000-2100</t>
  </si>
  <si>
    <t>AXISBANK 820 PE NOV</t>
  </si>
  <si>
    <t>5.50-6.50</t>
  </si>
  <si>
    <t>ASPIRA</t>
  </si>
  <si>
    <t>ADITYA AGRAWAL</t>
  </si>
  <si>
    <t>GANPAT LAL NYATI</t>
  </si>
  <si>
    <t>CONTAINE</t>
  </si>
  <si>
    <t>JIGNESHKUMAR PURSHOTTAMDAS PATEL</t>
  </si>
  <si>
    <t>FRANKLIN</t>
  </si>
  <si>
    <t>NEPTUNE FINANCIAL ADVISORY PRIVATE LIMITED</t>
  </si>
  <si>
    <t>VIJAY SONI</t>
  </si>
  <si>
    <t>FRUTION</t>
  </si>
  <si>
    <t>NISHANT INBUILD LIMITED</t>
  </si>
  <si>
    <t>JDS FINANCE COMPANY LTD.</t>
  </si>
  <si>
    <t>MAN MOHINI KOHLI</t>
  </si>
  <si>
    <t>JITENDRA DATTATRAY TAWDE</t>
  </si>
  <si>
    <t>ESHA MANOJ BHARAKHADA</t>
  </si>
  <si>
    <t>MANOJ ASHOKKUMAR BHARAKHADA</t>
  </si>
  <si>
    <t>MOHAMMED RAFIQ SHAIK</t>
  </si>
  <si>
    <t>RAVI GOYAL (HUF)</t>
  </si>
  <si>
    <t>NGIL</t>
  </si>
  <si>
    <t>NORGES BANK ON ACCOUNT OF GOVERNMENT PETROLEUM FUND</t>
  </si>
  <si>
    <t>ABERDEEN STANDARD ASIA FOCUS PLC</t>
  </si>
  <si>
    <t>NAROTAM S SEKHSARIA</t>
  </si>
  <si>
    <t>ONTIC</t>
  </si>
  <si>
    <t>AKSHAY RAJENDRABHAI OSWAL</t>
  </si>
  <si>
    <t>PACE</t>
  </si>
  <si>
    <t>TOPGAIN FINANCE PRIVATE LIMITED</t>
  </si>
  <si>
    <t>REGENCY</t>
  </si>
  <si>
    <t>PRAHLAD SAINI</t>
  </si>
  <si>
    <t>REGENTRP</t>
  </si>
  <si>
    <t>BP EQUITIES PVT. LTD.</t>
  </si>
  <si>
    <t>RAKESH GUPTA</t>
  </si>
  <si>
    <t>SANJEEV KUMAR JAIN</t>
  </si>
  <si>
    <t>TAPASYA KAMALKUMAR SHETH</t>
  </si>
  <si>
    <t>PRANAV CHANDRESH PATEL</t>
  </si>
  <si>
    <t>SHISHIR RAKESH SANGHVI</t>
  </si>
  <si>
    <t>JYOTI SINGH</t>
  </si>
  <si>
    <t>EAGLE EYE CAPITAL .</t>
  </si>
  <si>
    <t>NAIYN TARA KEWLANI</t>
  </si>
  <si>
    <t>ANIS AHMED CHOUDHERY</t>
  </si>
  <si>
    <t>TTIL</t>
  </si>
  <si>
    <t>VERITAS</t>
  </si>
  <si>
    <t>NITI NITINKUMAR DIDWANIA</t>
  </si>
  <si>
    <t>SWAN ENERGY LIMITED</t>
  </si>
  <si>
    <t>WIMPLAST</t>
  </si>
  <si>
    <t>CELLO WORLD PRIVATE LIMITED</t>
  </si>
  <si>
    <t>SANGEETA PRADEEP RATHOD</t>
  </si>
  <si>
    <t>BABITA PANKAJ RATHOD</t>
  </si>
  <si>
    <t>GAURAV PRADEEP RATHOD</t>
  </si>
  <si>
    <t>CELLO PENS AND STATIONERY PRIVATE LIMITED</t>
  </si>
  <si>
    <t>PRADEEP GHISULAL RATHOD</t>
  </si>
  <si>
    <t>PANKAJ GHISULAL RATHOD</t>
  </si>
  <si>
    <t>HILTON</t>
  </si>
  <si>
    <t>Hilton Metal Forging Limi</t>
  </si>
  <si>
    <t>JAINAM BROKING LIMITED</t>
  </si>
  <si>
    <t>HMVL</t>
  </si>
  <si>
    <t>Hindustan Media Vent Ltd</t>
  </si>
  <si>
    <t>MATHEW ELIZABETH</t>
  </si>
  <si>
    <t>LATTEYS</t>
  </si>
  <si>
    <t>Latteys Industries Ltd</t>
  </si>
  <si>
    <t>TEJAL JIMITKUMAR SANGHVI</t>
  </si>
  <si>
    <t>MAGNUM</t>
  </si>
  <si>
    <t>Magnum Ventures Limited</t>
  </si>
  <si>
    <t>ORBIT FINANCIAL CAPITAL</t>
  </si>
  <si>
    <t>VINOD SOMANI HUF</t>
  </si>
  <si>
    <t>FSN E Commerce Ventures</t>
  </si>
  <si>
    <t>SEGANTII INDIA MAURITIUS</t>
  </si>
  <si>
    <t>RICHA</t>
  </si>
  <si>
    <t>Richa Info Systems Ltd</t>
  </si>
  <si>
    <t>KOMALAY INVESTRADE PRIVATE LIMITED</t>
  </si>
  <si>
    <t>GOENKA BUSINESS &amp; FINANCE LIMITED</t>
  </si>
  <si>
    <t>VISASTEEL</t>
  </si>
  <si>
    <t>Visa Steel Limited</t>
  </si>
  <si>
    <t>ABHISHEK AGARWAL</t>
  </si>
  <si>
    <t>LAKHMENDRA CHAMANLAL KHURANA</t>
  </si>
  <si>
    <t>STEINBERG INDIA EMERGING OPPORTUNITIES FUND LIMITED</t>
  </si>
  <si>
    <t>LIGHTHOUSE INDIA FUND III LIMITED</t>
  </si>
  <si>
    <t>MALA GOPAL GAONKAR</t>
  </si>
  <si>
    <t>PREMIUM  TRADELINK</t>
  </si>
  <si>
    <t>SOMNATH TRADERS</t>
  </si>
  <si>
    <t>GITA NARAIN DALMIA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</si>
</sst>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0" fontId="31" fillId="15" borderId="21" xfId="0" applyFont="1" applyFill="1" applyBorder="1" applyAlignment="1">
      <alignment horizontal="center" vertical="center"/>
    </xf>
    <xf numFmtId="165" fontId="31" fillId="15" borderId="21" xfId="0" applyNumberFormat="1" applyFont="1" applyFill="1" applyBorder="1" applyAlignment="1">
      <alignment horizontal="center" vertical="center"/>
    </xf>
    <xf numFmtId="15" fontId="31" fillId="15" borderId="21" xfId="0" applyNumberFormat="1" applyFont="1" applyFill="1" applyBorder="1" applyAlignment="1">
      <alignment horizontal="center" vertical="center"/>
    </xf>
    <xf numFmtId="0" fontId="32" fillId="15" borderId="21" xfId="0" applyFont="1" applyFill="1" applyBorder="1"/>
    <xf numFmtId="43" fontId="31" fillId="15" borderId="21" xfId="0" applyNumberFormat="1" applyFont="1" applyFill="1" applyBorder="1" applyAlignment="1">
      <alignment horizontal="center" vertical="top"/>
    </xf>
    <xf numFmtId="0" fontId="31" fillId="15" borderId="21" xfId="0" applyFont="1" applyFill="1" applyBorder="1" applyAlignment="1">
      <alignment horizontal="center" vertical="top"/>
    </xf>
    <xf numFmtId="0" fontId="32" fillId="29" borderId="20" xfId="0" applyFont="1" applyFill="1" applyBorder="1" applyAlignment="1">
      <alignment horizontal="center" vertical="center"/>
    </xf>
    <xf numFmtId="2" fontId="32" fillId="29" borderId="20" xfId="0" applyNumberFormat="1" applyFont="1" applyFill="1" applyBorder="1" applyAlignment="1">
      <alignment horizontal="center" vertical="center"/>
    </xf>
    <xf numFmtId="10" fontId="32" fillId="29" borderId="20" xfId="0" applyNumberFormat="1" applyFont="1" applyFill="1" applyBorder="1" applyAlignment="1">
      <alignment horizontal="center" vertical="center" wrapText="1"/>
    </xf>
    <xf numFmtId="16" fontId="32" fillId="29" borderId="20" xfId="0" applyNumberFormat="1" applyFont="1" applyFill="1" applyBorder="1" applyAlignment="1">
      <alignment horizontal="center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3" t="s">
        <v>20</v>
      </c>
      <c r="F9" s="23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3"/>
      <c r="N9" s="24"/>
      <c r="O9" s="24"/>
      <c r="P9" s="24"/>
    </row>
    <row r="10" spans="1:16" ht="59.25" customHeight="1">
      <c r="A10" s="394"/>
      <c r="B10" s="396"/>
      <c r="C10" s="396"/>
      <c r="D10" s="39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18092.650000000001</v>
      </c>
      <c r="F11" s="32">
        <v>18090.850000000002</v>
      </c>
      <c r="G11" s="33">
        <v>18031.800000000003</v>
      </c>
      <c r="H11" s="33">
        <v>17970.95</v>
      </c>
      <c r="I11" s="33">
        <v>17911.900000000001</v>
      </c>
      <c r="J11" s="33">
        <v>18151.700000000004</v>
      </c>
      <c r="K11" s="33">
        <v>18210.75</v>
      </c>
      <c r="L11" s="33">
        <v>18271.600000000006</v>
      </c>
      <c r="M11" s="34">
        <v>18149.900000000001</v>
      </c>
      <c r="N11" s="34">
        <v>18030</v>
      </c>
      <c r="O11" s="35">
        <v>14122300</v>
      </c>
      <c r="P11" s="36">
        <v>1.3666477652007264E-2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41731.050000000003</v>
      </c>
      <c r="F12" s="37">
        <v>41665</v>
      </c>
      <c r="G12" s="38">
        <v>41535.050000000003</v>
      </c>
      <c r="H12" s="38">
        <v>41339.050000000003</v>
      </c>
      <c r="I12" s="38">
        <v>41209.100000000006</v>
      </c>
      <c r="J12" s="38">
        <v>41861</v>
      </c>
      <c r="K12" s="38">
        <v>41990.95</v>
      </c>
      <c r="L12" s="38">
        <v>42186.95</v>
      </c>
      <c r="M12" s="28">
        <v>41794.949999999997</v>
      </c>
      <c r="N12" s="28">
        <v>41469</v>
      </c>
      <c r="O12" s="39">
        <v>2685775</v>
      </c>
      <c r="P12" s="40">
        <v>-3.6069662901185275E-2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18689.25</v>
      </c>
      <c r="F13" s="37">
        <v>18652.983333333334</v>
      </c>
      <c r="G13" s="38">
        <v>18600.266666666666</v>
      </c>
      <c r="H13" s="38">
        <v>18511.283333333333</v>
      </c>
      <c r="I13" s="38">
        <v>18458.566666666666</v>
      </c>
      <c r="J13" s="38">
        <v>18741.966666666667</v>
      </c>
      <c r="K13" s="38">
        <v>18794.683333333334</v>
      </c>
      <c r="L13" s="38">
        <v>18883.666666666668</v>
      </c>
      <c r="M13" s="28">
        <v>18705.7</v>
      </c>
      <c r="N13" s="28">
        <v>18564</v>
      </c>
      <c r="O13" s="39">
        <v>4760</v>
      </c>
      <c r="P13" s="40">
        <v>-0.14388489208633093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707.1</v>
      </c>
      <c r="F15" s="37">
        <v>713.2166666666667</v>
      </c>
      <c r="G15" s="38">
        <v>696.38333333333344</v>
      </c>
      <c r="H15" s="38">
        <v>685.66666666666674</v>
      </c>
      <c r="I15" s="38">
        <v>668.83333333333348</v>
      </c>
      <c r="J15" s="38">
        <v>723.93333333333339</v>
      </c>
      <c r="K15" s="38">
        <v>740.76666666666665</v>
      </c>
      <c r="L15" s="38">
        <v>751.48333333333335</v>
      </c>
      <c r="M15" s="28">
        <v>730.05</v>
      </c>
      <c r="N15" s="28">
        <v>702.5</v>
      </c>
      <c r="O15" s="39">
        <v>1915050</v>
      </c>
      <c r="P15" s="40">
        <v>2.7359781121751026E-2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3187.5</v>
      </c>
      <c r="F16" s="37">
        <v>3170.7666666666664</v>
      </c>
      <c r="G16" s="38">
        <v>3078.1333333333328</v>
      </c>
      <c r="H16" s="38">
        <v>2968.7666666666664</v>
      </c>
      <c r="I16" s="38">
        <v>2876.1333333333328</v>
      </c>
      <c r="J16" s="38">
        <v>3280.1333333333328</v>
      </c>
      <c r="K16" s="38">
        <v>3372.766666666666</v>
      </c>
      <c r="L16" s="38">
        <v>3482.1333333333328</v>
      </c>
      <c r="M16" s="28">
        <v>3263.4</v>
      </c>
      <c r="N16" s="28">
        <v>3061.4</v>
      </c>
      <c r="O16" s="39">
        <v>1585750</v>
      </c>
      <c r="P16" s="40">
        <v>6.1057209769153561E-2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19367.099999999999</v>
      </c>
      <c r="F17" s="37">
        <v>19427.25</v>
      </c>
      <c r="G17" s="38">
        <v>19154.5</v>
      </c>
      <c r="H17" s="38">
        <v>18941.900000000001</v>
      </c>
      <c r="I17" s="38">
        <v>18669.150000000001</v>
      </c>
      <c r="J17" s="38">
        <v>19639.849999999999</v>
      </c>
      <c r="K17" s="38">
        <v>19912.599999999999</v>
      </c>
      <c r="L17" s="38">
        <v>20125.199999999997</v>
      </c>
      <c r="M17" s="28">
        <v>19700</v>
      </c>
      <c r="N17" s="28">
        <v>19214.650000000001</v>
      </c>
      <c r="O17" s="39">
        <v>49840</v>
      </c>
      <c r="P17" s="40">
        <v>-1.889763779527559E-2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130.15</v>
      </c>
      <c r="F18" s="37">
        <v>130.78333333333333</v>
      </c>
      <c r="G18" s="38">
        <v>127.36666666666667</v>
      </c>
      <c r="H18" s="38">
        <v>124.58333333333334</v>
      </c>
      <c r="I18" s="38">
        <v>121.16666666666669</v>
      </c>
      <c r="J18" s="38">
        <v>133.56666666666666</v>
      </c>
      <c r="K18" s="38">
        <v>136.98333333333335</v>
      </c>
      <c r="L18" s="38">
        <v>139.76666666666665</v>
      </c>
      <c r="M18" s="28">
        <v>134.19999999999999</v>
      </c>
      <c r="N18" s="28">
        <v>128</v>
      </c>
      <c r="O18" s="39">
        <v>23981400</v>
      </c>
      <c r="P18" s="40">
        <v>7.486388384754991E-3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315.3</v>
      </c>
      <c r="F19" s="37">
        <v>313.83333333333331</v>
      </c>
      <c r="G19" s="38">
        <v>310.71666666666664</v>
      </c>
      <c r="H19" s="38">
        <v>306.13333333333333</v>
      </c>
      <c r="I19" s="38">
        <v>303.01666666666665</v>
      </c>
      <c r="J19" s="38">
        <v>318.41666666666663</v>
      </c>
      <c r="K19" s="38">
        <v>321.5333333333333</v>
      </c>
      <c r="L19" s="38">
        <v>326.11666666666662</v>
      </c>
      <c r="M19" s="28">
        <v>316.95</v>
      </c>
      <c r="N19" s="28">
        <v>309.25</v>
      </c>
      <c r="O19" s="39">
        <v>12766000</v>
      </c>
      <c r="P19" s="40">
        <v>7.5339465615418308E-2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2406.6999999999998</v>
      </c>
      <c r="F20" s="37">
        <v>2425.5833333333335</v>
      </c>
      <c r="G20" s="38">
        <v>2374.166666666667</v>
      </c>
      <c r="H20" s="38">
        <v>2341.6333333333337</v>
      </c>
      <c r="I20" s="38">
        <v>2290.2166666666672</v>
      </c>
      <c r="J20" s="38">
        <v>2458.1166666666668</v>
      </c>
      <c r="K20" s="38">
        <v>2509.5333333333338</v>
      </c>
      <c r="L20" s="38">
        <v>2542.0666666666666</v>
      </c>
      <c r="M20" s="28">
        <v>2477</v>
      </c>
      <c r="N20" s="28">
        <v>2393.0500000000002</v>
      </c>
      <c r="O20" s="39">
        <v>3903500</v>
      </c>
      <c r="P20" s="40">
        <v>1.3567023693605972E-2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4017</v>
      </c>
      <c r="F21" s="37">
        <v>4011.8166666666671</v>
      </c>
      <c r="G21" s="38">
        <v>3981.0833333333339</v>
      </c>
      <c r="H21" s="38">
        <v>3945.166666666667</v>
      </c>
      <c r="I21" s="38">
        <v>3914.4333333333338</v>
      </c>
      <c r="J21" s="38">
        <v>4047.733333333334</v>
      </c>
      <c r="K21" s="38">
        <v>4078.4666666666667</v>
      </c>
      <c r="L21" s="38">
        <v>4114.3833333333341</v>
      </c>
      <c r="M21" s="28">
        <v>4042.55</v>
      </c>
      <c r="N21" s="28">
        <v>3975.9</v>
      </c>
      <c r="O21" s="39">
        <v>14341250</v>
      </c>
      <c r="P21" s="40">
        <v>6.7744256655960971E-3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896.8</v>
      </c>
      <c r="F22" s="37">
        <v>893.13333333333333</v>
      </c>
      <c r="G22" s="38">
        <v>884.66666666666663</v>
      </c>
      <c r="H22" s="38">
        <v>872.5333333333333</v>
      </c>
      <c r="I22" s="38">
        <v>864.06666666666661</v>
      </c>
      <c r="J22" s="38">
        <v>905.26666666666665</v>
      </c>
      <c r="K22" s="38">
        <v>913.73333333333335</v>
      </c>
      <c r="L22" s="38">
        <v>925.86666666666667</v>
      </c>
      <c r="M22" s="28">
        <v>901.6</v>
      </c>
      <c r="N22" s="28">
        <v>881</v>
      </c>
      <c r="O22" s="39">
        <v>75837500</v>
      </c>
      <c r="P22" s="40">
        <v>7.2802437262893998E-3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3171.25</v>
      </c>
      <c r="F23" s="37">
        <v>3183</v>
      </c>
      <c r="G23" s="38">
        <v>3145</v>
      </c>
      <c r="H23" s="38">
        <v>3118.75</v>
      </c>
      <c r="I23" s="38">
        <v>3080.75</v>
      </c>
      <c r="J23" s="38">
        <v>3209.25</v>
      </c>
      <c r="K23" s="38">
        <v>3247.25</v>
      </c>
      <c r="L23" s="38">
        <v>3273.5</v>
      </c>
      <c r="M23" s="28">
        <v>3221</v>
      </c>
      <c r="N23" s="28">
        <v>3156.75</v>
      </c>
      <c r="O23" s="39">
        <v>268000</v>
      </c>
      <c r="P23" s="40">
        <v>-8.142116950407105E-3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629.75</v>
      </c>
      <c r="F24" s="37">
        <v>622.9</v>
      </c>
      <c r="G24" s="38">
        <v>612.54999999999995</v>
      </c>
      <c r="H24" s="38">
        <v>595.35</v>
      </c>
      <c r="I24" s="38">
        <v>585</v>
      </c>
      <c r="J24" s="38">
        <v>640.09999999999991</v>
      </c>
      <c r="K24" s="38">
        <v>650.45000000000005</v>
      </c>
      <c r="L24" s="38">
        <v>667.64999999999986</v>
      </c>
      <c r="M24" s="28">
        <v>633.25</v>
      </c>
      <c r="N24" s="28">
        <v>605.70000000000005</v>
      </c>
      <c r="O24" s="39">
        <v>7383000</v>
      </c>
      <c r="P24" s="40">
        <v>3.854269236179491E-2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561.85</v>
      </c>
      <c r="F25" s="37">
        <v>562.9</v>
      </c>
      <c r="G25" s="38">
        <v>553.9</v>
      </c>
      <c r="H25" s="38">
        <v>545.95000000000005</v>
      </c>
      <c r="I25" s="38">
        <v>536.95000000000005</v>
      </c>
      <c r="J25" s="38">
        <v>570.84999999999991</v>
      </c>
      <c r="K25" s="38">
        <v>579.84999999999991</v>
      </c>
      <c r="L25" s="38">
        <v>587.79999999999984</v>
      </c>
      <c r="M25" s="28">
        <v>571.9</v>
      </c>
      <c r="N25" s="28">
        <v>554.95000000000005</v>
      </c>
      <c r="O25" s="39">
        <v>70394400</v>
      </c>
      <c r="P25" s="40">
        <v>1.2373802743981362E-2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4308</v>
      </c>
      <c r="F26" s="37">
        <v>4320.5999999999995</v>
      </c>
      <c r="G26" s="38">
        <v>4255.1499999999987</v>
      </c>
      <c r="H26" s="38">
        <v>4202.2999999999993</v>
      </c>
      <c r="I26" s="38">
        <v>4136.8499999999985</v>
      </c>
      <c r="J26" s="38">
        <v>4373.4499999999989</v>
      </c>
      <c r="K26" s="38">
        <v>4438.8999999999996</v>
      </c>
      <c r="L26" s="38">
        <v>4491.7499999999991</v>
      </c>
      <c r="M26" s="28">
        <v>4386.05</v>
      </c>
      <c r="N26" s="28">
        <v>4267.75</v>
      </c>
      <c r="O26" s="39">
        <v>1765625</v>
      </c>
      <c r="P26" s="40">
        <v>3.1323014018691586E-2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295.45</v>
      </c>
      <c r="F27" s="37">
        <v>294.88333333333333</v>
      </c>
      <c r="G27" s="38">
        <v>292.66666666666663</v>
      </c>
      <c r="H27" s="38">
        <v>289.88333333333333</v>
      </c>
      <c r="I27" s="38">
        <v>287.66666666666663</v>
      </c>
      <c r="J27" s="38">
        <v>297.66666666666663</v>
      </c>
      <c r="K27" s="38">
        <v>299.88333333333333</v>
      </c>
      <c r="L27" s="38">
        <v>302.66666666666663</v>
      </c>
      <c r="M27" s="28">
        <v>297.10000000000002</v>
      </c>
      <c r="N27" s="28">
        <v>292.10000000000002</v>
      </c>
      <c r="O27" s="39">
        <v>15340500</v>
      </c>
      <c r="P27" s="40">
        <v>-1.417004048582996E-2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147.35</v>
      </c>
      <c r="F28" s="37">
        <v>146.81666666666666</v>
      </c>
      <c r="G28" s="38">
        <v>145.28333333333333</v>
      </c>
      <c r="H28" s="38">
        <v>143.21666666666667</v>
      </c>
      <c r="I28" s="38">
        <v>141.68333333333334</v>
      </c>
      <c r="J28" s="38">
        <v>148.88333333333333</v>
      </c>
      <c r="K28" s="38">
        <v>150.41666666666663</v>
      </c>
      <c r="L28" s="38">
        <v>152.48333333333332</v>
      </c>
      <c r="M28" s="28">
        <v>148.35</v>
      </c>
      <c r="N28" s="28">
        <v>144.75</v>
      </c>
      <c r="O28" s="39">
        <v>70655000</v>
      </c>
      <c r="P28" s="40">
        <v>-1.2025449206460183E-2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3065.7</v>
      </c>
      <c r="F29" s="37">
        <v>3073.4166666666665</v>
      </c>
      <c r="G29" s="38">
        <v>3042.8833333333332</v>
      </c>
      <c r="H29" s="38">
        <v>3020.0666666666666</v>
      </c>
      <c r="I29" s="38">
        <v>2989.5333333333333</v>
      </c>
      <c r="J29" s="38">
        <v>3096.2333333333331</v>
      </c>
      <c r="K29" s="38">
        <v>3126.7666666666669</v>
      </c>
      <c r="L29" s="38">
        <v>3149.583333333333</v>
      </c>
      <c r="M29" s="28">
        <v>3103.95</v>
      </c>
      <c r="N29" s="28">
        <v>3050.6</v>
      </c>
      <c r="O29" s="39">
        <v>6623600</v>
      </c>
      <c r="P29" s="40">
        <v>3.5973473473473475E-2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2067</v>
      </c>
      <c r="F30" s="37">
        <v>2075.7166666666667</v>
      </c>
      <c r="G30" s="38">
        <v>2039.4333333333334</v>
      </c>
      <c r="H30" s="38">
        <v>2011.8666666666668</v>
      </c>
      <c r="I30" s="38">
        <v>1975.5833333333335</v>
      </c>
      <c r="J30" s="38">
        <v>2103.2833333333333</v>
      </c>
      <c r="K30" s="38">
        <v>2139.5666666666671</v>
      </c>
      <c r="L30" s="38">
        <v>2167.1333333333332</v>
      </c>
      <c r="M30" s="28">
        <v>2112</v>
      </c>
      <c r="N30" s="28">
        <v>2048.15</v>
      </c>
      <c r="O30" s="39">
        <v>1198450</v>
      </c>
      <c r="P30" s="40">
        <v>-1.4695907754917477E-2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8266.9500000000007</v>
      </c>
      <c r="F31" s="37">
        <v>8271.3000000000011</v>
      </c>
      <c r="G31" s="38">
        <v>8198.3500000000022</v>
      </c>
      <c r="H31" s="38">
        <v>8129.7500000000018</v>
      </c>
      <c r="I31" s="38">
        <v>8056.8000000000029</v>
      </c>
      <c r="J31" s="38">
        <v>8339.9000000000015</v>
      </c>
      <c r="K31" s="38">
        <v>8412.8500000000022</v>
      </c>
      <c r="L31" s="38">
        <v>8481.4500000000007</v>
      </c>
      <c r="M31" s="28">
        <v>8344.25</v>
      </c>
      <c r="N31" s="28">
        <v>8202.7000000000007</v>
      </c>
      <c r="O31" s="39">
        <v>145950</v>
      </c>
      <c r="P31" s="40">
        <v>-2.6513256628314157E-2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622.29999999999995</v>
      </c>
      <c r="F32" s="37">
        <v>626.6</v>
      </c>
      <c r="G32" s="38">
        <v>611.70000000000005</v>
      </c>
      <c r="H32" s="38">
        <v>601.1</v>
      </c>
      <c r="I32" s="38">
        <v>586.20000000000005</v>
      </c>
      <c r="J32" s="38">
        <v>637.20000000000005</v>
      </c>
      <c r="K32" s="38">
        <v>652.09999999999991</v>
      </c>
      <c r="L32" s="38">
        <v>662.7</v>
      </c>
      <c r="M32" s="28">
        <v>641.5</v>
      </c>
      <c r="N32" s="28">
        <v>616</v>
      </c>
      <c r="O32" s="39">
        <v>7574000</v>
      </c>
      <c r="P32" s="40">
        <v>5.7083042568039082E-2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480.95</v>
      </c>
      <c r="F33" s="37">
        <v>495.9666666666667</v>
      </c>
      <c r="G33" s="38">
        <v>450.48333333333335</v>
      </c>
      <c r="H33" s="38">
        <v>420.01666666666665</v>
      </c>
      <c r="I33" s="38">
        <v>374.5333333333333</v>
      </c>
      <c r="J33" s="38">
        <v>526.43333333333339</v>
      </c>
      <c r="K33" s="38">
        <v>571.91666666666674</v>
      </c>
      <c r="L33" s="38">
        <v>602.38333333333344</v>
      </c>
      <c r="M33" s="28">
        <v>541.45000000000005</v>
      </c>
      <c r="N33" s="28">
        <v>465.5</v>
      </c>
      <c r="O33" s="39">
        <v>15145000</v>
      </c>
      <c r="P33" s="40">
        <v>0.21891348088531187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846.6</v>
      </c>
      <c r="F34" s="37">
        <v>849.26666666666677</v>
      </c>
      <c r="G34" s="38">
        <v>839.53333333333353</v>
      </c>
      <c r="H34" s="38">
        <v>832.46666666666681</v>
      </c>
      <c r="I34" s="38">
        <v>822.73333333333358</v>
      </c>
      <c r="J34" s="38">
        <v>856.33333333333348</v>
      </c>
      <c r="K34" s="38">
        <v>866.06666666666683</v>
      </c>
      <c r="L34" s="38">
        <v>873.13333333333344</v>
      </c>
      <c r="M34" s="28">
        <v>859</v>
      </c>
      <c r="N34" s="28">
        <v>842.2</v>
      </c>
      <c r="O34" s="39">
        <v>56725200</v>
      </c>
      <c r="P34" s="40">
        <v>0.11514508138711961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3748.6</v>
      </c>
      <c r="F35" s="37">
        <v>3755.5499999999997</v>
      </c>
      <c r="G35" s="38">
        <v>3731.2999999999993</v>
      </c>
      <c r="H35" s="38">
        <v>3713.9999999999995</v>
      </c>
      <c r="I35" s="38">
        <v>3689.7499999999991</v>
      </c>
      <c r="J35" s="38">
        <v>3772.8499999999995</v>
      </c>
      <c r="K35" s="38">
        <v>3797.1000000000004</v>
      </c>
      <c r="L35" s="38">
        <v>3814.3999999999996</v>
      </c>
      <c r="M35" s="28">
        <v>3779.8</v>
      </c>
      <c r="N35" s="28">
        <v>3738.25</v>
      </c>
      <c r="O35" s="39">
        <v>1341000</v>
      </c>
      <c r="P35" s="40">
        <v>-1.8660812294182216E-2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1711.5</v>
      </c>
      <c r="F36" s="37">
        <v>1725.3166666666666</v>
      </c>
      <c r="G36" s="38">
        <v>1690.1833333333332</v>
      </c>
      <c r="H36" s="38">
        <v>1668.8666666666666</v>
      </c>
      <c r="I36" s="38">
        <v>1633.7333333333331</v>
      </c>
      <c r="J36" s="38">
        <v>1746.6333333333332</v>
      </c>
      <c r="K36" s="38">
        <v>1781.7666666666664</v>
      </c>
      <c r="L36" s="38">
        <v>1803.0833333333333</v>
      </c>
      <c r="M36" s="28">
        <v>1760.45</v>
      </c>
      <c r="N36" s="28">
        <v>1704</v>
      </c>
      <c r="O36" s="39">
        <v>6746000</v>
      </c>
      <c r="P36" s="40">
        <v>5.2500195023012716E-2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7022.6</v>
      </c>
      <c r="F37" s="37">
        <v>7073.3</v>
      </c>
      <c r="G37" s="38">
        <v>6953.2000000000007</v>
      </c>
      <c r="H37" s="38">
        <v>6883.8</v>
      </c>
      <c r="I37" s="38">
        <v>6763.7000000000007</v>
      </c>
      <c r="J37" s="38">
        <v>7142.7000000000007</v>
      </c>
      <c r="K37" s="38">
        <v>7262.8000000000011</v>
      </c>
      <c r="L37" s="38">
        <v>7332.2000000000007</v>
      </c>
      <c r="M37" s="28">
        <v>7193.4</v>
      </c>
      <c r="N37" s="28">
        <v>7003.9</v>
      </c>
      <c r="O37" s="39">
        <v>4928500</v>
      </c>
      <c r="P37" s="40">
        <v>5.6767622621281155E-2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1887.15</v>
      </c>
      <c r="F38" s="37">
        <v>1899.8999999999999</v>
      </c>
      <c r="G38" s="38">
        <v>1862.2499999999998</v>
      </c>
      <c r="H38" s="38">
        <v>1837.35</v>
      </c>
      <c r="I38" s="38">
        <v>1799.6999999999998</v>
      </c>
      <c r="J38" s="38">
        <v>1924.7999999999997</v>
      </c>
      <c r="K38" s="38">
        <v>1962.4499999999998</v>
      </c>
      <c r="L38" s="38">
        <v>1987.3499999999997</v>
      </c>
      <c r="M38" s="28">
        <v>1937.55</v>
      </c>
      <c r="N38" s="28">
        <v>1875</v>
      </c>
      <c r="O38" s="39">
        <v>2515800</v>
      </c>
      <c r="P38" s="40">
        <v>5.6570492629456973E-2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330.7</v>
      </c>
      <c r="F39" s="37">
        <v>331.46666666666664</v>
      </c>
      <c r="G39" s="38">
        <v>321.23333333333329</v>
      </c>
      <c r="H39" s="38">
        <v>311.76666666666665</v>
      </c>
      <c r="I39" s="38">
        <v>301.5333333333333</v>
      </c>
      <c r="J39" s="38">
        <v>340.93333333333328</v>
      </c>
      <c r="K39" s="38">
        <v>351.16666666666663</v>
      </c>
      <c r="L39" s="38">
        <v>360.63333333333327</v>
      </c>
      <c r="M39" s="28">
        <v>341.7</v>
      </c>
      <c r="N39" s="28">
        <v>322</v>
      </c>
      <c r="O39" s="39">
        <v>9444800</v>
      </c>
      <c r="P39" s="40">
        <v>-7.1563384712173633E-2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222.8</v>
      </c>
      <c r="F40" s="37">
        <v>225.1</v>
      </c>
      <c r="G40" s="38">
        <v>218.95</v>
      </c>
      <c r="H40" s="38">
        <v>215.1</v>
      </c>
      <c r="I40" s="38">
        <v>208.95</v>
      </c>
      <c r="J40" s="38">
        <v>228.95</v>
      </c>
      <c r="K40" s="38">
        <v>235.10000000000002</v>
      </c>
      <c r="L40" s="38">
        <v>238.95</v>
      </c>
      <c r="M40" s="28">
        <v>231.25</v>
      </c>
      <c r="N40" s="28">
        <v>221.25</v>
      </c>
      <c r="O40" s="39">
        <v>52556400</v>
      </c>
      <c r="P40" s="40">
        <v>3.7560854269571085E-2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166.5</v>
      </c>
      <c r="F41" s="37">
        <v>166.28333333333333</v>
      </c>
      <c r="G41" s="38">
        <v>164.01666666666665</v>
      </c>
      <c r="H41" s="38">
        <v>161.53333333333333</v>
      </c>
      <c r="I41" s="38">
        <v>159.26666666666665</v>
      </c>
      <c r="J41" s="38">
        <v>168.76666666666665</v>
      </c>
      <c r="K41" s="38">
        <v>171.03333333333336</v>
      </c>
      <c r="L41" s="38">
        <v>173.51666666666665</v>
      </c>
      <c r="M41" s="28">
        <v>168.55</v>
      </c>
      <c r="N41" s="28">
        <v>163.80000000000001</v>
      </c>
      <c r="O41" s="39">
        <v>96636150</v>
      </c>
      <c r="P41" s="40">
        <v>-4.2987080702160937E-2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1791.2</v>
      </c>
      <c r="F42" s="37">
        <v>1796.1833333333334</v>
      </c>
      <c r="G42" s="38">
        <v>1766.0666666666668</v>
      </c>
      <c r="H42" s="38">
        <v>1740.9333333333334</v>
      </c>
      <c r="I42" s="38">
        <v>1710.8166666666668</v>
      </c>
      <c r="J42" s="38">
        <v>1821.3166666666668</v>
      </c>
      <c r="K42" s="38">
        <v>1851.4333333333336</v>
      </c>
      <c r="L42" s="38">
        <v>1876.5666666666668</v>
      </c>
      <c r="M42" s="28">
        <v>1826.3</v>
      </c>
      <c r="N42" s="28">
        <v>1771.05</v>
      </c>
      <c r="O42" s="39">
        <v>1949200</v>
      </c>
      <c r="P42" s="40">
        <v>9.6025978042368954E-2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107.1</v>
      </c>
      <c r="F43" s="37">
        <v>106.98333333333333</v>
      </c>
      <c r="G43" s="38">
        <v>105.11666666666667</v>
      </c>
      <c r="H43" s="38">
        <v>103.13333333333334</v>
      </c>
      <c r="I43" s="38">
        <v>101.26666666666668</v>
      </c>
      <c r="J43" s="38">
        <v>108.96666666666667</v>
      </c>
      <c r="K43" s="38">
        <v>110.83333333333331</v>
      </c>
      <c r="L43" s="38">
        <v>112.81666666666666</v>
      </c>
      <c r="M43" s="28">
        <v>108.85</v>
      </c>
      <c r="N43" s="28">
        <v>105</v>
      </c>
      <c r="O43" s="39">
        <v>82165500</v>
      </c>
      <c r="P43" s="40">
        <v>1.1807195443811641E-3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585.35</v>
      </c>
      <c r="F44" s="37">
        <v>584.58333333333337</v>
      </c>
      <c r="G44" s="38">
        <v>579.16666666666674</v>
      </c>
      <c r="H44" s="38">
        <v>572.98333333333335</v>
      </c>
      <c r="I44" s="38">
        <v>567.56666666666672</v>
      </c>
      <c r="J44" s="38">
        <v>590.76666666666677</v>
      </c>
      <c r="K44" s="38">
        <v>596.18333333333351</v>
      </c>
      <c r="L44" s="38">
        <v>602.36666666666679</v>
      </c>
      <c r="M44" s="28">
        <v>590</v>
      </c>
      <c r="N44" s="28">
        <v>578.4</v>
      </c>
      <c r="O44" s="39">
        <v>7766000</v>
      </c>
      <c r="P44" s="40">
        <v>-1.4162299957513099E-4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878.2</v>
      </c>
      <c r="F45" s="37">
        <v>874.80000000000007</v>
      </c>
      <c r="G45" s="38">
        <v>867.25000000000011</v>
      </c>
      <c r="H45" s="38">
        <v>856.30000000000007</v>
      </c>
      <c r="I45" s="38">
        <v>848.75000000000011</v>
      </c>
      <c r="J45" s="38">
        <v>885.75000000000011</v>
      </c>
      <c r="K45" s="38">
        <v>893.30000000000007</v>
      </c>
      <c r="L45" s="38">
        <v>904.25000000000011</v>
      </c>
      <c r="M45" s="28">
        <v>882.35</v>
      </c>
      <c r="N45" s="28">
        <v>863.85</v>
      </c>
      <c r="O45" s="39">
        <v>8031000</v>
      </c>
      <c r="P45" s="40">
        <v>-2.1123260437375746E-3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827.05</v>
      </c>
      <c r="F46" s="37">
        <v>826.4</v>
      </c>
      <c r="G46" s="38">
        <v>819.94999999999993</v>
      </c>
      <c r="H46" s="38">
        <v>812.84999999999991</v>
      </c>
      <c r="I46" s="38">
        <v>806.39999999999986</v>
      </c>
      <c r="J46" s="38">
        <v>833.5</v>
      </c>
      <c r="K46" s="38">
        <v>839.95</v>
      </c>
      <c r="L46" s="38">
        <v>847.05000000000007</v>
      </c>
      <c r="M46" s="28">
        <v>832.85</v>
      </c>
      <c r="N46" s="28">
        <v>819.3</v>
      </c>
      <c r="O46" s="39">
        <v>39463950</v>
      </c>
      <c r="P46" s="40">
        <v>-1.5499466761464629E-2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75.900000000000006</v>
      </c>
      <c r="F47" s="37">
        <v>75.8</v>
      </c>
      <c r="G47" s="38">
        <v>74.849999999999994</v>
      </c>
      <c r="H47" s="38">
        <v>73.8</v>
      </c>
      <c r="I47" s="38">
        <v>72.849999999999994</v>
      </c>
      <c r="J47" s="38">
        <v>76.849999999999994</v>
      </c>
      <c r="K47" s="38">
        <v>77.800000000000011</v>
      </c>
      <c r="L47" s="38">
        <v>78.849999999999994</v>
      </c>
      <c r="M47" s="28">
        <v>76.75</v>
      </c>
      <c r="N47" s="28">
        <v>74.75</v>
      </c>
      <c r="O47" s="39">
        <v>115563000</v>
      </c>
      <c r="P47" s="40">
        <v>-1.6091543000178794E-2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277.45</v>
      </c>
      <c r="F48" s="37">
        <v>278.14999999999998</v>
      </c>
      <c r="G48" s="38">
        <v>272.19999999999993</v>
      </c>
      <c r="H48" s="38">
        <v>266.94999999999993</v>
      </c>
      <c r="I48" s="38">
        <v>260.99999999999989</v>
      </c>
      <c r="J48" s="38">
        <v>283.39999999999998</v>
      </c>
      <c r="K48" s="38">
        <v>289.35000000000002</v>
      </c>
      <c r="L48" s="38">
        <v>294.60000000000002</v>
      </c>
      <c r="M48" s="28">
        <v>284.10000000000002</v>
      </c>
      <c r="N48" s="28">
        <v>272.89999999999998</v>
      </c>
      <c r="O48" s="39">
        <v>24582400</v>
      </c>
      <c r="P48" s="40">
        <v>-2.4016071591635466E-2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16868.25</v>
      </c>
      <c r="F49" s="37">
        <v>17030.766666666666</v>
      </c>
      <c r="G49" s="38">
        <v>16673.033333333333</v>
      </c>
      <c r="H49" s="38">
        <v>16477.816666666666</v>
      </c>
      <c r="I49" s="38">
        <v>16120.083333333332</v>
      </c>
      <c r="J49" s="38">
        <v>17225.983333333334</v>
      </c>
      <c r="K49" s="38">
        <v>17583.716666666664</v>
      </c>
      <c r="L49" s="38">
        <v>17778.933333333334</v>
      </c>
      <c r="M49" s="28">
        <v>17388.5</v>
      </c>
      <c r="N49" s="28">
        <v>16835.55</v>
      </c>
      <c r="O49" s="39">
        <v>162950</v>
      </c>
      <c r="P49" s="40">
        <v>-3.2076032076032074E-2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307.2</v>
      </c>
      <c r="F50" s="37">
        <v>307.26666666666665</v>
      </c>
      <c r="G50" s="38">
        <v>305.48333333333329</v>
      </c>
      <c r="H50" s="38">
        <v>303.76666666666665</v>
      </c>
      <c r="I50" s="38">
        <v>301.98333333333329</v>
      </c>
      <c r="J50" s="38">
        <v>308.98333333333329</v>
      </c>
      <c r="K50" s="38">
        <v>310.76666666666659</v>
      </c>
      <c r="L50" s="38">
        <v>312.48333333333329</v>
      </c>
      <c r="M50" s="28">
        <v>309.05</v>
      </c>
      <c r="N50" s="28">
        <v>305.55</v>
      </c>
      <c r="O50" s="39">
        <v>19999800</v>
      </c>
      <c r="P50" s="40">
        <v>-1.2443338369922674E-2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4159.6499999999996</v>
      </c>
      <c r="F51" s="37">
        <v>4169.0499999999993</v>
      </c>
      <c r="G51" s="38">
        <v>4125.6499999999987</v>
      </c>
      <c r="H51" s="38">
        <v>4091.6499999999996</v>
      </c>
      <c r="I51" s="38">
        <v>4048.2499999999991</v>
      </c>
      <c r="J51" s="38">
        <v>4203.0499999999984</v>
      </c>
      <c r="K51" s="38">
        <v>4246.45</v>
      </c>
      <c r="L51" s="38">
        <v>4280.449999999998</v>
      </c>
      <c r="M51" s="28">
        <v>4212.45</v>
      </c>
      <c r="N51" s="28">
        <v>4135.05</v>
      </c>
      <c r="O51" s="39">
        <v>2009000</v>
      </c>
      <c r="P51" s="40">
        <v>-1.7988073125427707E-2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273.5</v>
      </c>
      <c r="F52" s="37">
        <v>273.71666666666664</v>
      </c>
      <c r="G52" s="38">
        <v>270.63333333333327</v>
      </c>
      <c r="H52" s="38">
        <v>267.76666666666665</v>
      </c>
      <c r="I52" s="38">
        <v>264.68333333333328</v>
      </c>
      <c r="J52" s="38">
        <v>276.58333333333326</v>
      </c>
      <c r="K52" s="38">
        <v>279.66666666666663</v>
      </c>
      <c r="L52" s="38">
        <v>282.53333333333325</v>
      </c>
      <c r="M52" s="28">
        <v>276.8</v>
      </c>
      <c r="N52" s="28">
        <v>270.85000000000002</v>
      </c>
      <c r="O52" s="39">
        <v>10005600</v>
      </c>
      <c r="P52" s="40">
        <v>-3.0502693694042866E-2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308.89999999999998</v>
      </c>
      <c r="F53" s="37">
        <v>310.13333333333338</v>
      </c>
      <c r="G53" s="38">
        <v>303.71666666666675</v>
      </c>
      <c r="H53" s="38">
        <v>298.53333333333336</v>
      </c>
      <c r="I53" s="38">
        <v>292.11666666666673</v>
      </c>
      <c r="J53" s="38">
        <v>315.31666666666678</v>
      </c>
      <c r="K53" s="38">
        <v>321.73333333333341</v>
      </c>
      <c r="L53" s="38">
        <v>326.9166666666668</v>
      </c>
      <c r="M53" s="28">
        <v>316.55</v>
      </c>
      <c r="N53" s="28">
        <v>304.95</v>
      </c>
      <c r="O53" s="39">
        <v>40065300</v>
      </c>
      <c r="P53" s="40">
        <v>-1.4150943396226415E-2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533.85</v>
      </c>
      <c r="F54" s="37">
        <v>533.98333333333335</v>
      </c>
      <c r="G54" s="38">
        <v>529.06666666666672</v>
      </c>
      <c r="H54" s="38">
        <v>524.28333333333342</v>
      </c>
      <c r="I54" s="38">
        <v>519.36666666666679</v>
      </c>
      <c r="J54" s="38">
        <v>538.76666666666665</v>
      </c>
      <c r="K54" s="38">
        <v>543.68333333333317</v>
      </c>
      <c r="L54" s="38">
        <v>548.46666666666658</v>
      </c>
      <c r="M54" s="28">
        <v>538.9</v>
      </c>
      <c r="N54" s="28">
        <v>529.20000000000005</v>
      </c>
      <c r="O54" s="39">
        <v>4538625</v>
      </c>
      <c r="P54" s="40">
        <v>-5.7667663391712939E-3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300.5</v>
      </c>
      <c r="F55" s="37">
        <v>303.68333333333334</v>
      </c>
      <c r="G55" s="38">
        <v>294.7166666666667</v>
      </c>
      <c r="H55" s="38">
        <v>288.93333333333334</v>
      </c>
      <c r="I55" s="38">
        <v>279.9666666666667</v>
      </c>
      <c r="J55" s="38">
        <v>309.4666666666667</v>
      </c>
      <c r="K55" s="38">
        <v>318.43333333333328</v>
      </c>
      <c r="L55" s="38">
        <v>324.2166666666667</v>
      </c>
      <c r="M55" s="28">
        <v>312.64999999999998</v>
      </c>
      <c r="N55" s="28">
        <v>297.89999999999998</v>
      </c>
      <c r="O55" s="39">
        <v>6924000</v>
      </c>
      <c r="P55" s="40">
        <v>6.5558633425669435E-2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726.3</v>
      </c>
      <c r="F56" s="37">
        <v>731.76666666666677</v>
      </c>
      <c r="G56" s="38">
        <v>716.83333333333348</v>
      </c>
      <c r="H56" s="38">
        <v>707.36666666666667</v>
      </c>
      <c r="I56" s="38">
        <v>692.43333333333339</v>
      </c>
      <c r="J56" s="38">
        <v>741.23333333333358</v>
      </c>
      <c r="K56" s="38">
        <v>756.16666666666674</v>
      </c>
      <c r="L56" s="38">
        <v>765.63333333333367</v>
      </c>
      <c r="M56" s="28">
        <v>746.7</v>
      </c>
      <c r="N56" s="28">
        <v>722.3</v>
      </c>
      <c r="O56" s="39">
        <v>7952500</v>
      </c>
      <c r="P56" s="40">
        <v>-3.9142007202129323E-3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1128.55</v>
      </c>
      <c r="F57" s="37">
        <v>1135.5666666666666</v>
      </c>
      <c r="G57" s="38">
        <v>1117.4333333333332</v>
      </c>
      <c r="H57" s="38">
        <v>1106.3166666666666</v>
      </c>
      <c r="I57" s="38">
        <v>1088.1833333333332</v>
      </c>
      <c r="J57" s="38">
        <v>1146.6833333333332</v>
      </c>
      <c r="K57" s="38">
        <v>1164.8166666666664</v>
      </c>
      <c r="L57" s="38">
        <v>1175.9333333333332</v>
      </c>
      <c r="M57" s="28">
        <v>1153.7</v>
      </c>
      <c r="N57" s="28">
        <v>1124.45</v>
      </c>
      <c r="O57" s="39">
        <v>8702850</v>
      </c>
      <c r="P57" s="40">
        <v>1.6937566459061217E-2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253.9</v>
      </c>
      <c r="F58" s="37">
        <v>255.16666666666666</v>
      </c>
      <c r="G58" s="38">
        <v>251.08333333333331</v>
      </c>
      <c r="H58" s="38">
        <v>248.26666666666665</v>
      </c>
      <c r="I58" s="38">
        <v>244.18333333333331</v>
      </c>
      <c r="J58" s="38">
        <v>257.98333333333335</v>
      </c>
      <c r="K58" s="38">
        <v>262.06666666666661</v>
      </c>
      <c r="L58" s="38">
        <v>264.88333333333333</v>
      </c>
      <c r="M58" s="28">
        <v>259.25</v>
      </c>
      <c r="N58" s="28">
        <v>252.35</v>
      </c>
      <c r="O58" s="39">
        <v>34666800</v>
      </c>
      <c r="P58" s="40">
        <v>-7.3361395069152131E-3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3665.45</v>
      </c>
      <c r="F59" s="37">
        <v>3672.7666666666664</v>
      </c>
      <c r="G59" s="38">
        <v>3633.2333333333327</v>
      </c>
      <c r="H59" s="38">
        <v>3601.0166666666664</v>
      </c>
      <c r="I59" s="38">
        <v>3561.4833333333327</v>
      </c>
      <c r="J59" s="38">
        <v>3704.9833333333327</v>
      </c>
      <c r="K59" s="38">
        <v>3744.5166666666664</v>
      </c>
      <c r="L59" s="38">
        <v>3776.7333333333327</v>
      </c>
      <c r="M59" s="28">
        <v>3712.3</v>
      </c>
      <c r="N59" s="28">
        <v>3640.55</v>
      </c>
      <c r="O59" s="39">
        <v>736950</v>
      </c>
      <c r="P59" s="40">
        <v>4.908979341378605E-3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1606</v>
      </c>
      <c r="F60" s="37">
        <v>1617.6166666666668</v>
      </c>
      <c r="G60" s="38">
        <v>1585.3833333333337</v>
      </c>
      <c r="H60" s="38">
        <v>1564.7666666666669</v>
      </c>
      <c r="I60" s="38">
        <v>1532.5333333333338</v>
      </c>
      <c r="J60" s="38">
        <v>1638.2333333333336</v>
      </c>
      <c r="K60" s="38">
        <v>1670.4666666666667</v>
      </c>
      <c r="L60" s="38">
        <v>1691.0833333333335</v>
      </c>
      <c r="M60" s="28">
        <v>1649.85</v>
      </c>
      <c r="N60" s="28">
        <v>1597</v>
      </c>
      <c r="O60" s="39">
        <v>2091600</v>
      </c>
      <c r="P60" s="40">
        <v>1.2195121951219513E-2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804.95</v>
      </c>
      <c r="F61" s="37">
        <v>806.25</v>
      </c>
      <c r="G61" s="38">
        <v>795</v>
      </c>
      <c r="H61" s="38">
        <v>785.05</v>
      </c>
      <c r="I61" s="38">
        <v>773.8</v>
      </c>
      <c r="J61" s="38">
        <v>816.2</v>
      </c>
      <c r="K61" s="38">
        <v>827.45</v>
      </c>
      <c r="L61" s="38">
        <v>837.40000000000009</v>
      </c>
      <c r="M61" s="28">
        <v>817.5</v>
      </c>
      <c r="N61" s="28">
        <v>796.3</v>
      </c>
      <c r="O61" s="39">
        <v>8142000</v>
      </c>
      <c r="P61" s="40">
        <v>3.8123167155425221E-2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932.1</v>
      </c>
      <c r="F62" s="37">
        <v>937.86666666666667</v>
      </c>
      <c r="G62" s="38">
        <v>922.73333333333335</v>
      </c>
      <c r="H62" s="38">
        <v>913.36666666666667</v>
      </c>
      <c r="I62" s="38">
        <v>898.23333333333335</v>
      </c>
      <c r="J62" s="38">
        <v>947.23333333333335</v>
      </c>
      <c r="K62" s="38">
        <v>962.36666666666679</v>
      </c>
      <c r="L62" s="38">
        <v>971.73333333333335</v>
      </c>
      <c r="M62" s="28">
        <v>953</v>
      </c>
      <c r="N62" s="28">
        <v>928.5</v>
      </c>
      <c r="O62" s="39">
        <v>2469600</v>
      </c>
      <c r="P62" s="40">
        <v>1.7035775127768314E-3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356.1</v>
      </c>
      <c r="F63" s="37">
        <v>355</v>
      </c>
      <c r="G63" s="38">
        <v>353.1</v>
      </c>
      <c r="H63" s="38">
        <v>350.1</v>
      </c>
      <c r="I63" s="38">
        <v>348.20000000000005</v>
      </c>
      <c r="J63" s="38">
        <v>358</v>
      </c>
      <c r="K63" s="38">
        <v>359.9</v>
      </c>
      <c r="L63" s="38">
        <v>362.9</v>
      </c>
      <c r="M63" s="28">
        <v>356.9</v>
      </c>
      <c r="N63" s="28">
        <v>352</v>
      </c>
      <c r="O63" s="39">
        <v>5587500</v>
      </c>
      <c r="P63" s="40">
        <v>-2.5634318597959716E-2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192.5</v>
      </c>
      <c r="F64" s="37">
        <v>192.05000000000004</v>
      </c>
      <c r="G64" s="38">
        <v>188.50000000000009</v>
      </c>
      <c r="H64" s="38">
        <v>184.50000000000006</v>
      </c>
      <c r="I64" s="38">
        <v>180.9500000000001</v>
      </c>
      <c r="J64" s="38">
        <v>196.05000000000007</v>
      </c>
      <c r="K64" s="38">
        <v>199.60000000000002</v>
      </c>
      <c r="L64" s="38">
        <v>203.60000000000005</v>
      </c>
      <c r="M64" s="28">
        <v>195.6</v>
      </c>
      <c r="N64" s="28">
        <v>188.05</v>
      </c>
      <c r="O64" s="39">
        <v>11065000</v>
      </c>
      <c r="P64" s="40">
        <v>-5.4273504273504275E-2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1347.85</v>
      </c>
      <c r="F65" s="37">
        <v>1351.7</v>
      </c>
      <c r="G65" s="38">
        <v>1331.25</v>
      </c>
      <c r="H65" s="38">
        <v>1314.6499999999999</v>
      </c>
      <c r="I65" s="38">
        <v>1294.1999999999998</v>
      </c>
      <c r="J65" s="38">
        <v>1368.3000000000002</v>
      </c>
      <c r="K65" s="38">
        <v>1388.7500000000005</v>
      </c>
      <c r="L65" s="38">
        <v>1405.3500000000004</v>
      </c>
      <c r="M65" s="28">
        <v>1372.15</v>
      </c>
      <c r="N65" s="28">
        <v>1335.1</v>
      </c>
      <c r="O65" s="39">
        <v>2796600</v>
      </c>
      <c r="P65" s="40">
        <v>-3.1983385254413292E-2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556.04999999999995</v>
      </c>
      <c r="F66" s="37">
        <v>554.73333333333323</v>
      </c>
      <c r="G66" s="38">
        <v>552.31666666666649</v>
      </c>
      <c r="H66" s="38">
        <v>548.58333333333326</v>
      </c>
      <c r="I66" s="38">
        <v>546.16666666666652</v>
      </c>
      <c r="J66" s="38">
        <v>558.46666666666647</v>
      </c>
      <c r="K66" s="38">
        <v>560.88333333333321</v>
      </c>
      <c r="L66" s="38">
        <v>564.61666666666645</v>
      </c>
      <c r="M66" s="28">
        <v>557.15</v>
      </c>
      <c r="N66" s="28">
        <v>551</v>
      </c>
      <c r="O66" s="39">
        <v>13540000</v>
      </c>
      <c r="P66" s="40">
        <v>-1.3658714259697688E-2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1688.25</v>
      </c>
      <c r="F67" s="37">
        <v>1702.6833333333334</v>
      </c>
      <c r="G67" s="38">
        <v>1666.2666666666669</v>
      </c>
      <c r="H67" s="38">
        <v>1644.2833333333335</v>
      </c>
      <c r="I67" s="38">
        <v>1607.866666666667</v>
      </c>
      <c r="J67" s="38">
        <v>1724.6666666666667</v>
      </c>
      <c r="K67" s="38">
        <v>1761.0833333333333</v>
      </c>
      <c r="L67" s="38">
        <v>1783.0666666666666</v>
      </c>
      <c r="M67" s="28">
        <v>1739.1</v>
      </c>
      <c r="N67" s="28">
        <v>1680.7</v>
      </c>
      <c r="O67" s="39">
        <v>1546500</v>
      </c>
      <c r="P67" s="40">
        <v>-2.644003777148253E-2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2062.4499999999998</v>
      </c>
      <c r="F68" s="37">
        <v>2089.6166666666668</v>
      </c>
      <c r="G68" s="38">
        <v>2029.2333333333336</v>
      </c>
      <c r="H68" s="38">
        <v>1996.0166666666669</v>
      </c>
      <c r="I68" s="38">
        <v>1935.6333333333337</v>
      </c>
      <c r="J68" s="38">
        <v>2122.8333333333335</v>
      </c>
      <c r="K68" s="38">
        <v>2183.2166666666667</v>
      </c>
      <c r="L68" s="38">
        <v>2216.4333333333334</v>
      </c>
      <c r="M68" s="28">
        <v>2150</v>
      </c>
      <c r="N68" s="28">
        <v>2056.4</v>
      </c>
      <c r="O68" s="39">
        <v>2646750</v>
      </c>
      <c r="P68" s="40">
        <v>0.63834726090993499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221.05</v>
      </c>
      <c r="F69" s="37">
        <v>221.95000000000002</v>
      </c>
      <c r="G69" s="38">
        <v>218.00000000000003</v>
      </c>
      <c r="H69" s="38">
        <v>214.95000000000002</v>
      </c>
      <c r="I69" s="38">
        <v>211.00000000000003</v>
      </c>
      <c r="J69" s="38">
        <v>225.00000000000003</v>
      </c>
      <c r="K69" s="38">
        <v>228.95000000000002</v>
      </c>
      <c r="L69" s="38">
        <v>232.00000000000003</v>
      </c>
      <c r="M69" s="28">
        <v>225.9</v>
      </c>
      <c r="N69" s="28">
        <v>218.9</v>
      </c>
      <c r="O69" s="39">
        <v>17450200</v>
      </c>
      <c r="P69" s="40">
        <v>9.2829835104137146E-3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3306.85</v>
      </c>
      <c r="F70" s="37">
        <v>3312.75</v>
      </c>
      <c r="G70" s="38">
        <v>3270.95</v>
      </c>
      <c r="H70" s="38">
        <v>3235.0499999999997</v>
      </c>
      <c r="I70" s="38">
        <v>3193.2499999999995</v>
      </c>
      <c r="J70" s="38">
        <v>3348.65</v>
      </c>
      <c r="K70" s="38">
        <v>3390.4500000000003</v>
      </c>
      <c r="L70" s="38">
        <v>3426.3500000000004</v>
      </c>
      <c r="M70" s="28">
        <v>3354.55</v>
      </c>
      <c r="N70" s="28">
        <v>3276.85</v>
      </c>
      <c r="O70" s="39">
        <v>4015050</v>
      </c>
      <c r="P70" s="40">
        <v>9.3485902325929251E-4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4533.3500000000004</v>
      </c>
      <c r="F71" s="37">
        <v>4523.5666666666666</v>
      </c>
      <c r="G71" s="38">
        <v>4492.2833333333328</v>
      </c>
      <c r="H71" s="38">
        <v>4451.2166666666662</v>
      </c>
      <c r="I71" s="38">
        <v>4419.9333333333325</v>
      </c>
      <c r="J71" s="38">
        <v>4564.6333333333332</v>
      </c>
      <c r="K71" s="38">
        <v>4595.9166666666679</v>
      </c>
      <c r="L71" s="38">
        <v>4636.9833333333336</v>
      </c>
      <c r="M71" s="28">
        <v>4554.8500000000004</v>
      </c>
      <c r="N71" s="28">
        <v>4482.5</v>
      </c>
      <c r="O71" s="39">
        <v>543625</v>
      </c>
      <c r="P71" s="40">
        <v>1.1160195303417809E-2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393.8</v>
      </c>
      <c r="F72" s="37">
        <v>395.15000000000003</v>
      </c>
      <c r="G72" s="38">
        <v>387.40000000000009</v>
      </c>
      <c r="H72" s="38">
        <v>381.00000000000006</v>
      </c>
      <c r="I72" s="38">
        <v>373.25000000000011</v>
      </c>
      <c r="J72" s="38">
        <v>401.55000000000007</v>
      </c>
      <c r="K72" s="38">
        <v>409.29999999999995</v>
      </c>
      <c r="L72" s="38">
        <v>415.70000000000005</v>
      </c>
      <c r="M72" s="28">
        <v>402.9</v>
      </c>
      <c r="N72" s="28">
        <v>388.75</v>
      </c>
      <c r="O72" s="39">
        <v>42716850</v>
      </c>
      <c r="P72" s="40">
        <v>-3.3884390043661602E-2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4566.8999999999996</v>
      </c>
      <c r="F73" s="37">
        <v>4581.3500000000004</v>
      </c>
      <c r="G73" s="38">
        <v>4529.1500000000005</v>
      </c>
      <c r="H73" s="38">
        <v>4491.4000000000005</v>
      </c>
      <c r="I73" s="38">
        <v>4439.2000000000007</v>
      </c>
      <c r="J73" s="38">
        <v>4619.1000000000004</v>
      </c>
      <c r="K73" s="38">
        <v>4671.3000000000011</v>
      </c>
      <c r="L73" s="38">
        <v>4709.05</v>
      </c>
      <c r="M73" s="28">
        <v>4633.55</v>
      </c>
      <c r="N73" s="28">
        <v>4543.6000000000004</v>
      </c>
      <c r="O73" s="39">
        <v>2225500</v>
      </c>
      <c r="P73" s="40">
        <v>2.6995846792801106E-2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3692.1</v>
      </c>
      <c r="F74" s="37">
        <v>3681.9500000000003</v>
      </c>
      <c r="G74" s="38">
        <v>3644.5500000000006</v>
      </c>
      <c r="H74" s="38">
        <v>3597.0000000000005</v>
      </c>
      <c r="I74" s="38">
        <v>3559.6000000000008</v>
      </c>
      <c r="J74" s="38">
        <v>3729.5000000000005</v>
      </c>
      <c r="K74" s="38">
        <v>3766.9</v>
      </c>
      <c r="L74" s="38">
        <v>3814.4500000000003</v>
      </c>
      <c r="M74" s="28">
        <v>3719.35</v>
      </c>
      <c r="N74" s="28">
        <v>3634.4</v>
      </c>
      <c r="O74" s="39">
        <v>3368400</v>
      </c>
      <c r="P74" s="40">
        <v>4.2009527934170635E-2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2031.45</v>
      </c>
      <c r="F75" s="37">
        <v>2025.2833333333335</v>
      </c>
      <c r="G75" s="38">
        <v>1987.2666666666669</v>
      </c>
      <c r="H75" s="38">
        <v>1943.0833333333333</v>
      </c>
      <c r="I75" s="38">
        <v>1905.0666666666666</v>
      </c>
      <c r="J75" s="38">
        <v>2069.4666666666672</v>
      </c>
      <c r="K75" s="38">
        <v>2107.483333333334</v>
      </c>
      <c r="L75" s="38">
        <v>2151.6666666666674</v>
      </c>
      <c r="M75" s="28">
        <v>2063.3000000000002</v>
      </c>
      <c r="N75" s="28">
        <v>1981.1</v>
      </c>
      <c r="O75" s="39">
        <v>1073875</v>
      </c>
      <c r="P75" s="40">
        <v>-3.4371909000989118E-2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176.55</v>
      </c>
      <c r="F76" s="37">
        <v>176.61666666666667</v>
      </c>
      <c r="G76" s="38">
        <v>174.23333333333335</v>
      </c>
      <c r="H76" s="38">
        <v>171.91666666666669</v>
      </c>
      <c r="I76" s="38">
        <v>169.53333333333336</v>
      </c>
      <c r="J76" s="38">
        <v>178.93333333333334</v>
      </c>
      <c r="K76" s="38">
        <v>181.31666666666666</v>
      </c>
      <c r="L76" s="38">
        <v>183.63333333333333</v>
      </c>
      <c r="M76" s="28">
        <v>179</v>
      </c>
      <c r="N76" s="28">
        <v>174.3</v>
      </c>
      <c r="O76" s="39">
        <v>28580400</v>
      </c>
      <c r="P76" s="40">
        <v>1.1466428844438782E-2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138.85</v>
      </c>
      <c r="F77" s="37">
        <v>138.78333333333333</v>
      </c>
      <c r="G77" s="38">
        <v>137.36666666666667</v>
      </c>
      <c r="H77" s="38">
        <v>135.88333333333335</v>
      </c>
      <c r="I77" s="38">
        <v>134.4666666666667</v>
      </c>
      <c r="J77" s="38">
        <v>140.26666666666665</v>
      </c>
      <c r="K77" s="38">
        <v>141.68333333333334</v>
      </c>
      <c r="L77" s="38">
        <v>143.16666666666663</v>
      </c>
      <c r="M77" s="28">
        <v>140.19999999999999</v>
      </c>
      <c r="N77" s="28">
        <v>137.30000000000001</v>
      </c>
      <c r="O77" s="39">
        <v>81490000</v>
      </c>
      <c r="P77" s="40">
        <v>-1.8373346398824107E-3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102.65</v>
      </c>
      <c r="F78" s="37">
        <v>102.91666666666667</v>
      </c>
      <c r="G78" s="38">
        <v>101.18333333333334</v>
      </c>
      <c r="H78" s="38">
        <v>99.716666666666669</v>
      </c>
      <c r="I78" s="38">
        <v>97.983333333333334</v>
      </c>
      <c r="J78" s="38">
        <v>104.38333333333334</v>
      </c>
      <c r="K78" s="38">
        <v>106.11666666666666</v>
      </c>
      <c r="L78" s="38">
        <v>107.58333333333334</v>
      </c>
      <c r="M78" s="28">
        <v>104.65</v>
      </c>
      <c r="N78" s="28">
        <v>101.45</v>
      </c>
      <c r="O78" s="39">
        <v>18122000</v>
      </c>
      <c r="P78" s="40">
        <v>5.1916691820102626E-2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88.75</v>
      </c>
      <c r="F79" s="37">
        <v>88.95</v>
      </c>
      <c r="G79" s="38">
        <v>88.2</v>
      </c>
      <c r="H79" s="38">
        <v>87.65</v>
      </c>
      <c r="I79" s="38">
        <v>86.9</v>
      </c>
      <c r="J79" s="38">
        <v>89.5</v>
      </c>
      <c r="K79" s="38">
        <v>90.25</v>
      </c>
      <c r="L79" s="38">
        <v>90.8</v>
      </c>
      <c r="M79" s="28">
        <v>89.7</v>
      </c>
      <c r="N79" s="28">
        <v>88.4</v>
      </c>
      <c r="O79" s="39">
        <v>58367850</v>
      </c>
      <c r="P79" s="40">
        <v>2.4903598971722365E-2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417.5</v>
      </c>
      <c r="F80" s="37">
        <v>421.26666666666665</v>
      </c>
      <c r="G80" s="38">
        <v>409.23333333333329</v>
      </c>
      <c r="H80" s="38">
        <v>400.96666666666664</v>
      </c>
      <c r="I80" s="38">
        <v>388.93333333333328</v>
      </c>
      <c r="J80" s="38">
        <v>429.5333333333333</v>
      </c>
      <c r="K80" s="38">
        <v>441.56666666666661</v>
      </c>
      <c r="L80" s="38">
        <v>449.83333333333331</v>
      </c>
      <c r="M80" s="28">
        <v>433.3</v>
      </c>
      <c r="N80" s="28">
        <v>413</v>
      </c>
      <c r="O80" s="39">
        <v>7747800</v>
      </c>
      <c r="P80" s="40">
        <v>6.364628253753832E-3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38.200000000000003</v>
      </c>
      <c r="F81" s="37">
        <v>38.066666666666663</v>
      </c>
      <c r="G81" s="38">
        <v>37.733333333333327</v>
      </c>
      <c r="H81" s="38">
        <v>37.266666666666666</v>
      </c>
      <c r="I81" s="38">
        <v>36.93333333333333</v>
      </c>
      <c r="J81" s="38">
        <v>38.533333333333324</v>
      </c>
      <c r="K81" s="38">
        <v>38.866666666666667</v>
      </c>
      <c r="L81" s="38">
        <v>39.333333333333321</v>
      </c>
      <c r="M81" s="28">
        <v>38.4</v>
      </c>
      <c r="N81" s="28">
        <v>37.6</v>
      </c>
      <c r="O81" s="39">
        <v>118395000</v>
      </c>
      <c r="P81" s="40">
        <v>8.0459770114942528E-3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677.4</v>
      </c>
      <c r="F82" s="37">
        <v>687.53333333333342</v>
      </c>
      <c r="G82" s="38">
        <v>660.06666666666683</v>
      </c>
      <c r="H82" s="38">
        <v>642.73333333333346</v>
      </c>
      <c r="I82" s="38">
        <v>615.26666666666688</v>
      </c>
      <c r="J82" s="38">
        <v>704.86666666666679</v>
      </c>
      <c r="K82" s="38">
        <v>732.33333333333326</v>
      </c>
      <c r="L82" s="38">
        <v>749.66666666666674</v>
      </c>
      <c r="M82" s="28">
        <v>715</v>
      </c>
      <c r="N82" s="28">
        <v>670.2</v>
      </c>
      <c r="O82" s="39">
        <v>6262100</v>
      </c>
      <c r="P82" s="40">
        <v>9.2785843920145189E-2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822.5</v>
      </c>
      <c r="F83" s="37">
        <v>815.56666666666661</v>
      </c>
      <c r="G83" s="38">
        <v>806.48333333333323</v>
      </c>
      <c r="H83" s="38">
        <v>790.46666666666658</v>
      </c>
      <c r="I83" s="38">
        <v>781.38333333333321</v>
      </c>
      <c r="J83" s="38">
        <v>831.58333333333326</v>
      </c>
      <c r="K83" s="38">
        <v>840.66666666666674</v>
      </c>
      <c r="L83" s="38">
        <v>856.68333333333328</v>
      </c>
      <c r="M83" s="28">
        <v>824.65</v>
      </c>
      <c r="N83" s="28">
        <v>799.55</v>
      </c>
      <c r="O83" s="39">
        <v>7267000</v>
      </c>
      <c r="P83" s="40">
        <v>-2.127946127946128E-2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1243.2</v>
      </c>
      <c r="F84" s="37">
        <v>1219.4833333333333</v>
      </c>
      <c r="G84" s="38">
        <v>1186.5666666666666</v>
      </c>
      <c r="H84" s="38">
        <v>1129.9333333333332</v>
      </c>
      <c r="I84" s="38">
        <v>1097.0166666666664</v>
      </c>
      <c r="J84" s="38">
        <v>1276.1166666666668</v>
      </c>
      <c r="K84" s="38">
        <v>1309.0333333333333</v>
      </c>
      <c r="L84" s="38">
        <v>1365.666666666667</v>
      </c>
      <c r="M84" s="28">
        <v>1252.4000000000001</v>
      </c>
      <c r="N84" s="28">
        <v>1162.8499999999999</v>
      </c>
      <c r="O84" s="39">
        <v>4598650</v>
      </c>
      <c r="P84" s="40">
        <v>-0.11451182762571366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361.85</v>
      </c>
      <c r="F85" s="37">
        <v>364.23333333333335</v>
      </c>
      <c r="G85" s="38">
        <v>354.56666666666672</v>
      </c>
      <c r="H85" s="38">
        <v>347.28333333333336</v>
      </c>
      <c r="I85" s="38">
        <v>337.61666666666673</v>
      </c>
      <c r="J85" s="38">
        <v>371.51666666666671</v>
      </c>
      <c r="K85" s="38">
        <v>381.18333333333334</v>
      </c>
      <c r="L85" s="38">
        <v>388.4666666666667</v>
      </c>
      <c r="M85" s="28">
        <v>373.9</v>
      </c>
      <c r="N85" s="28">
        <v>356.95</v>
      </c>
      <c r="O85" s="39">
        <v>7250000</v>
      </c>
      <c r="P85" s="40">
        <v>-4.1005291005291003E-2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1715.35</v>
      </c>
      <c r="F86" s="37">
        <v>1721.9333333333334</v>
      </c>
      <c r="G86" s="38">
        <v>1699.9666666666667</v>
      </c>
      <c r="H86" s="38">
        <v>1684.5833333333333</v>
      </c>
      <c r="I86" s="38">
        <v>1662.6166666666666</v>
      </c>
      <c r="J86" s="38">
        <v>1737.3166666666668</v>
      </c>
      <c r="K86" s="38">
        <v>1759.2833333333335</v>
      </c>
      <c r="L86" s="38">
        <v>1774.666666666667</v>
      </c>
      <c r="M86" s="28">
        <v>1743.9</v>
      </c>
      <c r="N86" s="28">
        <v>1706.55</v>
      </c>
      <c r="O86" s="39">
        <v>7116925</v>
      </c>
      <c r="P86" s="40">
        <v>3.3382294031245827E-4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235.2</v>
      </c>
      <c r="F87" s="37">
        <v>234</v>
      </c>
      <c r="G87" s="38">
        <v>231.95</v>
      </c>
      <c r="H87" s="38">
        <v>228.7</v>
      </c>
      <c r="I87" s="38">
        <v>226.64999999999998</v>
      </c>
      <c r="J87" s="38">
        <v>237.25</v>
      </c>
      <c r="K87" s="38">
        <v>239.3</v>
      </c>
      <c r="L87" s="38">
        <v>242.55</v>
      </c>
      <c r="M87" s="28">
        <v>236.05</v>
      </c>
      <c r="N87" s="28">
        <v>230.75</v>
      </c>
      <c r="O87" s="39">
        <v>4767500</v>
      </c>
      <c r="P87" s="40">
        <v>-7.9633204633204627E-2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498.5</v>
      </c>
      <c r="F88" s="37">
        <v>503.91666666666669</v>
      </c>
      <c r="G88" s="38">
        <v>487.83333333333337</v>
      </c>
      <c r="H88" s="38">
        <v>477.16666666666669</v>
      </c>
      <c r="I88" s="38">
        <v>461.08333333333337</v>
      </c>
      <c r="J88" s="38">
        <v>514.58333333333337</v>
      </c>
      <c r="K88" s="38">
        <v>530.66666666666674</v>
      </c>
      <c r="L88" s="38">
        <v>541.33333333333337</v>
      </c>
      <c r="M88" s="28">
        <v>520</v>
      </c>
      <c r="N88" s="28">
        <v>493.25</v>
      </c>
      <c r="O88" s="39">
        <v>4790000</v>
      </c>
      <c r="P88" s="40">
        <v>2.7896995708154508E-2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2430.4</v>
      </c>
      <c r="F89" s="37">
        <v>2445.25</v>
      </c>
      <c r="G89" s="38">
        <v>2396.5</v>
      </c>
      <c r="H89" s="38">
        <v>2362.6</v>
      </c>
      <c r="I89" s="38">
        <v>2313.85</v>
      </c>
      <c r="J89" s="38">
        <v>2479.15</v>
      </c>
      <c r="K89" s="38">
        <v>2527.9</v>
      </c>
      <c r="L89" s="38">
        <v>2561.8000000000002</v>
      </c>
      <c r="M89" s="28">
        <v>2494</v>
      </c>
      <c r="N89" s="28">
        <v>2411.35</v>
      </c>
      <c r="O89" s="39">
        <v>4254175</v>
      </c>
      <c r="P89" s="40">
        <v>7.3046710826185531E-3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1232.55</v>
      </c>
      <c r="F90" s="37">
        <v>1219.2833333333335</v>
      </c>
      <c r="G90" s="38">
        <v>1203.3166666666671</v>
      </c>
      <c r="H90" s="38">
        <v>1174.0833333333335</v>
      </c>
      <c r="I90" s="38">
        <v>1158.116666666667</v>
      </c>
      <c r="J90" s="38">
        <v>1248.5166666666671</v>
      </c>
      <c r="K90" s="38">
        <v>1264.4833333333338</v>
      </c>
      <c r="L90" s="38">
        <v>1293.7166666666672</v>
      </c>
      <c r="M90" s="28">
        <v>1235.25</v>
      </c>
      <c r="N90" s="28">
        <v>1190.05</v>
      </c>
      <c r="O90" s="39">
        <v>4459500</v>
      </c>
      <c r="P90" s="40">
        <v>2.399540757749713E-2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1055.55</v>
      </c>
      <c r="F91" s="37">
        <v>1056.05</v>
      </c>
      <c r="G91" s="38">
        <v>1047.0999999999999</v>
      </c>
      <c r="H91" s="38">
        <v>1038.6499999999999</v>
      </c>
      <c r="I91" s="38">
        <v>1029.6999999999998</v>
      </c>
      <c r="J91" s="38">
        <v>1064.5</v>
      </c>
      <c r="K91" s="38">
        <v>1073.4500000000003</v>
      </c>
      <c r="L91" s="38">
        <v>1081.9000000000001</v>
      </c>
      <c r="M91" s="28">
        <v>1065</v>
      </c>
      <c r="N91" s="28">
        <v>1047.5999999999999</v>
      </c>
      <c r="O91" s="39">
        <v>14986300</v>
      </c>
      <c r="P91" s="40">
        <v>4.3158042876577382E-3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2519.75</v>
      </c>
      <c r="F92" s="37">
        <v>2508.7000000000003</v>
      </c>
      <c r="G92" s="38">
        <v>2493.9000000000005</v>
      </c>
      <c r="H92" s="38">
        <v>2468.0500000000002</v>
      </c>
      <c r="I92" s="38">
        <v>2453.2500000000005</v>
      </c>
      <c r="J92" s="38">
        <v>2534.5500000000006</v>
      </c>
      <c r="K92" s="38">
        <v>2549.3500000000008</v>
      </c>
      <c r="L92" s="38">
        <v>2575.2000000000007</v>
      </c>
      <c r="M92" s="28">
        <v>2523.5</v>
      </c>
      <c r="N92" s="28">
        <v>2482.85</v>
      </c>
      <c r="O92" s="39">
        <v>18259800</v>
      </c>
      <c r="P92" s="40">
        <v>-1.3945628455644698E-3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2085.25</v>
      </c>
      <c r="F93" s="37">
        <v>2082.9</v>
      </c>
      <c r="G93" s="38">
        <v>2063.3500000000004</v>
      </c>
      <c r="H93" s="38">
        <v>2041.4500000000003</v>
      </c>
      <c r="I93" s="38">
        <v>2021.9000000000005</v>
      </c>
      <c r="J93" s="38">
        <v>2104.8000000000002</v>
      </c>
      <c r="K93" s="38">
        <v>2124.3500000000004</v>
      </c>
      <c r="L93" s="38">
        <v>2146.25</v>
      </c>
      <c r="M93" s="28">
        <v>2102.4499999999998</v>
      </c>
      <c r="N93" s="28">
        <v>2061</v>
      </c>
      <c r="O93" s="39">
        <v>1806000</v>
      </c>
      <c r="P93" s="40">
        <v>1.0745466756212223E-2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1530.75</v>
      </c>
      <c r="F94" s="37">
        <v>1522.3833333333332</v>
      </c>
      <c r="G94" s="38">
        <v>1510.3666666666663</v>
      </c>
      <c r="H94" s="38">
        <v>1489.9833333333331</v>
      </c>
      <c r="I94" s="38">
        <v>1477.9666666666662</v>
      </c>
      <c r="J94" s="38">
        <v>1542.7666666666664</v>
      </c>
      <c r="K94" s="38">
        <v>1554.7833333333333</v>
      </c>
      <c r="L94" s="38">
        <v>1575.1666666666665</v>
      </c>
      <c r="M94" s="28">
        <v>1534.4</v>
      </c>
      <c r="N94" s="28">
        <v>1502</v>
      </c>
      <c r="O94" s="39">
        <v>65230000</v>
      </c>
      <c r="P94" s="40">
        <v>1.4230006157214203E-2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531.4</v>
      </c>
      <c r="F95" s="37">
        <v>532.24999999999989</v>
      </c>
      <c r="G95" s="38">
        <v>528.19999999999982</v>
      </c>
      <c r="H95" s="38">
        <v>524.99999999999989</v>
      </c>
      <c r="I95" s="38">
        <v>520.94999999999982</v>
      </c>
      <c r="J95" s="38">
        <v>535.44999999999982</v>
      </c>
      <c r="K95" s="38">
        <v>539.49999999999977</v>
      </c>
      <c r="L95" s="38">
        <v>542.69999999999982</v>
      </c>
      <c r="M95" s="28">
        <v>536.29999999999995</v>
      </c>
      <c r="N95" s="28">
        <v>529.04999999999995</v>
      </c>
      <c r="O95" s="39">
        <v>23928300</v>
      </c>
      <c r="P95" s="40">
        <v>1.9783413810885567E-2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2700.15</v>
      </c>
      <c r="F96" s="37">
        <v>2678.5666666666671</v>
      </c>
      <c r="G96" s="38">
        <v>2652.1833333333343</v>
      </c>
      <c r="H96" s="38">
        <v>2604.2166666666672</v>
      </c>
      <c r="I96" s="38">
        <v>2577.8333333333344</v>
      </c>
      <c r="J96" s="38">
        <v>2726.5333333333342</v>
      </c>
      <c r="K96" s="38">
        <v>2752.9166666666665</v>
      </c>
      <c r="L96" s="38">
        <v>2800.8833333333341</v>
      </c>
      <c r="M96" s="28">
        <v>2704.95</v>
      </c>
      <c r="N96" s="28">
        <v>2630.6</v>
      </c>
      <c r="O96" s="39">
        <v>2639700</v>
      </c>
      <c r="P96" s="40">
        <v>2.3973001280111719E-2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417.25</v>
      </c>
      <c r="F97" s="37">
        <v>417.31666666666666</v>
      </c>
      <c r="G97" s="38">
        <v>413.43333333333334</v>
      </c>
      <c r="H97" s="38">
        <v>409.61666666666667</v>
      </c>
      <c r="I97" s="38">
        <v>405.73333333333335</v>
      </c>
      <c r="J97" s="38">
        <v>421.13333333333333</v>
      </c>
      <c r="K97" s="38">
        <v>425.01666666666665</v>
      </c>
      <c r="L97" s="38">
        <v>428.83333333333331</v>
      </c>
      <c r="M97" s="28">
        <v>421.2</v>
      </c>
      <c r="N97" s="28">
        <v>413.5</v>
      </c>
      <c r="O97" s="39">
        <v>26453150</v>
      </c>
      <c r="P97" s="40">
        <v>-3.2419239945170854E-2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111.1</v>
      </c>
      <c r="F98" s="37">
        <v>111.51666666666665</v>
      </c>
      <c r="G98" s="38">
        <v>109.43333333333331</v>
      </c>
      <c r="H98" s="38">
        <v>107.76666666666665</v>
      </c>
      <c r="I98" s="38">
        <v>105.68333333333331</v>
      </c>
      <c r="J98" s="38">
        <v>113.18333333333331</v>
      </c>
      <c r="K98" s="38">
        <v>115.26666666666665</v>
      </c>
      <c r="L98" s="38">
        <v>116.93333333333331</v>
      </c>
      <c r="M98" s="28">
        <v>113.6</v>
      </c>
      <c r="N98" s="28">
        <v>109.85</v>
      </c>
      <c r="O98" s="39">
        <v>17898300</v>
      </c>
      <c r="P98" s="40">
        <v>-1.6539097657602215E-2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207.1</v>
      </c>
      <c r="F99" s="37">
        <v>206.73333333333335</v>
      </c>
      <c r="G99" s="38">
        <v>205.8666666666667</v>
      </c>
      <c r="H99" s="38">
        <v>204.63333333333335</v>
      </c>
      <c r="I99" s="38">
        <v>203.76666666666671</v>
      </c>
      <c r="J99" s="38">
        <v>207.9666666666667</v>
      </c>
      <c r="K99" s="38">
        <v>208.83333333333337</v>
      </c>
      <c r="L99" s="38">
        <v>210.06666666666669</v>
      </c>
      <c r="M99" s="28">
        <v>207.6</v>
      </c>
      <c r="N99" s="28">
        <v>205.5</v>
      </c>
      <c r="O99" s="39">
        <v>20190600</v>
      </c>
      <c r="P99" s="40">
        <v>-3.6216007217424927E-2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2528.5500000000002</v>
      </c>
      <c r="F100" s="37">
        <v>2529.9</v>
      </c>
      <c r="G100" s="38">
        <v>2511.8000000000002</v>
      </c>
      <c r="H100" s="38">
        <v>2495.0500000000002</v>
      </c>
      <c r="I100" s="38">
        <v>2476.9500000000003</v>
      </c>
      <c r="J100" s="38">
        <v>2546.65</v>
      </c>
      <c r="K100" s="38">
        <v>2564.7499999999995</v>
      </c>
      <c r="L100" s="38">
        <v>2581.5</v>
      </c>
      <c r="M100" s="28">
        <v>2548</v>
      </c>
      <c r="N100" s="28">
        <v>2513.15</v>
      </c>
      <c r="O100" s="39">
        <v>7758900</v>
      </c>
      <c r="P100" s="40">
        <v>-5.6134415010188777E-3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38077.050000000003</v>
      </c>
      <c r="F101" s="37">
        <v>38239.283333333333</v>
      </c>
      <c r="G101" s="38">
        <v>37380.716666666667</v>
      </c>
      <c r="H101" s="38">
        <v>36684.383333333331</v>
      </c>
      <c r="I101" s="38">
        <v>35825.816666666666</v>
      </c>
      <c r="J101" s="38">
        <v>38935.616666666669</v>
      </c>
      <c r="K101" s="38">
        <v>39794.183333333334</v>
      </c>
      <c r="L101" s="38">
        <v>40490.51666666667</v>
      </c>
      <c r="M101" s="28">
        <v>39097.85</v>
      </c>
      <c r="N101" s="28">
        <v>37542.949999999997</v>
      </c>
      <c r="O101" s="39">
        <v>26940</v>
      </c>
      <c r="P101" s="40">
        <v>-2.7612344342176503E-2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131.05000000000001</v>
      </c>
      <c r="F102" s="37">
        <v>130.53333333333333</v>
      </c>
      <c r="G102" s="38">
        <v>127.96666666666667</v>
      </c>
      <c r="H102" s="38">
        <v>124.88333333333334</v>
      </c>
      <c r="I102" s="38">
        <v>122.31666666666668</v>
      </c>
      <c r="J102" s="38">
        <v>133.61666666666667</v>
      </c>
      <c r="K102" s="38">
        <v>136.18333333333334</v>
      </c>
      <c r="L102" s="38">
        <v>139.26666666666665</v>
      </c>
      <c r="M102" s="28">
        <v>133.1</v>
      </c>
      <c r="N102" s="28">
        <v>127.45</v>
      </c>
      <c r="O102" s="39">
        <v>43228000</v>
      </c>
      <c r="P102" s="40">
        <v>2.9698375870069607E-3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915.4</v>
      </c>
      <c r="F103" s="37">
        <v>914.13333333333333</v>
      </c>
      <c r="G103" s="38">
        <v>911.26666666666665</v>
      </c>
      <c r="H103" s="38">
        <v>907.13333333333333</v>
      </c>
      <c r="I103" s="38">
        <v>904.26666666666665</v>
      </c>
      <c r="J103" s="38">
        <v>918.26666666666665</v>
      </c>
      <c r="K103" s="38">
        <v>921.13333333333321</v>
      </c>
      <c r="L103" s="38">
        <v>925.26666666666665</v>
      </c>
      <c r="M103" s="28">
        <v>917</v>
      </c>
      <c r="N103" s="28">
        <v>910</v>
      </c>
      <c r="O103" s="39">
        <v>92515125</v>
      </c>
      <c r="P103" s="40">
        <v>1.1790628577428016E-2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1141.1500000000001</v>
      </c>
      <c r="F104" s="37">
        <v>1146.4166666666667</v>
      </c>
      <c r="G104" s="38">
        <v>1129.8333333333335</v>
      </c>
      <c r="H104" s="38">
        <v>1118.5166666666667</v>
      </c>
      <c r="I104" s="38">
        <v>1101.9333333333334</v>
      </c>
      <c r="J104" s="38">
        <v>1157.7333333333336</v>
      </c>
      <c r="K104" s="38">
        <v>1174.3166666666671</v>
      </c>
      <c r="L104" s="38">
        <v>1185.6333333333337</v>
      </c>
      <c r="M104" s="28">
        <v>1163</v>
      </c>
      <c r="N104" s="28">
        <v>1135.0999999999999</v>
      </c>
      <c r="O104" s="39">
        <v>5083000</v>
      </c>
      <c r="P104" s="40">
        <v>7.4123989218328841E-3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491.85</v>
      </c>
      <c r="F105" s="37">
        <v>494.16666666666669</v>
      </c>
      <c r="G105" s="38">
        <v>485.33333333333337</v>
      </c>
      <c r="H105" s="38">
        <v>478.81666666666666</v>
      </c>
      <c r="I105" s="38">
        <v>469.98333333333335</v>
      </c>
      <c r="J105" s="38">
        <v>500.68333333333339</v>
      </c>
      <c r="K105" s="38">
        <v>509.51666666666677</v>
      </c>
      <c r="L105" s="38">
        <v>516.03333333333342</v>
      </c>
      <c r="M105" s="28">
        <v>503</v>
      </c>
      <c r="N105" s="28">
        <v>487.65</v>
      </c>
      <c r="O105" s="39">
        <v>8284500</v>
      </c>
      <c r="P105" s="40">
        <v>5.0399391403575501E-2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8.6999999999999993</v>
      </c>
      <c r="F106" s="37">
        <v>8.6333333333333329</v>
      </c>
      <c r="G106" s="38">
        <v>8.5166666666666657</v>
      </c>
      <c r="H106" s="38">
        <v>8.3333333333333321</v>
      </c>
      <c r="I106" s="38">
        <v>8.216666666666665</v>
      </c>
      <c r="J106" s="38">
        <v>8.8166666666666664</v>
      </c>
      <c r="K106" s="38">
        <v>8.9333333333333336</v>
      </c>
      <c r="L106" s="38">
        <v>9.1166666666666671</v>
      </c>
      <c r="M106" s="28">
        <v>8.75</v>
      </c>
      <c r="N106" s="28">
        <v>8.4499999999999993</v>
      </c>
      <c r="O106" s="39">
        <v>567420000</v>
      </c>
      <c r="P106" s="40">
        <v>-2.3373493975903614E-2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79.349999999999994</v>
      </c>
      <c r="F107" s="37">
        <v>79.86666666666666</v>
      </c>
      <c r="G107" s="38">
        <v>77.883333333333326</v>
      </c>
      <c r="H107" s="38">
        <v>76.416666666666671</v>
      </c>
      <c r="I107" s="38">
        <v>74.433333333333337</v>
      </c>
      <c r="J107" s="38">
        <v>81.333333333333314</v>
      </c>
      <c r="K107" s="38">
        <v>83.316666666666634</v>
      </c>
      <c r="L107" s="38">
        <v>84.783333333333303</v>
      </c>
      <c r="M107" s="28">
        <v>81.849999999999994</v>
      </c>
      <c r="N107" s="28">
        <v>78.400000000000006</v>
      </c>
      <c r="O107" s="39">
        <v>106530000</v>
      </c>
      <c r="P107" s="40">
        <v>-1.0679791976225855E-2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57.9</v>
      </c>
      <c r="F108" s="37">
        <v>58.033333333333331</v>
      </c>
      <c r="G108" s="38">
        <v>57.216666666666661</v>
      </c>
      <c r="H108" s="38">
        <v>56.533333333333331</v>
      </c>
      <c r="I108" s="38">
        <v>55.716666666666661</v>
      </c>
      <c r="J108" s="38">
        <v>58.716666666666661</v>
      </c>
      <c r="K108" s="38">
        <v>59.533333333333324</v>
      </c>
      <c r="L108" s="38">
        <v>60.216666666666661</v>
      </c>
      <c r="M108" s="28">
        <v>58.85</v>
      </c>
      <c r="N108" s="28">
        <v>57.35</v>
      </c>
      <c r="O108" s="39">
        <v>161895000</v>
      </c>
      <c r="P108" s="40">
        <v>9.2738569971251045E-4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140.75</v>
      </c>
      <c r="F109" s="37">
        <v>140.86666666666665</v>
      </c>
      <c r="G109" s="38">
        <v>139.08333333333329</v>
      </c>
      <c r="H109" s="38">
        <v>137.41666666666663</v>
      </c>
      <c r="I109" s="38">
        <v>135.63333333333327</v>
      </c>
      <c r="J109" s="38">
        <v>142.5333333333333</v>
      </c>
      <c r="K109" s="38">
        <v>144.31666666666666</v>
      </c>
      <c r="L109" s="38">
        <v>145.98333333333332</v>
      </c>
      <c r="M109" s="28">
        <v>142.65</v>
      </c>
      <c r="N109" s="28">
        <v>139.19999999999999</v>
      </c>
      <c r="O109" s="39">
        <v>47182500</v>
      </c>
      <c r="P109" s="40">
        <v>9.3053104444087917E-3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422.05</v>
      </c>
      <c r="F110" s="37">
        <v>421</v>
      </c>
      <c r="G110" s="38">
        <v>416.3</v>
      </c>
      <c r="H110" s="38">
        <v>410.55</v>
      </c>
      <c r="I110" s="38">
        <v>405.85</v>
      </c>
      <c r="J110" s="38">
        <v>426.75</v>
      </c>
      <c r="K110" s="38">
        <v>431.45000000000005</v>
      </c>
      <c r="L110" s="38">
        <v>437.2</v>
      </c>
      <c r="M110" s="28">
        <v>425.7</v>
      </c>
      <c r="N110" s="28">
        <v>415.25</v>
      </c>
      <c r="O110" s="39">
        <v>10077375</v>
      </c>
      <c r="P110" s="40">
        <v>-1.3625834582368171E-3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341</v>
      </c>
      <c r="F111" s="37">
        <v>340.09999999999997</v>
      </c>
      <c r="G111" s="38">
        <v>334.79999999999995</v>
      </c>
      <c r="H111" s="38">
        <v>328.59999999999997</v>
      </c>
      <c r="I111" s="38">
        <v>323.29999999999995</v>
      </c>
      <c r="J111" s="38">
        <v>346.29999999999995</v>
      </c>
      <c r="K111" s="38">
        <v>351.6</v>
      </c>
      <c r="L111" s="38">
        <v>357.79999999999995</v>
      </c>
      <c r="M111" s="28">
        <v>345.4</v>
      </c>
      <c r="N111" s="28">
        <v>333.9</v>
      </c>
      <c r="O111" s="39">
        <v>35151422</v>
      </c>
      <c r="P111" s="40">
        <v>6.3259859755799508E-2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242.45</v>
      </c>
      <c r="F112" s="37">
        <v>243.2833333333333</v>
      </c>
      <c r="G112" s="38">
        <v>237.96666666666661</v>
      </c>
      <c r="H112" s="38">
        <v>233.48333333333332</v>
      </c>
      <c r="I112" s="38">
        <v>228.16666666666663</v>
      </c>
      <c r="J112" s="38">
        <v>247.76666666666659</v>
      </c>
      <c r="K112" s="38">
        <v>253.08333333333331</v>
      </c>
      <c r="L112" s="38">
        <v>257.56666666666661</v>
      </c>
      <c r="M112" s="28">
        <v>248.6</v>
      </c>
      <c r="N112" s="28">
        <v>238.8</v>
      </c>
      <c r="O112" s="39">
        <v>16941800</v>
      </c>
      <c r="P112" s="40">
        <v>-2.940687821897325E-2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4824.6000000000004</v>
      </c>
      <c r="F113" s="37">
        <v>4802.3499999999995</v>
      </c>
      <c r="G113" s="38">
        <v>4770.0499999999993</v>
      </c>
      <c r="H113" s="38">
        <v>4715.5</v>
      </c>
      <c r="I113" s="38">
        <v>4683.2</v>
      </c>
      <c r="J113" s="38">
        <v>4856.8999999999987</v>
      </c>
      <c r="K113" s="38">
        <v>4889.2</v>
      </c>
      <c r="L113" s="38">
        <v>4943.7499999999982</v>
      </c>
      <c r="M113" s="28">
        <v>4834.6499999999996</v>
      </c>
      <c r="N113" s="28">
        <v>4747.8</v>
      </c>
      <c r="O113" s="39">
        <v>274500</v>
      </c>
      <c r="P113" s="40">
        <v>0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1720.05</v>
      </c>
      <c r="F114" s="37">
        <v>1722.5</v>
      </c>
      <c r="G114" s="38">
        <v>1705.05</v>
      </c>
      <c r="H114" s="38">
        <v>1690.05</v>
      </c>
      <c r="I114" s="38">
        <v>1672.6</v>
      </c>
      <c r="J114" s="38">
        <v>1737.5</v>
      </c>
      <c r="K114" s="38">
        <v>1754.9499999999998</v>
      </c>
      <c r="L114" s="38">
        <v>1769.95</v>
      </c>
      <c r="M114" s="28">
        <v>1739.95</v>
      </c>
      <c r="N114" s="28">
        <v>1707.5</v>
      </c>
      <c r="O114" s="39">
        <v>4560000</v>
      </c>
      <c r="P114" s="40">
        <v>-1.36275146009085E-2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1132.7</v>
      </c>
      <c r="F115" s="37">
        <v>1139.3166666666668</v>
      </c>
      <c r="G115" s="38">
        <v>1115.2333333333336</v>
      </c>
      <c r="H115" s="38">
        <v>1097.7666666666667</v>
      </c>
      <c r="I115" s="38">
        <v>1073.6833333333334</v>
      </c>
      <c r="J115" s="38">
        <v>1156.7833333333338</v>
      </c>
      <c r="K115" s="38">
        <v>1180.8666666666672</v>
      </c>
      <c r="L115" s="38">
        <v>1198.3333333333339</v>
      </c>
      <c r="M115" s="28">
        <v>1163.4000000000001</v>
      </c>
      <c r="N115" s="28">
        <v>1121.8499999999999</v>
      </c>
      <c r="O115" s="39">
        <v>28299600</v>
      </c>
      <c r="P115" s="40">
        <v>4.0232454179704958E-3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187.15</v>
      </c>
      <c r="F116" s="37">
        <v>189.73333333333335</v>
      </c>
      <c r="G116" s="38">
        <v>183.4666666666667</v>
      </c>
      <c r="H116" s="38">
        <v>179.78333333333336</v>
      </c>
      <c r="I116" s="38">
        <v>173.51666666666671</v>
      </c>
      <c r="J116" s="38">
        <v>193.41666666666669</v>
      </c>
      <c r="K116" s="38">
        <v>199.68333333333334</v>
      </c>
      <c r="L116" s="38">
        <v>203.36666666666667</v>
      </c>
      <c r="M116" s="28">
        <v>196</v>
      </c>
      <c r="N116" s="28">
        <v>186.05</v>
      </c>
      <c r="O116" s="39">
        <v>17136000</v>
      </c>
      <c r="P116" s="40">
        <v>5.9190031152647975E-2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1509.95</v>
      </c>
      <c r="F117" s="37">
        <v>1509.6499999999999</v>
      </c>
      <c r="G117" s="38">
        <v>1499.2999999999997</v>
      </c>
      <c r="H117" s="38">
        <v>1488.6499999999999</v>
      </c>
      <c r="I117" s="38">
        <v>1478.2999999999997</v>
      </c>
      <c r="J117" s="38">
        <v>1520.2999999999997</v>
      </c>
      <c r="K117" s="38">
        <v>1530.6499999999996</v>
      </c>
      <c r="L117" s="38">
        <v>1541.2999999999997</v>
      </c>
      <c r="M117" s="28">
        <v>1520</v>
      </c>
      <c r="N117" s="28">
        <v>1499</v>
      </c>
      <c r="O117" s="39">
        <v>30602000</v>
      </c>
      <c r="P117" s="40">
        <v>1.4493714528191799E-2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426.7</v>
      </c>
      <c r="F118" s="37">
        <v>427.0333333333333</v>
      </c>
      <c r="G118" s="38">
        <v>419.71666666666658</v>
      </c>
      <c r="H118" s="38">
        <v>412.73333333333329</v>
      </c>
      <c r="I118" s="38">
        <v>405.41666666666657</v>
      </c>
      <c r="J118" s="38">
        <v>434.01666666666659</v>
      </c>
      <c r="K118" s="38">
        <v>441.33333333333331</v>
      </c>
      <c r="L118" s="38">
        <v>448.31666666666661</v>
      </c>
      <c r="M118" s="28">
        <v>434.35</v>
      </c>
      <c r="N118" s="28">
        <v>420.05</v>
      </c>
      <c r="O118" s="39">
        <v>5612500</v>
      </c>
      <c r="P118" s="40">
        <v>1.8094417486735296E-2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70.05</v>
      </c>
      <c r="F119" s="37">
        <v>70.016666666666666</v>
      </c>
      <c r="G119" s="38">
        <v>69.783333333333331</v>
      </c>
      <c r="H119" s="38">
        <v>69.516666666666666</v>
      </c>
      <c r="I119" s="38">
        <v>69.283333333333331</v>
      </c>
      <c r="J119" s="38">
        <v>70.283333333333331</v>
      </c>
      <c r="K119" s="38">
        <v>70.516666666666652</v>
      </c>
      <c r="L119" s="38">
        <v>70.783333333333331</v>
      </c>
      <c r="M119" s="28">
        <v>70.25</v>
      </c>
      <c r="N119" s="28">
        <v>69.75</v>
      </c>
      <c r="O119" s="39">
        <v>82689750</v>
      </c>
      <c r="P119" s="40">
        <v>6.6468842729970326E-3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890.55</v>
      </c>
      <c r="F120" s="37">
        <v>889.26666666666677</v>
      </c>
      <c r="G120" s="38">
        <v>879.53333333333353</v>
      </c>
      <c r="H120" s="38">
        <v>868.51666666666677</v>
      </c>
      <c r="I120" s="38">
        <v>858.78333333333353</v>
      </c>
      <c r="J120" s="38">
        <v>900.28333333333353</v>
      </c>
      <c r="K120" s="38">
        <v>910.01666666666688</v>
      </c>
      <c r="L120" s="38">
        <v>921.03333333333353</v>
      </c>
      <c r="M120" s="28">
        <v>899</v>
      </c>
      <c r="N120" s="28">
        <v>878.25</v>
      </c>
      <c r="O120" s="39">
        <v>1754350</v>
      </c>
      <c r="P120" s="40">
        <v>5.7601880877742949E-2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740.85</v>
      </c>
      <c r="F121" s="37">
        <v>744.78333333333342</v>
      </c>
      <c r="G121" s="38">
        <v>729.76666666666688</v>
      </c>
      <c r="H121" s="38">
        <v>718.68333333333351</v>
      </c>
      <c r="I121" s="38">
        <v>703.66666666666697</v>
      </c>
      <c r="J121" s="38">
        <v>755.86666666666679</v>
      </c>
      <c r="K121" s="38">
        <v>770.88333333333344</v>
      </c>
      <c r="L121" s="38">
        <v>781.9666666666667</v>
      </c>
      <c r="M121" s="28">
        <v>759.8</v>
      </c>
      <c r="N121" s="28">
        <v>733.7</v>
      </c>
      <c r="O121" s="39">
        <v>14614250</v>
      </c>
      <c r="P121" s="40">
        <v>4.8330404217926184E-2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356.8</v>
      </c>
      <c r="F122" s="37">
        <v>357.75</v>
      </c>
      <c r="G122" s="38">
        <v>354.15</v>
      </c>
      <c r="H122" s="38">
        <v>351.5</v>
      </c>
      <c r="I122" s="38">
        <v>347.9</v>
      </c>
      <c r="J122" s="38">
        <v>360.4</v>
      </c>
      <c r="K122" s="38">
        <v>364</v>
      </c>
      <c r="L122" s="38">
        <v>366.65</v>
      </c>
      <c r="M122" s="28">
        <v>361.35</v>
      </c>
      <c r="N122" s="28">
        <v>355.1</v>
      </c>
      <c r="O122" s="39">
        <v>77640000</v>
      </c>
      <c r="P122" s="40">
        <v>4.9302627311060658E-2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476.45</v>
      </c>
      <c r="F123" s="37">
        <v>477.2833333333333</v>
      </c>
      <c r="G123" s="38">
        <v>472.56666666666661</v>
      </c>
      <c r="H123" s="38">
        <v>468.68333333333328</v>
      </c>
      <c r="I123" s="38">
        <v>463.96666666666658</v>
      </c>
      <c r="J123" s="38">
        <v>481.16666666666663</v>
      </c>
      <c r="K123" s="38">
        <v>485.88333333333333</v>
      </c>
      <c r="L123" s="38">
        <v>489.76666666666665</v>
      </c>
      <c r="M123" s="28">
        <v>482</v>
      </c>
      <c r="N123" s="28">
        <v>473.4</v>
      </c>
      <c r="O123" s="39">
        <v>24952500</v>
      </c>
      <c r="P123" s="40">
        <v>-2.2381115627601745E-2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2776.05</v>
      </c>
      <c r="F124" s="37">
        <v>2775.5</v>
      </c>
      <c r="G124" s="38">
        <v>2734.3</v>
      </c>
      <c r="H124" s="38">
        <v>2692.55</v>
      </c>
      <c r="I124" s="38">
        <v>2651.3500000000004</v>
      </c>
      <c r="J124" s="38">
        <v>2817.25</v>
      </c>
      <c r="K124" s="38">
        <v>2858.45</v>
      </c>
      <c r="L124" s="38">
        <v>2900.2</v>
      </c>
      <c r="M124" s="28">
        <v>2816.7</v>
      </c>
      <c r="N124" s="28">
        <v>2733.75</v>
      </c>
      <c r="O124" s="39">
        <v>478500</v>
      </c>
      <c r="P124" s="40">
        <v>-4.6812749003984064E-2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705.05</v>
      </c>
      <c r="F125" s="37">
        <v>705.26666666666677</v>
      </c>
      <c r="G125" s="38">
        <v>700.93333333333351</v>
      </c>
      <c r="H125" s="38">
        <v>696.81666666666672</v>
      </c>
      <c r="I125" s="38">
        <v>692.48333333333346</v>
      </c>
      <c r="J125" s="38">
        <v>709.38333333333355</v>
      </c>
      <c r="K125" s="38">
        <v>713.71666666666681</v>
      </c>
      <c r="L125" s="38">
        <v>717.8333333333336</v>
      </c>
      <c r="M125" s="28">
        <v>709.6</v>
      </c>
      <c r="N125" s="28">
        <v>701.15</v>
      </c>
      <c r="O125" s="39">
        <v>25350300</v>
      </c>
      <c r="P125" s="40">
        <v>-2.1296986476413587E-4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557.35</v>
      </c>
      <c r="F126" s="37">
        <v>558.48333333333323</v>
      </c>
      <c r="G126" s="38">
        <v>551.21666666666647</v>
      </c>
      <c r="H126" s="38">
        <v>545.08333333333326</v>
      </c>
      <c r="I126" s="38">
        <v>537.81666666666649</v>
      </c>
      <c r="J126" s="38">
        <v>564.61666666666645</v>
      </c>
      <c r="K126" s="38">
        <v>571.8833333333331</v>
      </c>
      <c r="L126" s="38">
        <v>578.01666666666642</v>
      </c>
      <c r="M126" s="28">
        <v>565.75</v>
      </c>
      <c r="N126" s="28">
        <v>552.35</v>
      </c>
      <c r="O126" s="39">
        <v>15352500</v>
      </c>
      <c r="P126" s="40">
        <v>-3.2456278556798487E-2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1918.55</v>
      </c>
      <c r="F127" s="37">
        <v>1911.9333333333332</v>
      </c>
      <c r="G127" s="38">
        <v>1902.2666666666664</v>
      </c>
      <c r="H127" s="38">
        <v>1885.9833333333333</v>
      </c>
      <c r="I127" s="38">
        <v>1876.3166666666666</v>
      </c>
      <c r="J127" s="38">
        <v>1928.2166666666662</v>
      </c>
      <c r="K127" s="38">
        <v>1937.8833333333328</v>
      </c>
      <c r="L127" s="38">
        <v>1954.1666666666661</v>
      </c>
      <c r="M127" s="28">
        <v>1921.6</v>
      </c>
      <c r="N127" s="28">
        <v>1895.65</v>
      </c>
      <c r="O127" s="39">
        <v>21446000</v>
      </c>
      <c r="P127" s="40">
        <v>-1.6328777176405834E-2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</v>
      </c>
      <c r="F128" s="37">
        <v>82.116666666666674</v>
      </c>
      <c r="G128" s="38">
        <v>79.433333333333351</v>
      </c>
      <c r="H128" s="38">
        <v>77.866666666666674</v>
      </c>
      <c r="I128" s="38">
        <v>75.183333333333351</v>
      </c>
      <c r="J128" s="38">
        <v>83.683333333333351</v>
      </c>
      <c r="K128" s="38">
        <v>86.366666666666688</v>
      </c>
      <c r="L128" s="38">
        <v>87.933333333333351</v>
      </c>
      <c r="M128" s="28">
        <v>84.8</v>
      </c>
      <c r="N128" s="28">
        <v>80.55</v>
      </c>
      <c r="O128" s="39">
        <v>56560312</v>
      </c>
      <c r="P128" s="40">
        <v>5.2474261042842911E-2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2279.6999999999998</v>
      </c>
      <c r="F129" s="37">
        <v>2287.8666666666668</v>
      </c>
      <c r="G129" s="38">
        <v>2230.8333333333335</v>
      </c>
      <c r="H129" s="38">
        <v>2181.9666666666667</v>
      </c>
      <c r="I129" s="38">
        <v>2124.9333333333334</v>
      </c>
      <c r="J129" s="38">
        <v>2336.7333333333336</v>
      </c>
      <c r="K129" s="38">
        <v>2393.7666666666664</v>
      </c>
      <c r="L129" s="38">
        <v>2442.6333333333337</v>
      </c>
      <c r="M129" s="28">
        <v>2344.9</v>
      </c>
      <c r="N129" s="28">
        <v>2239</v>
      </c>
      <c r="O129" s="39">
        <v>1485750</v>
      </c>
      <c r="P129" s="40">
        <v>1.781126905292002E-2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452.65</v>
      </c>
      <c r="F130" s="37">
        <v>454.31666666666666</v>
      </c>
      <c r="G130" s="38">
        <v>447.63333333333333</v>
      </c>
      <c r="H130" s="38">
        <v>442.61666666666667</v>
      </c>
      <c r="I130" s="38">
        <v>435.93333333333334</v>
      </c>
      <c r="J130" s="38">
        <v>459.33333333333331</v>
      </c>
      <c r="K130" s="38">
        <v>466.01666666666659</v>
      </c>
      <c r="L130" s="38">
        <v>471.0333333333333</v>
      </c>
      <c r="M130" s="28">
        <v>461</v>
      </c>
      <c r="N130" s="28">
        <v>449.3</v>
      </c>
      <c r="O130" s="39">
        <v>7924100</v>
      </c>
      <c r="P130" s="40">
        <v>1.2729247875263595E-2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379.85</v>
      </c>
      <c r="F131" s="37">
        <v>378.2</v>
      </c>
      <c r="G131" s="38">
        <v>375.65</v>
      </c>
      <c r="H131" s="38">
        <v>371.45</v>
      </c>
      <c r="I131" s="38">
        <v>368.9</v>
      </c>
      <c r="J131" s="38">
        <v>382.4</v>
      </c>
      <c r="K131" s="38">
        <v>384.95000000000005</v>
      </c>
      <c r="L131" s="38">
        <v>389.15</v>
      </c>
      <c r="M131" s="28">
        <v>380.75</v>
      </c>
      <c r="N131" s="28">
        <v>374</v>
      </c>
      <c r="O131" s="39">
        <v>18974000</v>
      </c>
      <c r="P131" s="40">
        <v>-1.8721555647496897E-2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1989.6</v>
      </c>
      <c r="F132" s="37">
        <v>1993.6333333333332</v>
      </c>
      <c r="G132" s="38">
        <v>1978.0666666666664</v>
      </c>
      <c r="H132" s="38">
        <v>1966.5333333333331</v>
      </c>
      <c r="I132" s="38">
        <v>1950.9666666666662</v>
      </c>
      <c r="J132" s="38">
        <v>2005.1666666666665</v>
      </c>
      <c r="K132" s="38">
        <v>2020.7333333333331</v>
      </c>
      <c r="L132" s="38">
        <v>2032.2666666666667</v>
      </c>
      <c r="M132" s="28">
        <v>2009.2</v>
      </c>
      <c r="N132" s="28">
        <v>1982.1</v>
      </c>
      <c r="O132" s="39">
        <v>9224700</v>
      </c>
      <c r="P132" s="40">
        <v>2.6952107407654798E-2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4845</v>
      </c>
      <c r="F133" s="37">
        <v>4846.9333333333334</v>
      </c>
      <c r="G133" s="38">
        <v>4797.9666666666672</v>
      </c>
      <c r="H133" s="38">
        <v>4750.9333333333334</v>
      </c>
      <c r="I133" s="38">
        <v>4701.9666666666672</v>
      </c>
      <c r="J133" s="38">
        <v>4893.9666666666672</v>
      </c>
      <c r="K133" s="38">
        <v>4942.9333333333325</v>
      </c>
      <c r="L133" s="38">
        <v>4989.9666666666672</v>
      </c>
      <c r="M133" s="28">
        <v>4895.8999999999996</v>
      </c>
      <c r="N133" s="28">
        <v>4799.8999999999996</v>
      </c>
      <c r="O133" s="39">
        <v>1174950</v>
      </c>
      <c r="P133" s="40">
        <v>1.5343306482546988E-3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3635.8</v>
      </c>
      <c r="F134" s="37">
        <v>3632.8666666666668</v>
      </c>
      <c r="G134" s="38">
        <v>3600.7333333333336</v>
      </c>
      <c r="H134" s="38">
        <v>3565.666666666667</v>
      </c>
      <c r="I134" s="38">
        <v>3533.5333333333338</v>
      </c>
      <c r="J134" s="38">
        <v>3667.9333333333334</v>
      </c>
      <c r="K134" s="38">
        <v>3700.0666666666666</v>
      </c>
      <c r="L134" s="38">
        <v>3735.1333333333332</v>
      </c>
      <c r="M134" s="28">
        <v>3665</v>
      </c>
      <c r="N134" s="28">
        <v>3597.8</v>
      </c>
      <c r="O134" s="39">
        <v>1129400</v>
      </c>
      <c r="P134" s="40">
        <v>3.3113794365166482E-2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724.35</v>
      </c>
      <c r="F135" s="37">
        <v>731.41666666666663</v>
      </c>
      <c r="G135" s="38">
        <v>704.83333333333326</v>
      </c>
      <c r="H135" s="38">
        <v>685.31666666666661</v>
      </c>
      <c r="I135" s="38">
        <v>658.73333333333323</v>
      </c>
      <c r="J135" s="38">
        <v>750.93333333333328</v>
      </c>
      <c r="K135" s="38">
        <v>777.51666666666654</v>
      </c>
      <c r="L135" s="38">
        <v>797.0333333333333</v>
      </c>
      <c r="M135" s="28">
        <v>758</v>
      </c>
      <c r="N135" s="28">
        <v>711.9</v>
      </c>
      <c r="O135" s="39">
        <v>8027400</v>
      </c>
      <c r="P135" s="40">
        <v>0.1028845030947098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1306.1500000000001</v>
      </c>
      <c r="F136" s="37">
        <v>1315.7666666666667</v>
      </c>
      <c r="G136" s="38">
        <v>1288.3833333333332</v>
      </c>
      <c r="H136" s="38">
        <v>1270.6166666666666</v>
      </c>
      <c r="I136" s="38">
        <v>1243.2333333333331</v>
      </c>
      <c r="J136" s="38">
        <v>1333.5333333333333</v>
      </c>
      <c r="K136" s="38">
        <v>1360.916666666667</v>
      </c>
      <c r="L136" s="38">
        <v>1378.6833333333334</v>
      </c>
      <c r="M136" s="28">
        <v>1343.15</v>
      </c>
      <c r="N136" s="28">
        <v>1298</v>
      </c>
      <c r="O136" s="39">
        <v>10692500</v>
      </c>
      <c r="P136" s="40">
        <v>7.1207226214808463E-3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220.35</v>
      </c>
      <c r="F137" s="37">
        <v>220.68333333333331</v>
      </c>
      <c r="G137" s="38">
        <v>216.81666666666661</v>
      </c>
      <c r="H137" s="38">
        <v>213.2833333333333</v>
      </c>
      <c r="I137" s="38">
        <v>209.4166666666666</v>
      </c>
      <c r="J137" s="38">
        <v>224.21666666666661</v>
      </c>
      <c r="K137" s="38">
        <v>228.08333333333334</v>
      </c>
      <c r="L137" s="38">
        <v>231.61666666666662</v>
      </c>
      <c r="M137" s="28">
        <v>224.55</v>
      </c>
      <c r="N137" s="28">
        <v>217.15</v>
      </c>
      <c r="O137" s="39">
        <v>22152000</v>
      </c>
      <c r="P137" s="40">
        <v>-1.4766055861946273E-2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106.1</v>
      </c>
      <c r="F138" s="37">
        <v>106.75</v>
      </c>
      <c r="G138" s="38">
        <v>104.05</v>
      </c>
      <c r="H138" s="38">
        <v>102</v>
      </c>
      <c r="I138" s="38">
        <v>99.3</v>
      </c>
      <c r="J138" s="38">
        <v>108.8</v>
      </c>
      <c r="K138" s="38">
        <v>111.49999999999999</v>
      </c>
      <c r="L138" s="38">
        <v>113.55</v>
      </c>
      <c r="M138" s="28">
        <v>109.45</v>
      </c>
      <c r="N138" s="28">
        <v>104.7</v>
      </c>
      <c r="O138" s="39">
        <v>42948000</v>
      </c>
      <c r="P138" s="40">
        <v>4.237658366098733E-2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505.25</v>
      </c>
      <c r="F139" s="37">
        <v>504.2166666666667</v>
      </c>
      <c r="G139" s="38">
        <v>502.08333333333337</v>
      </c>
      <c r="H139" s="38">
        <v>498.91666666666669</v>
      </c>
      <c r="I139" s="38">
        <v>496.78333333333336</v>
      </c>
      <c r="J139" s="38">
        <v>507.38333333333338</v>
      </c>
      <c r="K139" s="38">
        <v>509.51666666666671</v>
      </c>
      <c r="L139" s="38">
        <v>512.68333333333339</v>
      </c>
      <c r="M139" s="28">
        <v>506.35</v>
      </c>
      <c r="N139" s="28">
        <v>501.05</v>
      </c>
      <c r="O139" s="39">
        <v>10820400</v>
      </c>
      <c r="P139" s="40">
        <v>9.0644583706356308E-3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9154.7000000000007</v>
      </c>
      <c r="F140" s="37">
        <v>9191.8666666666668</v>
      </c>
      <c r="G140" s="38">
        <v>9087.9333333333343</v>
      </c>
      <c r="H140" s="38">
        <v>9021.1666666666679</v>
      </c>
      <c r="I140" s="38">
        <v>8917.2333333333354</v>
      </c>
      <c r="J140" s="38">
        <v>9258.6333333333332</v>
      </c>
      <c r="K140" s="38">
        <v>9362.5666666666639</v>
      </c>
      <c r="L140" s="38">
        <v>9429.3333333333321</v>
      </c>
      <c r="M140" s="28">
        <v>9295.7999999999993</v>
      </c>
      <c r="N140" s="28">
        <v>9125.1</v>
      </c>
      <c r="O140" s="39">
        <v>3014600</v>
      </c>
      <c r="P140" s="40">
        <v>3.0315458491404355E-2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882.7</v>
      </c>
      <c r="F141" s="37">
        <v>880.18333333333339</v>
      </c>
      <c r="G141" s="38">
        <v>875.46666666666681</v>
      </c>
      <c r="H141" s="38">
        <v>868.23333333333346</v>
      </c>
      <c r="I141" s="38">
        <v>863.51666666666688</v>
      </c>
      <c r="J141" s="38">
        <v>887.41666666666674</v>
      </c>
      <c r="K141" s="38">
        <v>892.13333333333344</v>
      </c>
      <c r="L141" s="38">
        <v>899.36666666666667</v>
      </c>
      <c r="M141" s="28">
        <v>884.9</v>
      </c>
      <c r="N141" s="28">
        <v>872.95</v>
      </c>
      <c r="O141" s="39">
        <v>18398750</v>
      </c>
      <c r="P141" s="40">
        <v>-4.2282582958427769E-3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1503.55</v>
      </c>
      <c r="F142" s="37">
        <v>1512.3333333333333</v>
      </c>
      <c r="G142" s="38">
        <v>1489.4166666666665</v>
      </c>
      <c r="H142" s="38">
        <v>1475.2833333333333</v>
      </c>
      <c r="I142" s="38">
        <v>1452.3666666666666</v>
      </c>
      <c r="J142" s="38">
        <v>1526.4666666666665</v>
      </c>
      <c r="K142" s="38">
        <v>1549.383333333333</v>
      </c>
      <c r="L142" s="38">
        <v>1563.5166666666664</v>
      </c>
      <c r="M142" s="28">
        <v>1535.25</v>
      </c>
      <c r="N142" s="28">
        <v>1498.2</v>
      </c>
      <c r="O142" s="39">
        <v>2177200</v>
      </c>
      <c r="P142" s="40">
        <v>-7.4762946754194015E-3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1579.2</v>
      </c>
      <c r="F143" s="37">
        <v>1590.45</v>
      </c>
      <c r="G143" s="38">
        <v>1537.25</v>
      </c>
      <c r="H143" s="38">
        <v>1495.3</v>
      </c>
      <c r="I143" s="38">
        <v>1442.1</v>
      </c>
      <c r="J143" s="38">
        <v>1632.4</v>
      </c>
      <c r="K143" s="38">
        <v>1685.6000000000004</v>
      </c>
      <c r="L143" s="38">
        <v>1727.5500000000002</v>
      </c>
      <c r="M143" s="28">
        <v>1643.65</v>
      </c>
      <c r="N143" s="28">
        <v>1548.5</v>
      </c>
      <c r="O143" s="39">
        <v>797500</v>
      </c>
      <c r="P143" s="40">
        <v>-6.6049888745754778E-2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683.2</v>
      </c>
      <c r="F144" s="37">
        <v>686.68333333333339</v>
      </c>
      <c r="G144" s="38">
        <v>674.16666666666674</v>
      </c>
      <c r="H144" s="38">
        <v>665.13333333333333</v>
      </c>
      <c r="I144" s="38">
        <v>652.61666666666667</v>
      </c>
      <c r="J144" s="38">
        <v>695.71666666666681</v>
      </c>
      <c r="K144" s="38">
        <v>708.23333333333346</v>
      </c>
      <c r="L144" s="38">
        <v>717.26666666666688</v>
      </c>
      <c r="M144" s="28">
        <v>699.2</v>
      </c>
      <c r="N144" s="28">
        <v>677.65</v>
      </c>
      <c r="O144" s="39">
        <v>2215200</v>
      </c>
      <c r="P144" s="40">
        <v>6.733479486376448E-2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882.15</v>
      </c>
      <c r="F145" s="37">
        <v>886.1</v>
      </c>
      <c r="G145" s="38">
        <v>872.25</v>
      </c>
      <c r="H145" s="38">
        <v>862.35</v>
      </c>
      <c r="I145" s="38">
        <v>848.5</v>
      </c>
      <c r="J145" s="38">
        <v>896</v>
      </c>
      <c r="K145" s="38">
        <v>909.85000000000014</v>
      </c>
      <c r="L145" s="38">
        <v>919.75</v>
      </c>
      <c r="M145" s="28">
        <v>899.95</v>
      </c>
      <c r="N145" s="28">
        <v>876.2</v>
      </c>
      <c r="O145" s="39">
        <v>3025600</v>
      </c>
      <c r="P145" s="40">
        <v>-4.0345090078660238E-2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3499.75</v>
      </c>
      <c r="F146" s="37">
        <v>3501.5333333333333</v>
      </c>
      <c r="G146" s="38">
        <v>3467.0666666666666</v>
      </c>
      <c r="H146" s="38">
        <v>3434.3833333333332</v>
      </c>
      <c r="I146" s="38">
        <v>3399.9166666666665</v>
      </c>
      <c r="J146" s="38">
        <v>3534.2166666666667</v>
      </c>
      <c r="K146" s="38">
        <v>3568.6833333333329</v>
      </c>
      <c r="L146" s="38">
        <v>3601.3666666666668</v>
      </c>
      <c r="M146" s="28">
        <v>3536</v>
      </c>
      <c r="N146" s="28">
        <v>3468.85</v>
      </c>
      <c r="O146" s="39">
        <v>2569000</v>
      </c>
      <c r="P146" s="40">
        <v>2.9671273522292496E-3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70.900000000000006</v>
      </c>
      <c r="F147" s="37">
        <v>70.400000000000006</v>
      </c>
      <c r="G147" s="38">
        <v>68.650000000000006</v>
      </c>
      <c r="H147" s="38">
        <v>66.400000000000006</v>
      </c>
      <c r="I147" s="38">
        <v>64.650000000000006</v>
      </c>
      <c r="J147" s="38">
        <v>72.650000000000006</v>
      </c>
      <c r="K147" s="38">
        <v>74.400000000000006</v>
      </c>
      <c r="L147" s="38">
        <v>76.650000000000006</v>
      </c>
      <c r="M147" s="28">
        <v>72.150000000000006</v>
      </c>
      <c r="N147" s="28">
        <v>68.150000000000006</v>
      </c>
      <c r="O147" s="39">
        <v>107547750</v>
      </c>
      <c r="P147" s="40">
        <v>5.2725470763131811E-2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1935.95</v>
      </c>
      <c r="F148" s="37">
        <v>1940.55</v>
      </c>
      <c r="G148" s="38">
        <v>1919</v>
      </c>
      <c r="H148" s="38">
        <v>1902.05</v>
      </c>
      <c r="I148" s="38">
        <v>1880.5</v>
      </c>
      <c r="J148" s="38">
        <v>1957.5</v>
      </c>
      <c r="K148" s="38">
        <v>1979.0499999999997</v>
      </c>
      <c r="L148" s="38">
        <v>1996</v>
      </c>
      <c r="M148" s="28">
        <v>1962.1</v>
      </c>
      <c r="N148" s="28">
        <v>1923.6</v>
      </c>
      <c r="O148" s="39">
        <v>2415300</v>
      </c>
      <c r="P148" s="40">
        <v>1.4458969916522287E-2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87313.600000000006</v>
      </c>
      <c r="F149" s="37">
        <v>86500.53333333334</v>
      </c>
      <c r="G149" s="38">
        <v>85101.06666666668</v>
      </c>
      <c r="H149" s="38">
        <v>82888.53333333334</v>
      </c>
      <c r="I149" s="38">
        <v>81489.06666666668</v>
      </c>
      <c r="J149" s="38">
        <v>88713.06666666668</v>
      </c>
      <c r="K149" s="38">
        <v>90112.533333333326</v>
      </c>
      <c r="L149" s="38">
        <v>92325.06666666668</v>
      </c>
      <c r="M149" s="28">
        <v>87900</v>
      </c>
      <c r="N149" s="28">
        <v>84288</v>
      </c>
      <c r="O149" s="39">
        <v>82580</v>
      </c>
      <c r="P149" s="40">
        <v>1.027648642035723E-2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1099.5999999999999</v>
      </c>
      <c r="F150" s="37">
        <v>1106.3166666666668</v>
      </c>
      <c r="G150" s="38">
        <v>1081.6833333333336</v>
      </c>
      <c r="H150" s="38">
        <v>1063.7666666666669</v>
      </c>
      <c r="I150" s="38">
        <v>1039.1333333333337</v>
      </c>
      <c r="J150" s="38">
        <v>1124.2333333333336</v>
      </c>
      <c r="K150" s="38">
        <v>1148.8666666666668</v>
      </c>
      <c r="L150" s="38">
        <v>1166.7833333333335</v>
      </c>
      <c r="M150" s="28">
        <v>1130.95</v>
      </c>
      <c r="N150" s="28">
        <v>1088.4000000000001</v>
      </c>
      <c r="O150" s="39">
        <v>7695650</v>
      </c>
      <c r="P150" s="40">
        <v>3.3016853914273514E-3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72.75</v>
      </c>
      <c r="F151" s="37">
        <v>73.066666666666663</v>
      </c>
      <c r="G151" s="38">
        <v>71.883333333333326</v>
      </c>
      <c r="H151" s="38">
        <v>71.016666666666666</v>
      </c>
      <c r="I151" s="38">
        <v>69.833333333333329</v>
      </c>
      <c r="J151" s="38">
        <v>73.933333333333323</v>
      </c>
      <c r="K151" s="38">
        <v>75.11666666666666</v>
      </c>
      <c r="L151" s="38">
        <v>75.98333333333332</v>
      </c>
      <c r="M151" s="28">
        <v>74.25</v>
      </c>
      <c r="N151" s="28">
        <v>72.2</v>
      </c>
      <c r="O151" s="39">
        <v>71022750</v>
      </c>
      <c r="P151" s="40">
        <v>-9.5030937849766641E-5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3826.3</v>
      </c>
      <c r="F152" s="37">
        <v>3842.5</v>
      </c>
      <c r="G152" s="38">
        <v>3777.95</v>
      </c>
      <c r="H152" s="38">
        <v>3729.6</v>
      </c>
      <c r="I152" s="38">
        <v>3665.0499999999997</v>
      </c>
      <c r="J152" s="38">
        <v>3890.85</v>
      </c>
      <c r="K152" s="38">
        <v>3955.4</v>
      </c>
      <c r="L152" s="38">
        <v>4003.75</v>
      </c>
      <c r="M152" s="28">
        <v>3907.05</v>
      </c>
      <c r="N152" s="28">
        <v>3794.15</v>
      </c>
      <c r="O152" s="39">
        <v>1895625</v>
      </c>
      <c r="P152" s="40">
        <v>2.5783419278064259E-3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4479.8</v>
      </c>
      <c r="F153" s="37">
        <v>4455.95</v>
      </c>
      <c r="G153" s="38">
        <v>4423.8499999999995</v>
      </c>
      <c r="H153" s="38">
        <v>4367.8999999999996</v>
      </c>
      <c r="I153" s="38">
        <v>4335.7999999999993</v>
      </c>
      <c r="J153" s="38">
        <v>4511.8999999999996</v>
      </c>
      <c r="K153" s="38">
        <v>4544</v>
      </c>
      <c r="L153" s="38">
        <v>4599.95</v>
      </c>
      <c r="M153" s="28">
        <v>4488.05</v>
      </c>
      <c r="N153" s="28">
        <v>4400</v>
      </c>
      <c r="O153" s="39">
        <v>422700</v>
      </c>
      <c r="P153" s="40">
        <v>-6.8891458780769868E-2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20299.5</v>
      </c>
      <c r="F154" s="37">
        <v>20323.25</v>
      </c>
      <c r="G154" s="38">
        <v>20158.25</v>
      </c>
      <c r="H154" s="38">
        <v>20017</v>
      </c>
      <c r="I154" s="38">
        <v>19852</v>
      </c>
      <c r="J154" s="38">
        <v>20464.5</v>
      </c>
      <c r="K154" s="38">
        <v>20629.5</v>
      </c>
      <c r="L154" s="38">
        <v>20770.75</v>
      </c>
      <c r="M154" s="28">
        <v>20488.25</v>
      </c>
      <c r="N154" s="28">
        <v>20182</v>
      </c>
      <c r="O154" s="39">
        <v>249200</v>
      </c>
      <c r="P154" s="40">
        <v>-1.6048788316482104E-4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113.2</v>
      </c>
      <c r="F155" s="37">
        <v>113.53333333333335</v>
      </c>
      <c r="G155" s="38">
        <v>112.16666666666669</v>
      </c>
      <c r="H155" s="38">
        <v>111.13333333333334</v>
      </c>
      <c r="I155" s="38">
        <v>109.76666666666668</v>
      </c>
      <c r="J155" s="38">
        <v>114.56666666666669</v>
      </c>
      <c r="K155" s="38">
        <v>115.93333333333334</v>
      </c>
      <c r="L155" s="38">
        <v>116.9666666666667</v>
      </c>
      <c r="M155" s="28">
        <v>114.9</v>
      </c>
      <c r="N155" s="28">
        <v>112.5</v>
      </c>
      <c r="O155" s="39">
        <v>23146550</v>
      </c>
      <c r="P155" s="40">
        <v>-1.0875580369256935E-2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173.2</v>
      </c>
      <c r="F156" s="37">
        <v>173.08333333333334</v>
      </c>
      <c r="G156" s="38">
        <v>171.61666666666667</v>
      </c>
      <c r="H156" s="38">
        <v>170.03333333333333</v>
      </c>
      <c r="I156" s="38">
        <v>168.56666666666666</v>
      </c>
      <c r="J156" s="38">
        <v>174.66666666666669</v>
      </c>
      <c r="K156" s="38">
        <v>176.13333333333333</v>
      </c>
      <c r="L156" s="38">
        <v>177.7166666666667</v>
      </c>
      <c r="M156" s="28">
        <v>174.55</v>
      </c>
      <c r="N156" s="28">
        <v>171.5</v>
      </c>
      <c r="O156" s="39">
        <v>54321000</v>
      </c>
      <c r="P156" s="40">
        <v>4.9443893844290279E-2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878.95</v>
      </c>
      <c r="F157" s="37">
        <v>876.55000000000007</v>
      </c>
      <c r="G157" s="38">
        <v>856.80000000000018</v>
      </c>
      <c r="H157" s="38">
        <v>834.65000000000009</v>
      </c>
      <c r="I157" s="38">
        <v>814.9000000000002</v>
      </c>
      <c r="J157" s="38">
        <v>898.70000000000016</v>
      </c>
      <c r="K157" s="38">
        <v>918.44999999999993</v>
      </c>
      <c r="L157" s="38">
        <v>940.60000000000014</v>
      </c>
      <c r="M157" s="28">
        <v>896.3</v>
      </c>
      <c r="N157" s="28">
        <v>854.4</v>
      </c>
      <c r="O157" s="39">
        <v>6043800</v>
      </c>
      <c r="P157" s="40">
        <v>-1.2724117987275882E-3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3045.35</v>
      </c>
      <c r="F158" s="37">
        <v>3045.7333333333336</v>
      </c>
      <c r="G158" s="38">
        <v>3028.3666666666672</v>
      </c>
      <c r="H158" s="38">
        <v>3011.3833333333337</v>
      </c>
      <c r="I158" s="38">
        <v>2994.0166666666673</v>
      </c>
      <c r="J158" s="38">
        <v>3062.7166666666672</v>
      </c>
      <c r="K158" s="38">
        <v>3080.0833333333339</v>
      </c>
      <c r="L158" s="38">
        <v>3097.0666666666671</v>
      </c>
      <c r="M158" s="28">
        <v>3063.1</v>
      </c>
      <c r="N158" s="28">
        <v>3028.75</v>
      </c>
      <c r="O158" s="39">
        <v>547800</v>
      </c>
      <c r="P158" s="40">
        <v>-3.0442477876106194E-2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140</v>
      </c>
      <c r="F159" s="37">
        <v>139.73333333333332</v>
      </c>
      <c r="G159" s="38">
        <v>138.21666666666664</v>
      </c>
      <c r="H159" s="38">
        <v>136.43333333333331</v>
      </c>
      <c r="I159" s="38">
        <v>134.91666666666663</v>
      </c>
      <c r="J159" s="38">
        <v>141.51666666666665</v>
      </c>
      <c r="K159" s="38">
        <v>143.03333333333336</v>
      </c>
      <c r="L159" s="38">
        <v>144.81666666666666</v>
      </c>
      <c r="M159" s="28">
        <v>141.25</v>
      </c>
      <c r="N159" s="28">
        <v>137.94999999999999</v>
      </c>
      <c r="O159" s="39">
        <v>38988950</v>
      </c>
      <c r="P159" s="40">
        <v>-4.4442347612757123E-2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48953.2</v>
      </c>
      <c r="F160" s="37">
        <v>49042.55000000001</v>
      </c>
      <c r="G160" s="38">
        <v>48243.950000000019</v>
      </c>
      <c r="H160" s="38">
        <v>47534.700000000012</v>
      </c>
      <c r="I160" s="38">
        <v>46736.10000000002</v>
      </c>
      <c r="J160" s="38">
        <v>49751.800000000017</v>
      </c>
      <c r="K160" s="38">
        <v>50550.400000000009</v>
      </c>
      <c r="L160" s="38">
        <v>51259.650000000016</v>
      </c>
      <c r="M160" s="28">
        <v>49841.15</v>
      </c>
      <c r="N160" s="28">
        <v>48333.3</v>
      </c>
      <c r="O160" s="39">
        <v>107985</v>
      </c>
      <c r="P160" s="40">
        <v>-5.3634810043381095E-2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816.65</v>
      </c>
      <c r="F161" s="37">
        <v>823.66666666666663</v>
      </c>
      <c r="G161" s="38">
        <v>797.83333333333326</v>
      </c>
      <c r="H161" s="38">
        <v>779.01666666666665</v>
      </c>
      <c r="I161" s="38">
        <v>753.18333333333328</v>
      </c>
      <c r="J161" s="38">
        <v>842.48333333333323</v>
      </c>
      <c r="K161" s="38">
        <v>868.31666666666649</v>
      </c>
      <c r="L161" s="38">
        <v>887.13333333333321</v>
      </c>
      <c r="M161" s="28">
        <v>849.5</v>
      </c>
      <c r="N161" s="28">
        <v>804.85</v>
      </c>
      <c r="O161" s="39">
        <v>5956775</v>
      </c>
      <c r="P161" s="40">
        <v>0.15218085106382978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3681.5</v>
      </c>
      <c r="F162" s="37">
        <v>3686.4666666666667</v>
      </c>
      <c r="G162" s="38">
        <v>3647.9333333333334</v>
      </c>
      <c r="H162" s="38">
        <v>3614.3666666666668</v>
      </c>
      <c r="I162" s="38">
        <v>3575.8333333333335</v>
      </c>
      <c r="J162" s="38">
        <v>3720.0333333333333</v>
      </c>
      <c r="K162" s="38">
        <v>3758.5666666666671</v>
      </c>
      <c r="L162" s="38">
        <v>3792.1333333333332</v>
      </c>
      <c r="M162" s="28">
        <v>3725</v>
      </c>
      <c r="N162" s="28">
        <v>3652.9</v>
      </c>
      <c r="O162" s="39">
        <v>521525</v>
      </c>
      <c r="P162" s="40">
        <v>-1.9413368430948576E-2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213.75</v>
      </c>
      <c r="F163" s="37">
        <v>214.78333333333333</v>
      </c>
      <c r="G163" s="38">
        <v>209.96666666666667</v>
      </c>
      <c r="H163" s="38">
        <v>206.18333333333334</v>
      </c>
      <c r="I163" s="38">
        <v>201.36666666666667</v>
      </c>
      <c r="J163" s="38">
        <v>218.56666666666666</v>
      </c>
      <c r="K163" s="38">
        <v>223.38333333333333</v>
      </c>
      <c r="L163" s="38">
        <v>227.16666666666666</v>
      </c>
      <c r="M163" s="28">
        <v>219.6</v>
      </c>
      <c r="N163" s="28">
        <v>211</v>
      </c>
      <c r="O163" s="39">
        <v>14499000</v>
      </c>
      <c r="P163" s="40">
        <v>6.9247787610619463E-2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117.55</v>
      </c>
      <c r="F164" s="37">
        <v>117.58333333333333</v>
      </c>
      <c r="G164" s="38">
        <v>116.51666666666665</v>
      </c>
      <c r="H164" s="38">
        <v>115.48333333333332</v>
      </c>
      <c r="I164" s="38">
        <v>114.41666666666664</v>
      </c>
      <c r="J164" s="38">
        <v>118.61666666666666</v>
      </c>
      <c r="K164" s="38">
        <v>119.68333333333335</v>
      </c>
      <c r="L164" s="38">
        <v>120.71666666666667</v>
      </c>
      <c r="M164" s="28">
        <v>118.65</v>
      </c>
      <c r="N164" s="28">
        <v>116.55</v>
      </c>
      <c r="O164" s="39">
        <v>49705400</v>
      </c>
      <c r="P164" s="40">
        <v>-7.919811904467269E-3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2660</v>
      </c>
      <c r="F165" s="37">
        <v>2647.65</v>
      </c>
      <c r="G165" s="38">
        <v>2618.3500000000004</v>
      </c>
      <c r="H165" s="38">
        <v>2576.7000000000003</v>
      </c>
      <c r="I165" s="38">
        <v>2547.4000000000005</v>
      </c>
      <c r="J165" s="38">
        <v>2689.3</v>
      </c>
      <c r="K165" s="38">
        <v>2718.6000000000004</v>
      </c>
      <c r="L165" s="38">
        <v>2760.25</v>
      </c>
      <c r="M165" s="28">
        <v>2676.95</v>
      </c>
      <c r="N165" s="28">
        <v>2606</v>
      </c>
      <c r="O165" s="39">
        <v>3163500</v>
      </c>
      <c r="P165" s="40">
        <v>-6.2110880521790694E-2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3512.5</v>
      </c>
      <c r="F166" s="37">
        <v>3555.7000000000003</v>
      </c>
      <c r="G166" s="38">
        <v>3427.6000000000004</v>
      </c>
      <c r="H166" s="38">
        <v>3342.7000000000003</v>
      </c>
      <c r="I166" s="38">
        <v>3214.6000000000004</v>
      </c>
      <c r="J166" s="38">
        <v>3640.6000000000004</v>
      </c>
      <c r="K166" s="38">
        <v>3768.7</v>
      </c>
      <c r="L166" s="38">
        <v>3853.6000000000004</v>
      </c>
      <c r="M166" s="28">
        <v>3683.8</v>
      </c>
      <c r="N166" s="28">
        <v>3470.8</v>
      </c>
      <c r="O166" s="39">
        <v>2009500</v>
      </c>
      <c r="P166" s="40">
        <v>-2.8532440143902741E-3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44.2</v>
      </c>
      <c r="F167" s="37">
        <v>44.383333333333333</v>
      </c>
      <c r="G167" s="38">
        <v>43.516666666666666</v>
      </c>
      <c r="H167" s="38">
        <v>42.833333333333336</v>
      </c>
      <c r="I167" s="38">
        <v>41.966666666666669</v>
      </c>
      <c r="J167" s="38">
        <v>45.066666666666663</v>
      </c>
      <c r="K167" s="38">
        <v>45.933333333333323</v>
      </c>
      <c r="L167" s="38">
        <v>46.61666666666666</v>
      </c>
      <c r="M167" s="28">
        <v>45.25</v>
      </c>
      <c r="N167" s="28">
        <v>43.7</v>
      </c>
      <c r="O167" s="39">
        <v>280112000</v>
      </c>
      <c r="P167" s="40">
        <v>-6.8231411996380859E-2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2714.65</v>
      </c>
      <c r="F168" s="37">
        <v>2713.6</v>
      </c>
      <c r="G168" s="38">
        <v>2689.25</v>
      </c>
      <c r="H168" s="38">
        <v>2663.85</v>
      </c>
      <c r="I168" s="38">
        <v>2639.5</v>
      </c>
      <c r="J168" s="38">
        <v>2739</v>
      </c>
      <c r="K168" s="38">
        <v>2763.3499999999995</v>
      </c>
      <c r="L168" s="38">
        <v>2788.75</v>
      </c>
      <c r="M168" s="28">
        <v>2737.95</v>
      </c>
      <c r="N168" s="28">
        <v>2688.2</v>
      </c>
      <c r="O168" s="39">
        <v>864900</v>
      </c>
      <c r="P168" s="40">
        <v>-1.0977701543739279E-2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216.3</v>
      </c>
      <c r="F169" s="37">
        <v>217.53333333333333</v>
      </c>
      <c r="G169" s="38">
        <v>213.66666666666666</v>
      </c>
      <c r="H169" s="38">
        <v>211.03333333333333</v>
      </c>
      <c r="I169" s="38">
        <v>207.16666666666666</v>
      </c>
      <c r="J169" s="38">
        <v>220.16666666666666</v>
      </c>
      <c r="K169" s="38">
        <v>224.03333333333333</v>
      </c>
      <c r="L169" s="38">
        <v>226.66666666666666</v>
      </c>
      <c r="M169" s="28">
        <v>221.4</v>
      </c>
      <c r="N169" s="28">
        <v>214.9</v>
      </c>
      <c r="O169" s="39">
        <v>38418300</v>
      </c>
      <c r="P169" s="40">
        <v>8.1641961231470925E-2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1805.85</v>
      </c>
      <c r="F170" s="37">
        <v>1807.55</v>
      </c>
      <c r="G170" s="38">
        <v>1790.3</v>
      </c>
      <c r="H170" s="38">
        <v>1774.75</v>
      </c>
      <c r="I170" s="38">
        <v>1757.5</v>
      </c>
      <c r="J170" s="38">
        <v>1823.1</v>
      </c>
      <c r="K170" s="38">
        <v>1840.35</v>
      </c>
      <c r="L170" s="38">
        <v>1855.8999999999999</v>
      </c>
      <c r="M170" s="28">
        <v>1824.8</v>
      </c>
      <c r="N170" s="28">
        <v>1792</v>
      </c>
      <c r="O170" s="39">
        <v>2629220</v>
      </c>
      <c r="P170" s="40">
        <v>1.3951325375910712E-3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171.85</v>
      </c>
      <c r="F171" s="37">
        <v>172.91666666666666</v>
      </c>
      <c r="G171" s="38">
        <v>169.43333333333331</v>
      </c>
      <c r="H171" s="38">
        <v>167.01666666666665</v>
      </c>
      <c r="I171" s="38">
        <v>163.5333333333333</v>
      </c>
      <c r="J171" s="38">
        <v>175.33333333333331</v>
      </c>
      <c r="K171" s="38">
        <v>178.81666666666666</v>
      </c>
      <c r="L171" s="38">
        <v>181.23333333333332</v>
      </c>
      <c r="M171" s="28">
        <v>176.4</v>
      </c>
      <c r="N171" s="28">
        <v>170.5</v>
      </c>
      <c r="O171" s="39">
        <v>12407500</v>
      </c>
      <c r="P171" s="40">
        <v>6.53038046564452E-3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641.9</v>
      </c>
      <c r="F172" s="37">
        <v>653.93333333333339</v>
      </c>
      <c r="G172" s="38">
        <v>619.36666666666679</v>
      </c>
      <c r="H172" s="38">
        <v>596.83333333333337</v>
      </c>
      <c r="I172" s="38">
        <v>562.26666666666677</v>
      </c>
      <c r="J172" s="38">
        <v>676.46666666666681</v>
      </c>
      <c r="K172" s="38">
        <v>711.03333333333342</v>
      </c>
      <c r="L172" s="38">
        <v>733.56666666666683</v>
      </c>
      <c r="M172" s="28">
        <v>688.5</v>
      </c>
      <c r="N172" s="28">
        <v>631.4</v>
      </c>
      <c r="O172" s="39">
        <v>5563250</v>
      </c>
      <c r="P172" s="40">
        <v>0.36838804097846539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138.44999999999999</v>
      </c>
      <c r="F173" s="37">
        <v>138.78333333333333</v>
      </c>
      <c r="G173" s="38">
        <v>135.46666666666667</v>
      </c>
      <c r="H173" s="38">
        <v>132.48333333333335</v>
      </c>
      <c r="I173" s="38">
        <v>129.16666666666669</v>
      </c>
      <c r="J173" s="38">
        <v>141.76666666666665</v>
      </c>
      <c r="K173" s="38">
        <v>145.08333333333331</v>
      </c>
      <c r="L173" s="38">
        <v>148.06666666666663</v>
      </c>
      <c r="M173" s="28">
        <v>142.1</v>
      </c>
      <c r="N173" s="28">
        <v>135.80000000000001</v>
      </c>
      <c r="O173" s="39">
        <v>48335000</v>
      </c>
      <c r="P173" s="40">
        <v>-1.6781936533767292E-2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100.35</v>
      </c>
      <c r="F174" s="37">
        <v>100.26666666666667</v>
      </c>
      <c r="G174" s="38">
        <v>99.783333333333331</v>
      </c>
      <c r="H174" s="38">
        <v>99.216666666666669</v>
      </c>
      <c r="I174" s="38">
        <v>98.733333333333334</v>
      </c>
      <c r="J174" s="38">
        <v>100.83333333333333</v>
      </c>
      <c r="K174" s="38">
        <v>101.31666666666665</v>
      </c>
      <c r="L174" s="38">
        <v>101.88333333333333</v>
      </c>
      <c r="M174" s="28">
        <v>100.75</v>
      </c>
      <c r="N174" s="28">
        <v>99.7</v>
      </c>
      <c r="O174" s="39">
        <v>42096000</v>
      </c>
      <c r="P174" s="40">
        <v>1.7008117510630073E-2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2584.9499999999998</v>
      </c>
      <c r="F175" s="37">
        <v>2588.0333333333333</v>
      </c>
      <c r="G175" s="38">
        <v>2571.0666666666666</v>
      </c>
      <c r="H175" s="38">
        <v>2557.1833333333334</v>
      </c>
      <c r="I175" s="38">
        <v>2540.2166666666667</v>
      </c>
      <c r="J175" s="38">
        <v>2601.9166666666665</v>
      </c>
      <c r="K175" s="38">
        <v>2618.8833333333328</v>
      </c>
      <c r="L175" s="38">
        <v>2632.7666666666664</v>
      </c>
      <c r="M175" s="28">
        <v>2605</v>
      </c>
      <c r="N175" s="28">
        <v>2574.15</v>
      </c>
      <c r="O175" s="39">
        <v>31618250</v>
      </c>
      <c r="P175" s="40">
        <v>-3.2156114784719541E-3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84.45</v>
      </c>
      <c r="F176" s="37">
        <v>85.216666666666669</v>
      </c>
      <c r="G176" s="38">
        <v>83.233333333333334</v>
      </c>
      <c r="H176" s="38">
        <v>82.016666666666666</v>
      </c>
      <c r="I176" s="38">
        <v>80.033333333333331</v>
      </c>
      <c r="J176" s="38">
        <v>86.433333333333337</v>
      </c>
      <c r="K176" s="38">
        <v>88.416666666666686</v>
      </c>
      <c r="L176" s="38">
        <v>89.63333333333334</v>
      </c>
      <c r="M176" s="28">
        <v>87.2</v>
      </c>
      <c r="N176" s="28">
        <v>84</v>
      </c>
      <c r="O176" s="39">
        <v>100354000</v>
      </c>
      <c r="P176" s="40">
        <v>9.5569594784918107E-3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811</v>
      </c>
      <c r="F177" s="37">
        <v>810.61666666666667</v>
      </c>
      <c r="G177" s="38">
        <v>803.68333333333339</v>
      </c>
      <c r="H177" s="38">
        <v>796.36666666666667</v>
      </c>
      <c r="I177" s="38">
        <v>789.43333333333339</v>
      </c>
      <c r="J177" s="38">
        <v>817.93333333333339</v>
      </c>
      <c r="K177" s="38">
        <v>824.86666666666656</v>
      </c>
      <c r="L177" s="38">
        <v>832.18333333333339</v>
      </c>
      <c r="M177" s="28">
        <v>817.55</v>
      </c>
      <c r="N177" s="28">
        <v>803.3</v>
      </c>
      <c r="O177" s="39">
        <v>6360800</v>
      </c>
      <c r="P177" s="40">
        <v>1.0934520025429117E-2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1243.75</v>
      </c>
      <c r="F178" s="37">
        <v>1248.4833333333333</v>
      </c>
      <c r="G178" s="38">
        <v>1228.2166666666667</v>
      </c>
      <c r="H178" s="38">
        <v>1212.6833333333334</v>
      </c>
      <c r="I178" s="38">
        <v>1192.4166666666667</v>
      </c>
      <c r="J178" s="38">
        <v>1264.0166666666667</v>
      </c>
      <c r="K178" s="38">
        <v>1284.2833333333335</v>
      </c>
      <c r="L178" s="38">
        <v>1299.8166666666666</v>
      </c>
      <c r="M178" s="28">
        <v>1268.75</v>
      </c>
      <c r="N178" s="28">
        <v>1232.95</v>
      </c>
      <c r="O178" s="39">
        <v>5193000</v>
      </c>
      <c r="P178" s="40">
        <v>-1.1280879623018707E-2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609.1</v>
      </c>
      <c r="F179" s="37">
        <v>609.71666666666658</v>
      </c>
      <c r="G179" s="38">
        <v>603.43333333333317</v>
      </c>
      <c r="H179" s="38">
        <v>597.76666666666654</v>
      </c>
      <c r="I179" s="38">
        <v>591.48333333333312</v>
      </c>
      <c r="J179" s="38">
        <v>615.38333333333321</v>
      </c>
      <c r="K179" s="38">
        <v>621.66666666666674</v>
      </c>
      <c r="L179" s="38">
        <v>627.33333333333326</v>
      </c>
      <c r="M179" s="28">
        <v>616</v>
      </c>
      <c r="N179" s="28">
        <v>604.04999999999995</v>
      </c>
      <c r="O179" s="39">
        <v>63838500</v>
      </c>
      <c r="P179" s="40">
        <v>1.2249072400342498E-2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22405.05</v>
      </c>
      <c r="F180" s="37">
        <v>22588.916666666668</v>
      </c>
      <c r="G180" s="38">
        <v>22122.583333333336</v>
      </c>
      <c r="H180" s="38">
        <v>21840.116666666669</v>
      </c>
      <c r="I180" s="38">
        <v>21373.783333333336</v>
      </c>
      <c r="J180" s="38">
        <v>22871.383333333335</v>
      </c>
      <c r="K180" s="38">
        <v>23337.716666666671</v>
      </c>
      <c r="L180" s="38">
        <v>23620.183333333334</v>
      </c>
      <c r="M180" s="28">
        <v>23055.25</v>
      </c>
      <c r="N180" s="28">
        <v>22306.45</v>
      </c>
      <c r="O180" s="39">
        <v>277000</v>
      </c>
      <c r="P180" s="40">
        <v>-4.2239597375752676E-3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2937.55</v>
      </c>
      <c r="F181" s="37">
        <v>2928.5499999999997</v>
      </c>
      <c r="G181" s="38">
        <v>2907.0999999999995</v>
      </c>
      <c r="H181" s="38">
        <v>2876.6499999999996</v>
      </c>
      <c r="I181" s="38">
        <v>2855.1999999999994</v>
      </c>
      <c r="J181" s="38">
        <v>2958.9999999999995</v>
      </c>
      <c r="K181" s="38">
        <v>2980.4499999999994</v>
      </c>
      <c r="L181" s="38">
        <v>3010.8999999999996</v>
      </c>
      <c r="M181" s="28">
        <v>2950</v>
      </c>
      <c r="N181" s="28">
        <v>2898.1</v>
      </c>
      <c r="O181" s="39">
        <v>1530375</v>
      </c>
      <c r="P181" s="40">
        <v>-9.433962264150943E-3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2353.3000000000002</v>
      </c>
      <c r="F182" s="37">
        <v>2360.5</v>
      </c>
      <c r="G182" s="38">
        <v>2326.15</v>
      </c>
      <c r="H182" s="38">
        <v>2299</v>
      </c>
      <c r="I182" s="38">
        <v>2264.65</v>
      </c>
      <c r="J182" s="38">
        <v>2387.65</v>
      </c>
      <c r="K182" s="38">
        <v>2422.0000000000005</v>
      </c>
      <c r="L182" s="38">
        <v>2449.15</v>
      </c>
      <c r="M182" s="28">
        <v>2394.85</v>
      </c>
      <c r="N182" s="28">
        <v>2333.35</v>
      </c>
      <c r="O182" s="39">
        <v>4782375</v>
      </c>
      <c r="P182" s="40">
        <v>2.5943396226415093E-3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1244.5999999999999</v>
      </c>
      <c r="F183" s="37">
        <v>1253</v>
      </c>
      <c r="G183" s="38">
        <v>1225.8</v>
      </c>
      <c r="H183" s="38">
        <v>1207</v>
      </c>
      <c r="I183" s="38">
        <v>1179.8</v>
      </c>
      <c r="J183" s="38">
        <v>1271.8</v>
      </c>
      <c r="K183" s="38">
        <v>1298.9999999999998</v>
      </c>
      <c r="L183" s="38">
        <v>1317.8</v>
      </c>
      <c r="M183" s="28">
        <v>1280.2</v>
      </c>
      <c r="N183" s="28">
        <v>1234.2</v>
      </c>
      <c r="O183" s="39">
        <v>3492000</v>
      </c>
      <c r="P183" s="40">
        <v>-1.3559322033898305E-2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1016.35</v>
      </c>
      <c r="F184" s="37">
        <v>1018.0166666666668</v>
      </c>
      <c r="G184" s="38">
        <v>1010.0833333333335</v>
      </c>
      <c r="H184" s="38">
        <v>1003.8166666666667</v>
      </c>
      <c r="I184" s="38">
        <v>995.88333333333344</v>
      </c>
      <c r="J184" s="38">
        <v>1024.2833333333335</v>
      </c>
      <c r="K184" s="38">
        <v>1032.2166666666667</v>
      </c>
      <c r="L184" s="38">
        <v>1038.4833333333336</v>
      </c>
      <c r="M184" s="28">
        <v>1025.95</v>
      </c>
      <c r="N184" s="28">
        <v>1011.75</v>
      </c>
      <c r="O184" s="39">
        <v>19620300</v>
      </c>
      <c r="P184" s="40">
        <v>1.0357142857142856E-3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557.75</v>
      </c>
      <c r="F185" s="37">
        <v>557.80000000000007</v>
      </c>
      <c r="G185" s="38">
        <v>549.95000000000016</v>
      </c>
      <c r="H185" s="38">
        <v>542.15000000000009</v>
      </c>
      <c r="I185" s="38">
        <v>534.30000000000018</v>
      </c>
      <c r="J185" s="38">
        <v>565.60000000000014</v>
      </c>
      <c r="K185" s="38">
        <v>573.45000000000005</v>
      </c>
      <c r="L185" s="38">
        <v>581.25000000000011</v>
      </c>
      <c r="M185" s="28">
        <v>565.65</v>
      </c>
      <c r="N185" s="28">
        <v>550</v>
      </c>
      <c r="O185" s="39">
        <v>9183000</v>
      </c>
      <c r="P185" s="40">
        <v>-1.7965992941931345E-2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609.20000000000005</v>
      </c>
      <c r="F186" s="37">
        <v>612.05000000000007</v>
      </c>
      <c r="G186" s="38">
        <v>600.90000000000009</v>
      </c>
      <c r="H186" s="38">
        <v>592.6</v>
      </c>
      <c r="I186" s="38">
        <v>581.45000000000005</v>
      </c>
      <c r="J186" s="38">
        <v>620.35000000000014</v>
      </c>
      <c r="K186" s="38">
        <v>631.5</v>
      </c>
      <c r="L186" s="38">
        <v>639.80000000000018</v>
      </c>
      <c r="M186" s="28">
        <v>623.20000000000005</v>
      </c>
      <c r="N186" s="28">
        <v>603.75</v>
      </c>
      <c r="O186" s="39">
        <v>1823000</v>
      </c>
      <c r="P186" s="40">
        <v>2.7621195039458851E-2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1075.25</v>
      </c>
      <c r="F187" s="37">
        <v>1088.55</v>
      </c>
      <c r="G187" s="38">
        <v>1056.6999999999998</v>
      </c>
      <c r="H187" s="38">
        <v>1038.1499999999999</v>
      </c>
      <c r="I187" s="38">
        <v>1006.2999999999997</v>
      </c>
      <c r="J187" s="38">
        <v>1107.0999999999999</v>
      </c>
      <c r="K187" s="38">
        <v>1138.9499999999998</v>
      </c>
      <c r="L187" s="38">
        <v>1157.5</v>
      </c>
      <c r="M187" s="28">
        <v>1120.4000000000001</v>
      </c>
      <c r="N187" s="28">
        <v>1070</v>
      </c>
      <c r="O187" s="39">
        <v>7994500</v>
      </c>
      <c r="P187" s="40">
        <v>2.4016907903163829E-2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1320.95</v>
      </c>
      <c r="F188" s="37">
        <v>1320.3666666666666</v>
      </c>
      <c r="G188" s="38">
        <v>1308.7333333333331</v>
      </c>
      <c r="H188" s="38">
        <v>1296.5166666666667</v>
      </c>
      <c r="I188" s="38">
        <v>1284.8833333333332</v>
      </c>
      <c r="J188" s="38">
        <v>1332.583333333333</v>
      </c>
      <c r="K188" s="38">
        <v>1344.2166666666667</v>
      </c>
      <c r="L188" s="38">
        <v>1356.4333333333329</v>
      </c>
      <c r="M188" s="28">
        <v>1332</v>
      </c>
      <c r="N188" s="28">
        <v>1308.1500000000001</v>
      </c>
      <c r="O188" s="39">
        <v>2844000</v>
      </c>
      <c r="P188" s="40">
        <v>-2.0829746944396627E-2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770.85</v>
      </c>
      <c r="F189" s="37">
        <v>770.66666666666663</v>
      </c>
      <c r="G189" s="38">
        <v>766.7833333333333</v>
      </c>
      <c r="H189" s="38">
        <v>762.7166666666667</v>
      </c>
      <c r="I189" s="38">
        <v>758.83333333333337</v>
      </c>
      <c r="J189" s="38">
        <v>774.73333333333323</v>
      </c>
      <c r="K189" s="38">
        <v>778.61666666666667</v>
      </c>
      <c r="L189" s="38">
        <v>782.68333333333317</v>
      </c>
      <c r="M189" s="28">
        <v>774.55</v>
      </c>
      <c r="N189" s="28">
        <v>766.6</v>
      </c>
      <c r="O189" s="39">
        <v>9296100</v>
      </c>
      <c r="P189" s="40">
        <v>-2.9036004645760743E-4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414.7</v>
      </c>
      <c r="F190" s="37">
        <v>416.2166666666667</v>
      </c>
      <c r="G190" s="38">
        <v>409.48333333333341</v>
      </c>
      <c r="H190" s="38">
        <v>404.26666666666671</v>
      </c>
      <c r="I190" s="38">
        <v>397.53333333333342</v>
      </c>
      <c r="J190" s="38">
        <v>421.43333333333339</v>
      </c>
      <c r="K190" s="38">
        <v>428.16666666666674</v>
      </c>
      <c r="L190" s="38">
        <v>433.38333333333338</v>
      </c>
      <c r="M190" s="28">
        <v>422.95</v>
      </c>
      <c r="N190" s="28">
        <v>411</v>
      </c>
      <c r="O190" s="39">
        <v>74511825</v>
      </c>
      <c r="P190" s="40">
        <v>8.7473743318844499E-2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230.25</v>
      </c>
      <c r="F191" s="37">
        <v>231.25</v>
      </c>
      <c r="G191" s="38">
        <v>228.2</v>
      </c>
      <c r="H191" s="38">
        <v>226.14999999999998</v>
      </c>
      <c r="I191" s="38">
        <v>223.09999999999997</v>
      </c>
      <c r="J191" s="38">
        <v>233.3</v>
      </c>
      <c r="K191" s="38">
        <v>236.35000000000002</v>
      </c>
      <c r="L191" s="38">
        <v>238.40000000000003</v>
      </c>
      <c r="M191" s="28">
        <v>234.3</v>
      </c>
      <c r="N191" s="28">
        <v>229.2</v>
      </c>
      <c r="O191" s="39">
        <v>102249000</v>
      </c>
      <c r="P191" s="40">
        <v>1.7976546487013204E-2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105.3</v>
      </c>
      <c r="F192" s="37">
        <v>105.61666666666667</v>
      </c>
      <c r="G192" s="38">
        <v>104.68333333333335</v>
      </c>
      <c r="H192" s="38">
        <v>104.06666666666668</v>
      </c>
      <c r="I192" s="38">
        <v>103.13333333333335</v>
      </c>
      <c r="J192" s="38">
        <v>106.23333333333335</v>
      </c>
      <c r="K192" s="38">
        <v>107.16666666666669</v>
      </c>
      <c r="L192" s="38">
        <v>107.78333333333335</v>
      </c>
      <c r="M192" s="28">
        <v>106.55</v>
      </c>
      <c r="N192" s="28">
        <v>105</v>
      </c>
      <c r="O192" s="39">
        <v>222304500</v>
      </c>
      <c r="P192" s="40">
        <v>-1.0335476072249471E-3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3225.05</v>
      </c>
      <c r="F193" s="37">
        <v>3221.0666666666671</v>
      </c>
      <c r="G193" s="38">
        <v>3201.6333333333341</v>
      </c>
      <c r="H193" s="38">
        <v>3178.2166666666672</v>
      </c>
      <c r="I193" s="38">
        <v>3158.7833333333342</v>
      </c>
      <c r="J193" s="38">
        <v>3244.483333333334</v>
      </c>
      <c r="K193" s="38">
        <v>3263.9166666666674</v>
      </c>
      <c r="L193" s="38">
        <v>3287.3333333333339</v>
      </c>
      <c r="M193" s="28">
        <v>3240.5</v>
      </c>
      <c r="N193" s="28">
        <v>3197.65</v>
      </c>
      <c r="O193" s="39">
        <v>10372200</v>
      </c>
      <c r="P193" s="40">
        <v>9.2157893974996745E-4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1024.8499999999999</v>
      </c>
      <c r="F194" s="37">
        <v>1024.7166666666665</v>
      </c>
      <c r="G194" s="38">
        <v>1011.633333333333</v>
      </c>
      <c r="H194" s="38">
        <v>998.41666666666652</v>
      </c>
      <c r="I194" s="38">
        <v>985.33333333333303</v>
      </c>
      <c r="J194" s="38">
        <v>1037.9333333333329</v>
      </c>
      <c r="K194" s="38">
        <v>1051.0166666666664</v>
      </c>
      <c r="L194" s="38">
        <v>1064.2333333333329</v>
      </c>
      <c r="M194" s="28">
        <v>1037.8</v>
      </c>
      <c r="N194" s="28">
        <v>1011.5</v>
      </c>
      <c r="O194" s="39">
        <v>14215800</v>
      </c>
      <c r="P194" s="40">
        <v>1.8528071532972229E-2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2657.75</v>
      </c>
      <c r="F195" s="37">
        <v>2675.0166666666669</v>
      </c>
      <c r="G195" s="38">
        <v>2625.5333333333338</v>
      </c>
      <c r="H195" s="38">
        <v>2593.3166666666671</v>
      </c>
      <c r="I195" s="38">
        <v>2543.8333333333339</v>
      </c>
      <c r="J195" s="38">
        <v>2707.2333333333336</v>
      </c>
      <c r="K195" s="38">
        <v>2756.7166666666662</v>
      </c>
      <c r="L195" s="38">
        <v>2788.9333333333334</v>
      </c>
      <c r="M195" s="28">
        <v>2724.5</v>
      </c>
      <c r="N195" s="28">
        <v>2642.8</v>
      </c>
      <c r="O195" s="39">
        <v>6903750</v>
      </c>
      <c r="P195" s="40">
        <v>-1.0851871947911015E-3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1670.2</v>
      </c>
      <c r="F196" s="37">
        <v>1671.8333333333333</v>
      </c>
      <c r="G196" s="38">
        <v>1651.6166666666666</v>
      </c>
      <c r="H196" s="38">
        <v>1633.0333333333333</v>
      </c>
      <c r="I196" s="38">
        <v>1612.8166666666666</v>
      </c>
      <c r="J196" s="38">
        <v>1690.4166666666665</v>
      </c>
      <c r="K196" s="38">
        <v>1710.6333333333332</v>
      </c>
      <c r="L196" s="38">
        <v>1729.2166666666665</v>
      </c>
      <c r="M196" s="28">
        <v>1692.05</v>
      </c>
      <c r="N196" s="28">
        <v>1653.25</v>
      </c>
      <c r="O196" s="39">
        <v>1663000</v>
      </c>
      <c r="P196" s="40">
        <v>-1.4226437462951986E-2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510.95</v>
      </c>
      <c r="F197" s="37">
        <v>515.66666666666663</v>
      </c>
      <c r="G197" s="38">
        <v>497.33333333333326</v>
      </c>
      <c r="H197" s="38">
        <v>483.71666666666664</v>
      </c>
      <c r="I197" s="38">
        <v>465.38333333333327</v>
      </c>
      <c r="J197" s="38">
        <v>529.2833333333333</v>
      </c>
      <c r="K197" s="38">
        <v>547.61666666666656</v>
      </c>
      <c r="L197" s="38">
        <v>561.23333333333323</v>
      </c>
      <c r="M197" s="28">
        <v>534</v>
      </c>
      <c r="N197" s="28">
        <v>502.05</v>
      </c>
      <c r="O197" s="39">
        <v>4242000</v>
      </c>
      <c r="P197" s="40">
        <v>3.0987969376594968E-2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1481.6</v>
      </c>
      <c r="F198" s="37">
        <v>1481.8666666666668</v>
      </c>
      <c r="G198" s="38">
        <v>1468.7333333333336</v>
      </c>
      <c r="H198" s="38">
        <v>1455.8666666666668</v>
      </c>
      <c r="I198" s="38">
        <v>1442.7333333333336</v>
      </c>
      <c r="J198" s="38">
        <v>1494.7333333333336</v>
      </c>
      <c r="K198" s="38">
        <v>1507.8666666666668</v>
      </c>
      <c r="L198" s="38">
        <v>1520.7333333333336</v>
      </c>
      <c r="M198" s="28">
        <v>1495</v>
      </c>
      <c r="N198" s="28">
        <v>1469</v>
      </c>
      <c r="O198" s="39">
        <v>4588025</v>
      </c>
      <c r="P198" s="40">
        <v>4.9243030621812608E-2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1112</v>
      </c>
      <c r="F199" s="37">
        <v>1120.8</v>
      </c>
      <c r="G199" s="38">
        <v>1095.1999999999998</v>
      </c>
      <c r="H199" s="38">
        <v>1078.3999999999999</v>
      </c>
      <c r="I199" s="38">
        <v>1052.7999999999997</v>
      </c>
      <c r="J199" s="38">
        <v>1137.5999999999999</v>
      </c>
      <c r="K199" s="38">
        <v>1163.1999999999998</v>
      </c>
      <c r="L199" s="38">
        <v>1180</v>
      </c>
      <c r="M199" s="28">
        <v>1146.4000000000001</v>
      </c>
      <c r="N199" s="28">
        <v>1104</v>
      </c>
      <c r="O199" s="39">
        <v>5380900</v>
      </c>
      <c r="P199" s="40">
        <v>7.6025691440555774E-3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1659.9</v>
      </c>
      <c r="F200" s="37">
        <v>1666.0833333333333</v>
      </c>
      <c r="G200" s="38">
        <v>1643.2666666666664</v>
      </c>
      <c r="H200" s="38">
        <v>1626.6333333333332</v>
      </c>
      <c r="I200" s="38">
        <v>1603.8166666666664</v>
      </c>
      <c r="J200" s="38">
        <v>1682.7166666666665</v>
      </c>
      <c r="K200" s="38">
        <v>1705.5333333333335</v>
      </c>
      <c r="L200" s="38">
        <v>1722.1666666666665</v>
      </c>
      <c r="M200" s="28">
        <v>1688.9</v>
      </c>
      <c r="N200" s="28">
        <v>1649.45</v>
      </c>
      <c r="O200" s="39">
        <v>930000</v>
      </c>
      <c r="P200" s="40">
        <v>-7.6824583866837385E-3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6845.8</v>
      </c>
      <c r="F201" s="37">
        <v>6865.2666666666664</v>
      </c>
      <c r="G201" s="38">
        <v>6808.5333333333328</v>
      </c>
      <c r="H201" s="38">
        <v>6771.2666666666664</v>
      </c>
      <c r="I201" s="38">
        <v>6714.5333333333328</v>
      </c>
      <c r="J201" s="38">
        <v>6902.5333333333328</v>
      </c>
      <c r="K201" s="38">
        <v>6959.2666666666664</v>
      </c>
      <c r="L201" s="38">
        <v>6996.5333333333328</v>
      </c>
      <c r="M201" s="28">
        <v>6922</v>
      </c>
      <c r="N201" s="28">
        <v>6828</v>
      </c>
      <c r="O201" s="39">
        <v>1908700</v>
      </c>
      <c r="P201" s="40">
        <v>8.5068160202895482E-3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758.85</v>
      </c>
      <c r="F202" s="37">
        <v>756.56666666666661</v>
      </c>
      <c r="G202" s="38">
        <v>752.28333333333319</v>
      </c>
      <c r="H202" s="38">
        <v>745.71666666666658</v>
      </c>
      <c r="I202" s="38">
        <v>741.43333333333317</v>
      </c>
      <c r="J202" s="38">
        <v>763.13333333333321</v>
      </c>
      <c r="K202" s="38">
        <v>767.41666666666652</v>
      </c>
      <c r="L202" s="38">
        <v>773.98333333333323</v>
      </c>
      <c r="M202" s="28">
        <v>760.85</v>
      </c>
      <c r="N202" s="28">
        <v>750</v>
      </c>
      <c r="O202" s="39">
        <v>20278700</v>
      </c>
      <c r="P202" s="40">
        <v>-0.05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308.39999999999998</v>
      </c>
      <c r="F203" s="37">
        <v>308.13333333333333</v>
      </c>
      <c r="G203" s="38">
        <v>305.26666666666665</v>
      </c>
      <c r="H203" s="38">
        <v>302.13333333333333</v>
      </c>
      <c r="I203" s="38">
        <v>299.26666666666665</v>
      </c>
      <c r="J203" s="38">
        <v>311.26666666666665</v>
      </c>
      <c r="K203" s="38">
        <v>314.13333333333333</v>
      </c>
      <c r="L203" s="38">
        <v>317.26666666666665</v>
      </c>
      <c r="M203" s="28">
        <v>311</v>
      </c>
      <c r="N203" s="28">
        <v>305</v>
      </c>
      <c r="O203" s="39">
        <v>41359300</v>
      </c>
      <c r="P203" s="40">
        <v>5.7400618871319749E-3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830.8</v>
      </c>
      <c r="F204" s="37">
        <v>829.91666666666663</v>
      </c>
      <c r="G204" s="38">
        <v>821.5333333333333</v>
      </c>
      <c r="H204" s="38">
        <v>812.26666666666665</v>
      </c>
      <c r="I204" s="38">
        <v>803.88333333333333</v>
      </c>
      <c r="J204" s="38">
        <v>839.18333333333328</v>
      </c>
      <c r="K204" s="38">
        <v>847.56666666666672</v>
      </c>
      <c r="L204" s="38">
        <v>856.83333333333326</v>
      </c>
      <c r="M204" s="28">
        <v>838.3</v>
      </c>
      <c r="N204" s="28">
        <v>820.65</v>
      </c>
      <c r="O204" s="39">
        <v>6603000</v>
      </c>
      <c r="P204" s="40">
        <v>3.3277111729042258E-3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1525.15</v>
      </c>
      <c r="F205" s="37">
        <v>1515.4666666666665</v>
      </c>
      <c r="G205" s="38">
        <v>1498.6833333333329</v>
      </c>
      <c r="H205" s="38">
        <v>1472.2166666666665</v>
      </c>
      <c r="I205" s="38">
        <v>1455.4333333333329</v>
      </c>
      <c r="J205" s="38">
        <v>1541.9333333333329</v>
      </c>
      <c r="K205" s="38">
        <v>1558.7166666666662</v>
      </c>
      <c r="L205" s="38">
        <v>1585.1833333333329</v>
      </c>
      <c r="M205" s="28">
        <v>1532.25</v>
      </c>
      <c r="N205" s="28">
        <v>1489</v>
      </c>
      <c r="O205" s="39">
        <v>754600</v>
      </c>
      <c r="P205" s="40">
        <v>-3.9643652561247217E-2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388.5</v>
      </c>
      <c r="F206" s="37">
        <v>389.06666666666666</v>
      </c>
      <c r="G206" s="38">
        <v>386.13333333333333</v>
      </c>
      <c r="H206" s="38">
        <v>383.76666666666665</v>
      </c>
      <c r="I206" s="38">
        <v>380.83333333333331</v>
      </c>
      <c r="J206" s="38">
        <v>391.43333333333334</v>
      </c>
      <c r="K206" s="38">
        <v>394.36666666666662</v>
      </c>
      <c r="L206" s="38">
        <v>396.73333333333335</v>
      </c>
      <c r="M206" s="28">
        <v>392</v>
      </c>
      <c r="N206" s="28">
        <v>386.7</v>
      </c>
      <c r="O206" s="39">
        <v>44147500</v>
      </c>
      <c r="P206" s="40">
        <v>-2.4403746426997774E-3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262.60000000000002</v>
      </c>
      <c r="F207" s="37">
        <v>262.66666666666669</v>
      </c>
      <c r="G207" s="38">
        <v>260.28333333333336</v>
      </c>
      <c r="H207" s="38">
        <v>257.9666666666667</v>
      </c>
      <c r="I207" s="38">
        <v>255.58333333333337</v>
      </c>
      <c r="J207" s="38">
        <v>264.98333333333335</v>
      </c>
      <c r="K207" s="38">
        <v>267.36666666666667</v>
      </c>
      <c r="L207" s="38">
        <v>269.68333333333334</v>
      </c>
      <c r="M207" s="28">
        <v>265.05</v>
      </c>
      <c r="N207" s="28">
        <v>260.35000000000002</v>
      </c>
      <c r="O207" s="39">
        <v>89799000</v>
      </c>
      <c r="P207" s="40">
        <v>3.0493934722873803E-3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436.15</v>
      </c>
      <c r="F208" s="37">
        <v>438.90000000000003</v>
      </c>
      <c r="G208" s="38">
        <v>422.25000000000006</v>
      </c>
      <c r="H208" s="38">
        <v>408.35</v>
      </c>
      <c r="I208" s="38">
        <v>391.70000000000005</v>
      </c>
      <c r="J208" s="38">
        <v>452.80000000000007</v>
      </c>
      <c r="K208" s="38">
        <v>469.45000000000005</v>
      </c>
      <c r="L208" s="38">
        <v>483.35000000000008</v>
      </c>
      <c r="M208" s="28">
        <v>455.55</v>
      </c>
      <c r="N208" s="28">
        <v>425</v>
      </c>
      <c r="O208" s="39">
        <v>10780200</v>
      </c>
      <c r="P208" s="40">
        <v>-8.2145593869731803E-2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3" t="s">
        <v>16</v>
      </c>
      <c r="B8" s="395"/>
      <c r="C8" s="399" t="s">
        <v>20</v>
      </c>
      <c r="D8" s="399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3"/>
      <c r="L8" s="50"/>
      <c r="M8" s="50"/>
      <c r="N8" s="1"/>
      <c r="O8" s="1"/>
    </row>
    <row r="9" spans="1:15" ht="36" customHeight="1">
      <c r="A9" s="397"/>
      <c r="B9" s="398"/>
      <c r="C9" s="398"/>
      <c r="D9" s="39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5" t="s">
        <v>230</v>
      </c>
      <c r="C10" s="315">
        <v>18028.2</v>
      </c>
      <c r="D10" s="315">
        <v>18033.566666666669</v>
      </c>
      <c r="E10" s="315">
        <v>17964.03333333334</v>
      </c>
      <c r="F10" s="315">
        <v>17899.866666666672</v>
      </c>
      <c r="G10" s="315">
        <v>17830.333333333343</v>
      </c>
      <c r="H10" s="315">
        <v>18097.733333333337</v>
      </c>
      <c r="I10" s="315">
        <v>18167.26666666667</v>
      </c>
      <c r="J10" s="315">
        <v>18231.433333333334</v>
      </c>
      <c r="K10" s="315">
        <v>18103.099999999999</v>
      </c>
      <c r="L10" s="315">
        <v>17969.400000000001</v>
      </c>
      <c r="M10" s="316"/>
      <c r="N10" s="1"/>
      <c r="O10" s="1"/>
    </row>
    <row r="11" spans="1:15" ht="12.75" customHeight="1">
      <c r="A11" s="227">
        <v>2</v>
      </c>
      <c r="B11" s="323" t="s">
        <v>231</v>
      </c>
      <c r="C11" s="315">
        <v>41603.75</v>
      </c>
      <c r="D11" s="315">
        <v>41522.083333333336</v>
      </c>
      <c r="E11" s="315">
        <v>41400.26666666667</v>
      </c>
      <c r="F11" s="315">
        <v>41196.783333333333</v>
      </c>
      <c r="G11" s="315">
        <v>41074.966666666667</v>
      </c>
      <c r="H11" s="315">
        <v>41725.566666666673</v>
      </c>
      <c r="I11" s="315">
        <v>41847.383333333339</v>
      </c>
      <c r="J11" s="315">
        <v>42050.866666666676</v>
      </c>
      <c r="K11" s="315">
        <v>41643.9</v>
      </c>
      <c r="L11" s="315">
        <v>41318.6</v>
      </c>
      <c r="M11" s="316"/>
      <c r="N11" s="1"/>
      <c r="O11" s="1"/>
    </row>
    <row r="12" spans="1:15" ht="12.75" customHeight="1">
      <c r="A12" s="227">
        <v>3</v>
      </c>
      <c r="B12" s="259" t="s">
        <v>232</v>
      </c>
      <c r="C12" s="260">
        <v>2809.65</v>
      </c>
      <c r="D12" s="260">
        <v>2812.1833333333329</v>
      </c>
      <c r="E12" s="260">
        <v>2790.4166666666661</v>
      </c>
      <c r="F12" s="260">
        <v>2771.1833333333329</v>
      </c>
      <c r="G12" s="260">
        <v>2749.4166666666661</v>
      </c>
      <c r="H12" s="260">
        <v>2831.4166666666661</v>
      </c>
      <c r="I12" s="260">
        <v>2853.1833333333334</v>
      </c>
      <c r="J12" s="260">
        <v>2872.4166666666661</v>
      </c>
      <c r="K12" s="260">
        <v>2833.95</v>
      </c>
      <c r="L12" s="260">
        <v>2792.95</v>
      </c>
      <c r="M12" s="316"/>
      <c r="N12" s="1"/>
      <c r="O12" s="1"/>
    </row>
    <row r="13" spans="1:15" ht="12.75" customHeight="1">
      <c r="A13" s="227">
        <v>4</v>
      </c>
      <c r="B13" s="259" t="s">
        <v>233</v>
      </c>
      <c r="C13" s="260">
        <v>5222</v>
      </c>
      <c r="D13" s="260">
        <v>5229.6166666666659</v>
      </c>
      <c r="E13" s="260">
        <v>5199.8333333333321</v>
      </c>
      <c r="F13" s="260">
        <v>5177.6666666666661</v>
      </c>
      <c r="G13" s="260">
        <v>5147.8833333333323</v>
      </c>
      <c r="H13" s="260">
        <v>5251.7833333333319</v>
      </c>
      <c r="I13" s="260">
        <v>5281.5666666666666</v>
      </c>
      <c r="J13" s="260">
        <v>5303.7333333333318</v>
      </c>
      <c r="K13" s="260">
        <v>5259.4</v>
      </c>
      <c r="L13" s="260">
        <v>5207.45</v>
      </c>
      <c r="M13" s="316"/>
      <c r="N13" s="1"/>
      <c r="O13" s="1"/>
    </row>
    <row r="14" spans="1:15" ht="12.75" customHeight="1">
      <c r="A14" s="227">
        <v>5</v>
      </c>
      <c r="B14" s="259" t="s">
        <v>234</v>
      </c>
      <c r="C14" s="260">
        <v>28505.75</v>
      </c>
      <c r="D14" s="260">
        <v>28486.083333333332</v>
      </c>
      <c r="E14" s="260">
        <v>28304.316666666666</v>
      </c>
      <c r="F14" s="260">
        <v>28102.883333333335</v>
      </c>
      <c r="G14" s="260">
        <v>27921.116666666669</v>
      </c>
      <c r="H14" s="260">
        <v>28687.516666666663</v>
      </c>
      <c r="I14" s="260">
        <v>28869.283333333333</v>
      </c>
      <c r="J14" s="260">
        <v>29070.71666666666</v>
      </c>
      <c r="K14" s="260">
        <v>28667.85</v>
      </c>
      <c r="L14" s="260">
        <v>28284.65</v>
      </c>
      <c r="M14" s="316"/>
      <c r="N14" s="1"/>
      <c r="O14" s="1"/>
    </row>
    <row r="15" spans="1:15" ht="12.75" customHeight="1">
      <c r="A15" s="227">
        <v>6</v>
      </c>
      <c r="B15" s="259" t="s">
        <v>235</v>
      </c>
      <c r="C15" s="260">
        <v>4276.25</v>
      </c>
      <c r="D15" s="260">
        <v>4283.0999999999995</v>
      </c>
      <c r="E15" s="260">
        <v>4250.5999999999985</v>
      </c>
      <c r="F15" s="260">
        <v>4224.9499999999989</v>
      </c>
      <c r="G15" s="260">
        <v>4192.449999999998</v>
      </c>
      <c r="H15" s="260">
        <v>4308.7499999999991</v>
      </c>
      <c r="I15" s="260">
        <v>4341.2500000000009</v>
      </c>
      <c r="J15" s="260">
        <v>4366.8999999999996</v>
      </c>
      <c r="K15" s="260">
        <v>4315.6000000000004</v>
      </c>
      <c r="L15" s="260">
        <v>4257.45</v>
      </c>
      <c r="M15" s="316"/>
      <c r="N15" s="1"/>
      <c r="O15" s="1"/>
    </row>
    <row r="16" spans="1:15" ht="12.75" customHeight="1">
      <c r="A16" s="227">
        <v>7</v>
      </c>
      <c r="B16" s="259" t="s">
        <v>236</v>
      </c>
      <c r="C16" s="260">
        <v>8675.0499999999993</v>
      </c>
      <c r="D16" s="260">
        <v>8696.1333333333332</v>
      </c>
      <c r="E16" s="260">
        <v>8623.4666666666672</v>
      </c>
      <c r="F16" s="260">
        <v>8571.8833333333332</v>
      </c>
      <c r="G16" s="260">
        <v>8499.2166666666672</v>
      </c>
      <c r="H16" s="260">
        <v>8747.7166666666672</v>
      </c>
      <c r="I16" s="260">
        <v>8820.383333333335</v>
      </c>
      <c r="J16" s="260">
        <v>8871.9666666666672</v>
      </c>
      <c r="K16" s="260">
        <v>8768.7999999999993</v>
      </c>
      <c r="L16" s="260">
        <v>8644.5499999999993</v>
      </c>
      <c r="M16" s="316"/>
      <c r="N16" s="1"/>
      <c r="O16" s="1"/>
    </row>
    <row r="17" spans="1:15" ht="12.75" customHeight="1">
      <c r="A17" s="227">
        <v>8</v>
      </c>
      <c r="B17" s="269" t="s">
        <v>288</v>
      </c>
      <c r="C17" s="259">
        <v>3166.9</v>
      </c>
      <c r="D17" s="260">
        <v>3153.7999999999997</v>
      </c>
      <c r="E17" s="260">
        <v>3067.5999999999995</v>
      </c>
      <c r="F17" s="260">
        <v>2968.2999999999997</v>
      </c>
      <c r="G17" s="260">
        <v>2882.0999999999995</v>
      </c>
      <c r="H17" s="260">
        <v>3253.0999999999995</v>
      </c>
      <c r="I17" s="260">
        <v>3339.2999999999993</v>
      </c>
      <c r="J17" s="260">
        <v>3438.5999999999995</v>
      </c>
      <c r="K17" s="259">
        <v>3240</v>
      </c>
      <c r="L17" s="259">
        <v>3054.5</v>
      </c>
      <c r="M17" s="259">
        <v>5.07653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2392.25</v>
      </c>
      <c r="D18" s="260">
        <v>2411.6666666666665</v>
      </c>
      <c r="E18" s="260">
        <v>2359.333333333333</v>
      </c>
      <c r="F18" s="260">
        <v>2326.4166666666665</v>
      </c>
      <c r="G18" s="260">
        <v>2274.083333333333</v>
      </c>
      <c r="H18" s="260">
        <v>2444.583333333333</v>
      </c>
      <c r="I18" s="260">
        <v>2496.9166666666661</v>
      </c>
      <c r="J18" s="260">
        <v>2529.833333333333</v>
      </c>
      <c r="K18" s="259">
        <v>2464</v>
      </c>
      <c r="L18" s="259">
        <v>2378.75</v>
      </c>
      <c r="M18" s="259">
        <v>5.1314399999999996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628.4</v>
      </c>
      <c r="D19" s="260">
        <v>630.51666666666677</v>
      </c>
      <c r="E19" s="260">
        <v>618.03333333333353</v>
      </c>
      <c r="F19" s="260">
        <v>607.66666666666674</v>
      </c>
      <c r="G19" s="260">
        <v>595.18333333333351</v>
      </c>
      <c r="H19" s="260">
        <v>640.88333333333355</v>
      </c>
      <c r="I19" s="260">
        <v>653.3666666666669</v>
      </c>
      <c r="J19" s="260">
        <v>663.73333333333358</v>
      </c>
      <c r="K19" s="259">
        <v>643</v>
      </c>
      <c r="L19" s="259">
        <v>620.15</v>
      </c>
      <c r="M19" s="259">
        <v>15.4941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19238.849999999999</v>
      </c>
      <c r="D20" s="260">
        <v>19317.533333333333</v>
      </c>
      <c r="E20" s="260">
        <v>19065.066666666666</v>
      </c>
      <c r="F20" s="260">
        <v>18891.283333333333</v>
      </c>
      <c r="G20" s="260">
        <v>18638.816666666666</v>
      </c>
      <c r="H20" s="260">
        <v>19491.316666666666</v>
      </c>
      <c r="I20" s="260">
        <v>19743.783333333333</v>
      </c>
      <c r="J20" s="260">
        <v>19917.566666666666</v>
      </c>
      <c r="K20" s="259">
        <v>19570</v>
      </c>
      <c r="L20" s="259">
        <v>19143.75</v>
      </c>
      <c r="M20" s="259">
        <v>9.7659999999999997E-2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3992.25</v>
      </c>
      <c r="D21" s="260">
        <v>3994.7999999999997</v>
      </c>
      <c r="E21" s="260">
        <v>3959.5999999999995</v>
      </c>
      <c r="F21" s="260">
        <v>3926.95</v>
      </c>
      <c r="G21" s="260">
        <v>3891.7499999999995</v>
      </c>
      <c r="H21" s="260">
        <v>4027.4499999999994</v>
      </c>
      <c r="I21" s="260">
        <v>4062.6499999999992</v>
      </c>
      <c r="J21" s="260">
        <v>4095.2999999999993</v>
      </c>
      <c r="K21" s="259">
        <v>4030</v>
      </c>
      <c r="L21" s="259">
        <v>3962.15</v>
      </c>
      <c r="M21" s="259">
        <v>23.13795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2176</v>
      </c>
      <c r="D22" s="260">
        <v>2192.1166666666668</v>
      </c>
      <c r="E22" s="260">
        <v>2138.8833333333337</v>
      </c>
      <c r="F22" s="260">
        <v>2101.7666666666669</v>
      </c>
      <c r="G22" s="260">
        <v>2048.5333333333338</v>
      </c>
      <c r="H22" s="260">
        <v>2229.2333333333336</v>
      </c>
      <c r="I22" s="260">
        <v>2282.4666666666672</v>
      </c>
      <c r="J22" s="260">
        <v>2319.5833333333335</v>
      </c>
      <c r="K22" s="259">
        <v>2245.35</v>
      </c>
      <c r="L22" s="259">
        <v>2155</v>
      </c>
      <c r="M22" s="259">
        <v>7.4676600000000004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893.45</v>
      </c>
      <c r="D23" s="260">
        <v>889.25</v>
      </c>
      <c r="E23" s="260">
        <v>880.5</v>
      </c>
      <c r="F23" s="260">
        <v>867.55</v>
      </c>
      <c r="G23" s="260">
        <v>858.8</v>
      </c>
      <c r="H23" s="260">
        <v>902.2</v>
      </c>
      <c r="I23" s="260">
        <v>910.95</v>
      </c>
      <c r="J23" s="260">
        <v>923.90000000000009</v>
      </c>
      <c r="K23" s="259">
        <v>898</v>
      </c>
      <c r="L23" s="259">
        <v>876.3</v>
      </c>
      <c r="M23" s="259">
        <v>99.0642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3707.1</v>
      </c>
      <c r="D24" s="260">
        <v>3730.1666666666665</v>
      </c>
      <c r="E24" s="260">
        <v>3640.333333333333</v>
      </c>
      <c r="F24" s="260">
        <v>3573.5666666666666</v>
      </c>
      <c r="G24" s="260">
        <v>3483.7333333333331</v>
      </c>
      <c r="H24" s="260">
        <v>3796.9333333333329</v>
      </c>
      <c r="I24" s="260">
        <v>3886.766666666666</v>
      </c>
      <c r="J24" s="260">
        <v>3953.5333333333328</v>
      </c>
      <c r="K24" s="259">
        <v>3820</v>
      </c>
      <c r="L24" s="259">
        <v>3663.4</v>
      </c>
      <c r="M24" s="259">
        <v>2.5272700000000001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3295.15</v>
      </c>
      <c r="D25" s="260">
        <v>3289.5166666666664</v>
      </c>
      <c r="E25" s="260">
        <v>3249.0333333333328</v>
      </c>
      <c r="F25" s="260">
        <v>3202.9166666666665</v>
      </c>
      <c r="G25" s="260">
        <v>3162.4333333333329</v>
      </c>
      <c r="H25" s="260">
        <v>3335.6333333333328</v>
      </c>
      <c r="I25" s="260">
        <v>3376.1166666666663</v>
      </c>
      <c r="J25" s="260">
        <v>3422.2333333333327</v>
      </c>
      <c r="K25" s="259">
        <v>3330</v>
      </c>
      <c r="L25" s="259">
        <v>3243.4</v>
      </c>
      <c r="M25" s="259">
        <v>9.80044</v>
      </c>
      <c r="N25" s="1"/>
      <c r="O25" s="1"/>
    </row>
    <row r="26" spans="1:15" ht="12.75" customHeight="1">
      <c r="A26" s="227">
        <v>17</v>
      </c>
      <c r="B26" s="269" t="s">
        <v>867</v>
      </c>
      <c r="C26" s="259">
        <v>679.75</v>
      </c>
      <c r="D26" s="260">
        <v>681.65</v>
      </c>
      <c r="E26" s="260">
        <v>675.09999999999991</v>
      </c>
      <c r="F26" s="260">
        <v>670.44999999999993</v>
      </c>
      <c r="G26" s="260">
        <v>663.89999999999986</v>
      </c>
      <c r="H26" s="260">
        <v>686.3</v>
      </c>
      <c r="I26" s="260">
        <v>692.84999999999991</v>
      </c>
      <c r="J26" s="260">
        <v>697.5</v>
      </c>
      <c r="K26" s="259">
        <v>688.2</v>
      </c>
      <c r="L26" s="259">
        <v>677</v>
      </c>
      <c r="M26" s="259">
        <v>13.92887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129.25</v>
      </c>
      <c r="D27" s="260">
        <v>129.98333333333332</v>
      </c>
      <c r="E27" s="260">
        <v>126.46666666666664</v>
      </c>
      <c r="F27" s="260">
        <v>123.68333333333332</v>
      </c>
      <c r="G27" s="260">
        <v>120.16666666666664</v>
      </c>
      <c r="H27" s="260">
        <v>132.76666666666665</v>
      </c>
      <c r="I27" s="260">
        <v>136.28333333333336</v>
      </c>
      <c r="J27" s="260">
        <v>139.06666666666663</v>
      </c>
      <c r="K27" s="259">
        <v>133.5</v>
      </c>
      <c r="L27" s="259">
        <v>127.2</v>
      </c>
      <c r="M27" s="259">
        <v>54.633229999999998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313.7</v>
      </c>
      <c r="D28" s="260">
        <v>311.98333333333329</v>
      </c>
      <c r="E28" s="260">
        <v>309.11666666666656</v>
      </c>
      <c r="F28" s="260">
        <v>304.53333333333325</v>
      </c>
      <c r="G28" s="260">
        <v>301.66666666666652</v>
      </c>
      <c r="H28" s="260">
        <v>316.56666666666661</v>
      </c>
      <c r="I28" s="260">
        <v>319.43333333333328</v>
      </c>
      <c r="J28" s="260">
        <v>324.01666666666665</v>
      </c>
      <c r="K28" s="259">
        <v>314.85000000000002</v>
      </c>
      <c r="L28" s="259">
        <v>307.39999999999998</v>
      </c>
      <c r="M28" s="259">
        <v>19.332090000000001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3175.9</v>
      </c>
      <c r="D29" s="260">
        <v>3184.5333333333333</v>
      </c>
      <c r="E29" s="260">
        <v>3151.3666666666668</v>
      </c>
      <c r="F29" s="260">
        <v>3126.8333333333335</v>
      </c>
      <c r="G29" s="260">
        <v>3093.666666666667</v>
      </c>
      <c r="H29" s="260">
        <v>3209.0666666666666</v>
      </c>
      <c r="I29" s="260">
        <v>3242.2333333333336</v>
      </c>
      <c r="J29" s="260">
        <v>3266.7666666666664</v>
      </c>
      <c r="K29" s="259">
        <v>3217.7</v>
      </c>
      <c r="L29" s="259">
        <v>3160</v>
      </c>
      <c r="M29" s="259">
        <v>0.28471999999999997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558.15</v>
      </c>
      <c r="D30" s="260">
        <v>559.35</v>
      </c>
      <c r="E30" s="260">
        <v>550.30000000000007</v>
      </c>
      <c r="F30" s="260">
        <v>542.45000000000005</v>
      </c>
      <c r="G30" s="260">
        <v>533.40000000000009</v>
      </c>
      <c r="H30" s="260">
        <v>567.20000000000005</v>
      </c>
      <c r="I30" s="260">
        <v>576.25</v>
      </c>
      <c r="J30" s="260">
        <v>584.1</v>
      </c>
      <c r="K30" s="259">
        <v>568.4</v>
      </c>
      <c r="L30" s="259">
        <v>551.5</v>
      </c>
      <c r="M30" s="259">
        <v>57.000590000000003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4285.45</v>
      </c>
      <c r="D31" s="260">
        <v>4304.3</v>
      </c>
      <c r="E31" s="260">
        <v>4231.1500000000005</v>
      </c>
      <c r="F31" s="260">
        <v>4176.8500000000004</v>
      </c>
      <c r="G31" s="260">
        <v>4103.7000000000007</v>
      </c>
      <c r="H31" s="260">
        <v>4358.6000000000004</v>
      </c>
      <c r="I31" s="260">
        <v>4431.75</v>
      </c>
      <c r="J31" s="260">
        <v>4486.05</v>
      </c>
      <c r="K31" s="259">
        <v>4377.45</v>
      </c>
      <c r="L31" s="259">
        <v>4250</v>
      </c>
      <c r="M31" s="259">
        <v>5.2772100000000002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146.6</v>
      </c>
      <c r="D32" s="260">
        <v>146.38333333333333</v>
      </c>
      <c r="E32" s="260">
        <v>144.56666666666666</v>
      </c>
      <c r="F32" s="260">
        <v>142.53333333333333</v>
      </c>
      <c r="G32" s="260">
        <v>140.71666666666667</v>
      </c>
      <c r="H32" s="260">
        <v>148.41666666666666</v>
      </c>
      <c r="I32" s="260">
        <v>150.23333333333332</v>
      </c>
      <c r="J32" s="260">
        <v>152.26666666666665</v>
      </c>
      <c r="K32" s="259">
        <v>148.19999999999999</v>
      </c>
      <c r="L32" s="259">
        <v>144.35</v>
      </c>
      <c r="M32" s="259">
        <v>61.039540000000002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3045.15</v>
      </c>
      <c r="D33" s="260">
        <v>3054.8833333333332</v>
      </c>
      <c r="E33" s="260">
        <v>3023.7666666666664</v>
      </c>
      <c r="F33" s="260">
        <v>3002.3833333333332</v>
      </c>
      <c r="G33" s="260">
        <v>2971.2666666666664</v>
      </c>
      <c r="H33" s="260">
        <v>3076.2666666666664</v>
      </c>
      <c r="I33" s="260">
        <v>3107.3833333333332</v>
      </c>
      <c r="J33" s="260">
        <v>3128.7666666666664</v>
      </c>
      <c r="K33" s="259">
        <v>3086</v>
      </c>
      <c r="L33" s="259">
        <v>3033.5</v>
      </c>
      <c r="M33" s="259">
        <v>13.750069999999999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2064.4499999999998</v>
      </c>
      <c r="D34" s="260">
        <v>2071.1333333333332</v>
      </c>
      <c r="E34" s="260">
        <v>2038.7666666666664</v>
      </c>
      <c r="F34" s="260">
        <v>2013.0833333333333</v>
      </c>
      <c r="G34" s="260">
        <v>1980.7166666666665</v>
      </c>
      <c r="H34" s="260">
        <v>2096.8166666666666</v>
      </c>
      <c r="I34" s="260">
        <v>2129.1833333333334</v>
      </c>
      <c r="J34" s="260">
        <v>2154.8666666666663</v>
      </c>
      <c r="K34" s="259">
        <v>2103.5</v>
      </c>
      <c r="L34" s="259">
        <v>2045.45</v>
      </c>
      <c r="M34" s="259">
        <v>2.0433400000000002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477.8</v>
      </c>
      <c r="D35" s="260">
        <v>493.73333333333335</v>
      </c>
      <c r="E35" s="260">
        <v>448.26666666666665</v>
      </c>
      <c r="F35" s="260">
        <v>418.73333333333329</v>
      </c>
      <c r="G35" s="260">
        <v>373.26666666666659</v>
      </c>
      <c r="H35" s="260">
        <v>523.26666666666665</v>
      </c>
      <c r="I35" s="260">
        <v>568.73333333333335</v>
      </c>
      <c r="J35" s="260">
        <v>598.26666666666677</v>
      </c>
      <c r="K35" s="259">
        <v>539.20000000000005</v>
      </c>
      <c r="L35" s="259">
        <v>464.2</v>
      </c>
      <c r="M35" s="259">
        <v>154.95813999999999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4138.8500000000004</v>
      </c>
      <c r="D36" s="260">
        <v>4139.416666666667</v>
      </c>
      <c r="E36" s="260">
        <v>4103.8333333333339</v>
      </c>
      <c r="F36" s="260">
        <v>4068.8166666666666</v>
      </c>
      <c r="G36" s="260">
        <v>4033.2333333333336</v>
      </c>
      <c r="H36" s="260">
        <v>4174.4333333333343</v>
      </c>
      <c r="I36" s="260">
        <v>4210.0166666666682</v>
      </c>
      <c r="J36" s="260">
        <v>4245.0333333333347</v>
      </c>
      <c r="K36" s="259">
        <v>4175</v>
      </c>
      <c r="L36" s="259">
        <v>4104.3999999999996</v>
      </c>
      <c r="M36" s="259">
        <v>2.5447700000000002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843.7</v>
      </c>
      <c r="D37" s="260">
        <v>847.13333333333333</v>
      </c>
      <c r="E37" s="260">
        <v>837.56666666666661</v>
      </c>
      <c r="F37" s="260">
        <v>831.43333333333328</v>
      </c>
      <c r="G37" s="260">
        <v>821.86666666666656</v>
      </c>
      <c r="H37" s="260">
        <v>853.26666666666665</v>
      </c>
      <c r="I37" s="260">
        <v>862.83333333333348</v>
      </c>
      <c r="J37" s="260">
        <v>868.9666666666667</v>
      </c>
      <c r="K37" s="259">
        <v>856.7</v>
      </c>
      <c r="L37" s="259">
        <v>841</v>
      </c>
      <c r="M37" s="259">
        <v>189.56575000000001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3724.6</v>
      </c>
      <c r="D38" s="260">
        <v>3737.2000000000003</v>
      </c>
      <c r="E38" s="260">
        <v>3704.4000000000005</v>
      </c>
      <c r="F38" s="260">
        <v>3684.2000000000003</v>
      </c>
      <c r="G38" s="260">
        <v>3651.4000000000005</v>
      </c>
      <c r="H38" s="260">
        <v>3757.4000000000005</v>
      </c>
      <c r="I38" s="260">
        <v>3790.2000000000007</v>
      </c>
      <c r="J38" s="260">
        <v>3810.4000000000005</v>
      </c>
      <c r="K38" s="259">
        <v>3770</v>
      </c>
      <c r="L38" s="259">
        <v>3717</v>
      </c>
      <c r="M38" s="259">
        <v>2.9105500000000002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6975.1</v>
      </c>
      <c r="D39" s="260">
        <v>7034.8833333333341</v>
      </c>
      <c r="E39" s="260">
        <v>6904.7666666666682</v>
      </c>
      <c r="F39" s="260">
        <v>6834.4333333333343</v>
      </c>
      <c r="G39" s="260">
        <v>6704.3166666666684</v>
      </c>
      <c r="H39" s="260">
        <v>7105.2166666666681</v>
      </c>
      <c r="I39" s="260">
        <v>7235.3333333333348</v>
      </c>
      <c r="J39" s="260">
        <v>7305.6666666666679</v>
      </c>
      <c r="K39" s="259">
        <v>7165</v>
      </c>
      <c r="L39" s="259">
        <v>6964.55</v>
      </c>
      <c r="M39" s="259">
        <v>10.08182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1700.35</v>
      </c>
      <c r="D40" s="260">
        <v>1717.0833333333333</v>
      </c>
      <c r="E40" s="260">
        <v>1677.2666666666664</v>
      </c>
      <c r="F40" s="260">
        <v>1654.1833333333332</v>
      </c>
      <c r="G40" s="260">
        <v>1614.3666666666663</v>
      </c>
      <c r="H40" s="260">
        <v>1740.1666666666665</v>
      </c>
      <c r="I40" s="260">
        <v>1779.9833333333336</v>
      </c>
      <c r="J40" s="260">
        <v>1803.0666666666666</v>
      </c>
      <c r="K40" s="259">
        <v>1756.9</v>
      </c>
      <c r="L40" s="259">
        <v>1694</v>
      </c>
      <c r="M40" s="259">
        <v>20.307480000000002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6799.95</v>
      </c>
      <c r="D41" s="260">
        <v>6779.6833333333343</v>
      </c>
      <c r="E41" s="260">
        <v>6628.3666666666686</v>
      </c>
      <c r="F41" s="260">
        <v>6456.7833333333347</v>
      </c>
      <c r="G41" s="260">
        <v>6305.466666666669</v>
      </c>
      <c r="H41" s="260">
        <v>6951.2666666666682</v>
      </c>
      <c r="I41" s="260">
        <v>7102.5833333333339</v>
      </c>
      <c r="J41" s="260">
        <v>7274.1666666666679</v>
      </c>
      <c r="K41" s="259">
        <v>6931</v>
      </c>
      <c r="L41" s="259">
        <v>6608.1</v>
      </c>
      <c r="M41" s="259">
        <v>1.3494900000000001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1881.05</v>
      </c>
      <c r="D42" s="260">
        <v>1894.1833333333334</v>
      </c>
      <c r="E42" s="260">
        <v>1859.3666666666668</v>
      </c>
      <c r="F42" s="260">
        <v>1837.6833333333334</v>
      </c>
      <c r="G42" s="260">
        <v>1802.8666666666668</v>
      </c>
      <c r="H42" s="260">
        <v>1915.8666666666668</v>
      </c>
      <c r="I42" s="260">
        <v>1950.6833333333334</v>
      </c>
      <c r="J42" s="260">
        <v>1972.3666666666668</v>
      </c>
      <c r="K42" s="259">
        <v>1929</v>
      </c>
      <c r="L42" s="259">
        <v>1872.5</v>
      </c>
      <c r="M42" s="259">
        <v>2.2799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222.05</v>
      </c>
      <c r="D43" s="260">
        <v>224.20000000000002</v>
      </c>
      <c r="E43" s="260">
        <v>218.40000000000003</v>
      </c>
      <c r="F43" s="260">
        <v>214.75000000000003</v>
      </c>
      <c r="G43" s="260">
        <v>208.95000000000005</v>
      </c>
      <c r="H43" s="260">
        <v>227.85000000000002</v>
      </c>
      <c r="I43" s="260">
        <v>233.65000000000003</v>
      </c>
      <c r="J43" s="260">
        <v>237.3</v>
      </c>
      <c r="K43" s="259">
        <v>230</v>
      </c>
      <c r="L43" s="259">
        <v>220.55</v>
      </c>
      <c r="M43" s="259">
        <v>96.366410000000002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165.45</v>
      </c>
      <c r="D44" s="260">
        <v>165.65</v>
      </c>
      <c r="E44" s="260">
        <v>163.15</v>
      </c>
      <c r="F44" s="260">
        <v>160.85</v>
      </c>
      <c r="G44" s="260">
        <v>158.35</v>
      </c>
      <c r="H44" s="260">
        <v>167.95000000000002</v>
      </c>
      <c r="I44" s="260">
        <v>170.45000000000002</v>
      </c>
      <c r="J44" s="260">
        <v>172.75000000000003</v>
      </c>
      <c r="K44" s="259">
        <v>168.15</v>
      </c>
      <c r="L44" s="259">
        <v>163.35</v>
      </c>
      <c r="M44" s="259">
        <v>460.61788999999999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73.7</v>
      </c>
      <c r="D45" s="260">
        <v>74.483333333333334</v>
      </c>
      <c r="E45" s="260">
        <v>71.466666666666669</v>
      </c>
      <c r="F45" s="260">
        <v>69.233333333333334</v>
      </c>
      <c r="G45" s="260">
        <v>66.216666666666669</v>
      </c>
      <c r="H45" s="260">
        <v>76.716666666666669</v>
      </c>
      <c r="I45" s="260">
        <v>79.733333333333348</v>
      </c>
      <c r="J45" s="260">
        <v>81.966666666666669</v>
      </c>
      <c r="K45" s="259">
        <v>77.5</v>
      </c>
      <c r="L45" s="259">
        <v>72.25</v>
      </c>
      <c r="M45" s="259">
        <v>280.76508999999999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1780.7</v>
      </c>
      <c r="D46" s="260">
        <v>1785.8</v>
      </c>
      <c r="E46" s="260">
        <v>1760.1499999999999</v>
      </c>
      <c r="F46" s="260">
        <v>1739.6</v>
      </c>
      <c r="G46" s="260">
        <v>1713.9499999999998</v>
      </c>
      <c r="H46" s="260">
        <v>1806.35</v>
      </c>
      <c r="I46" s="260">
        <v>1832</v>
      </c>
      <c r="J46" s="260">
        <v>1852.55</v>
      </c>
      <c r="K46" s="259">
        <v>1811.45</v>
      </c>
      <c r="L46" s="259">
        <v>1765.25</v>
      </c>
      <c r="M46" s="259">
        <v>2.6765500000000002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583.15</v>
      </c>
      <c r="D47" s="260">
        <v>582.80000000000007</v>
      </c>
      <c r="E47" s="260">
        <v>576.60000000000014</v>
      </c>
      <c r="F47" s="260">
        <v>570.05000000000007</v>
      </c>
      <c r="G47" s="260">
        <v>563.85000000000014</v>
      </c>
      <c r="H47" s="260">
        <v>589.35000000000014</v>
      </c>
      <c r="I47" s="260">
        <v>595.55000000000018</v>
      </c>
      <c r="J47" s="260">
        <v>602.10000000000014</v>
      </c>
      <c r="K47" s="259">
        <v>589</v>
      </c>
      <c r="L47" s="259">
        <v>576.25</v>
      </c>
      <c r="M47" s="259">
        <v>11.220599999999999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106.7</v>
      </c>
      <c r="D48" s="260">
        <v>106.63333333333333</v>
      </c>
      <c r="E48" s="260">
        <v>104.76666666666665</v>
      </c>
      <c r="F48" s="260">
        <v>102.83333333333333</v>
      </c>
      <c r="G48" s="260">
        <v>100.96666666666665</v>
      </c>
      <c r="H48" s="260">
        <v>108.56666666666665</v>
      </c>
      <c r="I48" s="260">
        <v>110.43333333333332</v>
      </c>
      <c r="J48" s="260">
        <v>112.36666666666665</v>
      </c>
      <c r="K48" s="259">
        <v>108.5</v>
      </c>
      <c r="L48" s="259">
        <v>104.7</v>
      </c>
      <c r="M48" s="259">
        <v>129.37602999999999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880.4</v>
      </c>
      <c r="D49" s="260">
        <v>879.13333333333333</v>
      </c>
      <c r="E49" s="260">
        <v>871.26666666666665</v>
      </c>
      <c r="F49" s="260">
        <v>862.13333333333333</v>
      </c>
      <c r="G49" s="260">
        <v>854.26666666666665</v>
      </c>
      <c r="H49" s="260">
        <v>888.26666666666665</v>
      </c>
      <c r="I49" s="260">
        <v>896.13333333333321</v>
      </c>
      <c r="J49" s="260">
        <v>905.26666666666665</v>
      </c>
      <c r="K49" s="259">
        <v>887</v>
      </c>
      <c r="L49" s="259">
        <v>870</v>
      </c>
      <c r="M49" s="259">
        <v>11.08075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75.55</v>
      </c>
      <c r="D50" s="260">
        <v>75.433333333333323</v>
      </c>
      <c r="E50" s="260">
        <v>74.46666666666664</v>
      </c>
      <c r="F50" s="260">
        <v>73.383333333333312</v>
      </c>
      <c r="G50" s="260">
        <v>72.416666666666629</v>
      </c>
      <c r="H50" s="260">
        <v>76.516666666666652</v>
      </c>
      <c r="I50" s="260">
        <v>77.48333333333332</v>
      </c>
      <c r="J50" s="260">
        <v>78.566666666666663</v>
      </c>
      <c r="K50" s="259">
        <v>76.400000000000006</v>
      </c>
      <c r="L50" s="259">
        <v>74.349999999999994</v>
      </c>
      <c r="M50" s="259">
        <v>232.04614000000001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305.5</v>
      </c>
      <c r="D51" s="260">
        <v>305.88333333333338</v>
      </c>
      <c r="E51" s="260">
        <v>303.81666666666678</v>
      </c>
      <c r="F51" s="260">
        <v>302.13333333333338</v>
      </c>
      <c r="G51" s="260">
        <v>300.06666666666678</v>
      </c>
      <c r="H51" s="260">
        <v>307.56666666666678</v>
      </c>
      <c r="I51" s="260">
        <v>309.63333333333338</v>
      </c>
      <c r="J51" s="260">
        <v>311.31666666666678</v>
      </c>
      <c r="K51" s="259">
        <v>307.95</v>
      </c>
      <c r="L51" s="259">
        <v>304.2</v>
      </c>
      <c r="M51" s="259">
        <v>13.97871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825.75</v>
      </c>
      <c r="D52" s="260">
        <v>824.66666666666663</v>
      </c>
      <c r="E52" s="260">
        <v>818.63333333333321</v>
      </c>
      <c r="F52" s="260">
        <v>811.51666666666654</v>
      </c>
      <c r="G52" s="260">
        <v>805.48333333333312</v>
      </c>
      <c r="H52" s="260">
        <v>831.7833333333333</v>
      </c>
      <c r="I52" s="260">
        <v>837.81666666666683</v>
      </c>
      <c r="J52" s="260">
        <v>844.93333333333339</v>
      </c>
      <c r="K52" s="259">
        <v>830.7</v>
      </c>
      <c r="L52" s="259">
        <v>817.55</v>
      </c>
      <c r="M52" s="259">
        <v>44.252899999999997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275.89999999999998</v>
      </c>
      <c r="D53" s="260">
        <v>276.96666666666664</v>
      </c>
      <c r="E53" s="260">
        <v>270.93333333333328</v>
      </c>
      <c r="F53" s="260">
        <v>265.96666666666664</v>
      </c>
      <c r="G53" s="260">
        <v>259.93333333333328</v>
      </c>
      <c r="H53" s="260">
        <v>281.93333333333328</v>
      </c>
      <c r="I53" s="260">
        <v>287.9666666666667</v>
      </c>
      <c r="J53" s="260">
        <v>292.93333333333328</v>
      </c>
      <c r="K53" s="259">
        <v>283</v>
      </c>
      <c r="L53" s="259">
        <v>272</v>
      </c>
      <c r="M53" s="259">
        <v>18.077359999999999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16813.400000000001</v>
      </c>
      <c r="D54" s="260">
        <v>16964.8</v>
      </c>
      <c r="E54" s="260">
        <v>16628.599999999999</v>
      </c>
      <c r="F54" s="260">
        <v>16443.8</v>
      </c>
      <c r="G54" s="260">
        <v>16107.599999999999</v>
      </c>
      <c r="H54" s="260">
        <v>17149.599999999999</v>
      </c>
      <c r="I54" s="260">
        <v>17485.800000000003</v>
      </c>
      <c r="J54" s="260">
        <v>17670.599999999999</v>
      </c>
      <c r="K54" s="259">
        <v>17301</v>
      </c>
      <c r="L54" s="259">
        <v>16780</v>
      </c>
      <c r="M54" s="259">
        <v>0.38819999999999999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4134.6499999999996</v>
      </c>
      <c r="D55" s="260">
        <v>4144.2</v>
      </c>
      <c r="E55" s="260">
        <v>4098.75</v>
      </c>
      <c r="F55" s="260">
        <v>4062.8500000000004</v>
      </c>
      <c r="G55" s="260">
        <v>4017.4000000000005</v>
      </c>
      <c r="H55" s="260">
        <v>4180.0999999999995</v>
      </c>
      <c r="I55" s="260">
        <v>4225.5499999999984</v>
      </c>
      <c r="J55" s="260">
        <v>4261.4499999999989</v>
      </c>
      <c r="K55" s="259">
        <v>4189.6499999999996</v>
      </c>
      <c r="L55" s="259">
        <v>4108.3</v>
      </c>
      <c r="M55" s="259">
        <v>4.1758100000000002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306.95</v>
      </c>
      <c r="D56" s="260">
        <v>308.33333333333331</v>
      </c>
      <c r="E56" s="260">
        <v>301.76666666666665</v>
      </c>
      <c r="F56" s="260">
        <v>296.58333333333331</v>
      </c>
      <c r="G56" s="260">
        <v>290.01666666666665</v>
      </c>
      <c r="H56" s="260">
        <v>313.51666666666665</v>
      </c>
      <c r="I56" s="260">
        <v>320.08333333333337</v>
      </c>
      <c r="J56" s="260">
        <v>325.26666666666665</v>
      </c>
      <c r="K56" s="259">
        <v>314.89999999999998</v>
      </c>
      <c r="L56" s="259">
        <v>303.14999999999998</v>
      </c>
      <c r="M56" s="259">
        <v>117.44532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722.1</v>
      </c>
      <c r="D57" s="260">
        <v>727.61666666666667</v>
      </c>
      <c r="E57" s="260">
        <v>712.88333333333333</v>
      </c>
      <c r="F57" s="260">
        <v>703.66666666666663</v>
      </c>
      <c r="G57" s="260">
        <v>688.93333333333328</v>
      </c>
      <c r="H57" s="260">
        <v>736.83333333333337</v>
      </c>
      <c r="I57" s="260">
        <v>751.56666666666672</v>
      </c>
      <c r="J57" s="260">
        <v>760.78333333333342</v>
      </c>
      <c r="K57" s="259">
        <v>742.35</v>
      </c>
      <c r="L57" s="259">
        <v>718.4</v>
      </c>
      <c r="M57" s="259">
        <v>18.368369999999999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1122.3</v>
      </c>
      <c r="D58" s="260">
        <v>1131.1000000000001</v>
      </c>
      <c r="E58" s="260">
        <v>1110.2000000000003</v>
      </c>
      <c r="F58" s="260">
        <v>1098.1000000000001</v>
      </c>
      <c r="G58" s="260">
        <v>1077.2000000000003</v>
      </c>
      <c r="H58" s="260">
        <v>1143.2000000000003</v>
      </c>
      <c r="I58" s="260">
        <v>1164.1000000000004</v>
      </c>
      <c r="J58" s="260">
        <v>1176.2000000000003</v>
      </c>
      <c r="K58" s="259">
        <v>1152</v>
      </c>
      <c r="L58" s="259">
        <v>1119</v>
      </c>
      <c r="M58" s="259">
        <v>20.28565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1532.35</v>
      </c>
      <c r="D59" s="260">
        <v>1534.1166666666668</v>
      </c>
      <c r="E59" s="260">
        <v>1518.2333333333336</v>
      </c>
      <c r="F59" s="260">
        <v>1504.1166666666668</v>
      </c>
      <c r="G59" s="260">
        <v>1488.2333333333336</v>
      </c>
      <c r="H59" s="260">
        <v>1548.2333333333336</v>
      </c>
      <c r="I59" s="260">
        <v>1564.1166666666668</v>
      </c>
      <c r="J59" s="260">
        <v>1578.2333333333336</v>
      </c>
      <c r="K59" s="259">
        <v>1550</v>
      </c>
      <c r="L59" s="259">
        <v>1520</v>
      </c>
      <c r="M59" s="259">
        <v>0.61472000000000004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253.6</v>
      </c>
      <c r="D60" s="260">
        <v>255.4</v>
      </c>
      <c r="E60" s="260">
        <v>250.3</v>
      </c>
      <c r="F60" s="260">
        <v>247</v>
      </c>
      <c r="G60" s="260">
        <v>241.9</v>
      </c>
      <c r="H60" s="260">
        <v>258.70000000000005</v>
      </c>
      <c r="I60" s="260">
        <v>263.79999999999995</v>
      </c>
      <c r="J60" s="260">
        <v>267.10000000000002</v>
      </c>
      <c r="K60" s="259">
        <v>260.5</v>
      </c>
      <c r="L60" s="259">
        <v>252.1</v>
      </c>
      <c r="M60" s="259">
        <v>208.32571999999999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3676.1</v>
      </c>
      <c r="D61" s="260">
        <v>3676.4500000000003</v>
      </c>
      <c r="E61" s="260">
        <v>3639.6500000000005</v>
      </c>
      <c r="F61" s="260">
        <v>3603.2000000000003</v>
      </c>
      <c r="G61" s="260">
        <v>3566.4000000000005</v>
      </c>
      <c r="H61" s="260">
        <v>3712.9000000000005</v>
      </c>
      <c r="I61" s="260">
        <v>3749.7000000000007</v>
      </c>
      <c r="J61" s="260">
        <v>3786.1500000000005</v>
      </c>
      <c r="K61" s="259">
        <v>3713.25</v>
      </c>
      <c r="L61" s="259">
        <v>3640</v>
      </c>
      <c r="M61" s="259">
        <v>0.97718000000000005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1597.4</v>
      </c>
      <c r="D62" s="260">
        <v>1608.9333333333334</v>
      </c>
      <c r="E62" s="260">
        <v>1572.8666666666668</v>
      </c>
      <c r="F62" s="260">
        <v>1548.3333333333335</v>
      </c>
      <c r="G62" s="260">
        <v>1512.2666666666669</v>
      </c>
      <c r="H62" s="260">
        <v>1633.4666666666667</v>
      </c>
      <c r="I62" s="260">
        <v>1669.5333333333333</v>
      </c>
      <c r="J62" s="260">
        <v>1694.0666666666666</v>
      </c>
      <c r="K62" s="259">
        <v>1645</v>
      </c>
      <c r="L62" s="259">
        <v>1584.4</v>
      </c>
      <c r="M62" s="259">
        <v>7.4591200000000004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803.3</v>
      </c>
      <c r="D63" s="260">
        <v>806.76666666666677</v>
      </c>
      <c r="E63" s="260">
        <v>794.53333333333353</v>
      </c>
      <c r="F63" s="260">
        <v>785.76666666666677</v>
      </c>
      <c r="G63" s="260">
        <v>773.53333333333353</v>
      </c>
      <c r="H63" s="260">
        <v>815.53333333333353</v>
      </c>
      <c r="I63" s="260">
        <v>827.76666666666688</v>
      </c>
      <c r="J63" s="260">
        <v>836.53333333333353</v>
      </c>
      <c r="K63" s="259">
        <v>819</v>
      </c>
      <c r="L63" s="259">
        <v>798</v>
      </c>
      <c r="M63" s="259">
        <v>14.76492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927.9</v>
      </c>
      <c r="D64" s="260">
        <v>934.63333333333333</v>
      </c>
      <c r="E64" s="260">
        <v>918.26666666666665</v>
      </c>
      <c r="F64" s="260">
        <v>908.63333333333333</v>
      </c>
      <c r="G64" s="260">
        <v>892.26666666666665</v>
      </c>
      <c r="H64" s="260">
        <v>944.26666666666665</v>
      </c>
      <c r="I64" s="260">
        <v>960.63333333333321</v>
      </c>
      <c r="J64" s="260">
        <v>970.26666666666665</v>
      </c>
      <c r="K64" s="259">
        <v>951</v>
      </c>
      <c r="L64" s="259">
        <v>925</v>
      </c>
      <c r="M64" s="259">
        <v>5.3878199999999996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355.35</v>
      </c>
      <c r="D65" s="260">
        <v>355.10000000000008</v>
      </c>
      <c r="E65" s="260">
        <v>352.90000000000015</v>
      </c>
      <c r="F65" s="260">
        <v>350.45000000000005</v>
      </c>
      <c r="G65" s="260">
        <v>348.25000000000011</v>
      </c>
      <c r="H65" s="260">
        <v>357.55000000000018</v>
      </c>
      <c r="I65" s="260">
        <v>359.75000000000011</v>
      </c>
      <c r="J65" s="260">
        <v>362.20000000000022</v>
      </c>
      <c r="K65" s="259">
        <v>357.3</v>
      </c>
      <c r="L65" s="259">
        <v>352.65</v>
      </c>
      <c r="M65" s="259">
        <v>8.1576900000000006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1340.8</v>
      </c>
      <c r="D66" s="260">
        <v>1346.35</v>
      </c>
      <c r="E66" s="260">
        <v>1324.0499999999997</v>
      </c>
      <c r="F66" s="260">
        <v>1307.2999999999997</v>
      </c>
      <c r="G66" s="260">
        <v>1284.9999999999995</v>
      </c>
      <c r="H66" s="260">
        <v>1363.1</v>
      </c>
      <c r="I66" s="260">
        <v>1385.4</v>
      </c>
      <c r="J66" s="260">
        <v>1402.15</v>
      </c>
      <c r="K66" s="259">
        <v>1368.65</v>
      </c>
      <c r="L66" s="259">
        <v>1329.6</v>
      </c>
      <c r="M66" s="259">
        <v>8.1608699999999992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391.15</v>
      </c>
      <c r="D67" s="260">
        <v>392.7</v>
      </c>
      <c r="E67" s="260">
        <v>385.04999999999995</v>
      </c>
      <c r="F67" s="260">
        <v>378.95</v>
      </c>
      <c r="G67" s="260">
        <v>371.29999999999995</v>
      </c>
      <c r="H67" s="260">
        <v>398.79999999999995</v>
      </c>
      <c r="I67" s="260">
        <v>406.44999999999993</v>
      </c>
      <c r="J67" s="260">
        <v>412.54999999999995</v>
      </c>
      <c r="K67" s="259">
        <v>400.35</v>
      </c>
      <c r="L67" s="259">
        <v>386.6</v>
      </c>
      <c r="M67" s="259">
        <v>42.502360000000003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553.9</v>
      </c>
      <c r="D68" s="260">
        <v>552.58333333333337</v>
      </c>
      <c r="E68" s="260">
        <v>549.31666666666672</v>
      </c>
      <c r="F68" s="260">
        <v>544.73333333333335</v>
      </c>
      <c r="G68" s="260">
        <v>541.4666666666667</v>
      </c>
      <c r="H68" s="260">
        <v>557.16666666666674</v>
      </c>
      <c r="I68" s="260">
        <v>560.43333333333339</v>
      </c>
      <c r="J68" s="260">
        <v>565.01666666666677</v>
      </c>
      <c r="K68" s="259">
        <v>555.85</v>
      </c>
      <c r="L68" s="259">
        <v>548</v>
      </c>
      <c r="M68" s="259">
        <v>9.2737800000000004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1681.7</v>
      </c>
      <c r="D69" s="260">
        <v>1695.0666666666666</v>
      </c>
      <c r="E69" s="260">
        <v>1657.6833333333332</v>
      </c>
      <c r="F69" s="260">
        <v>1633.6666666666665</v>
      </c>
      <c r="G69" s="260">
        <v>1596.2833333333331</v>
      </c>
      <c r="H69" s="260">
        <v>1719.0833333333333</v>
      </c>
      <c r="I69" s="260">
        <v>1756.4666666666665</v>
      </c>
      <c r="J69" s="260">
        <v>1780.4833333333333</v>
      </c>
      <c r="K69" s="259">
        <v>1732.45</v>
      </c>
      <c r="L69" s="259">
        <v>1671.05</v>
      </c>
      <c r="M69" s="259">
        <v>1.76661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2079.35</v>
      </c>
      <c r="D70" s="260">
        <v>2101.0833333333335</v>
      </c>
      <c r="E70" s="260">
        <v>2052.2666666666669</v>
      </c>
      <c r="F70" s="260">
        <v>2025.1833333333334</v>
      </c>
      <c r="G70" s="260">
        <v>1976.3666666666668</v>
      </c>
      <c r="H70" s="260">
        <v>2128.166666666667</v>
      </c>
      <c r="I70" s="260">
        <v>2176.9833333333336</v>
      </c>
      <c r="J70" s="260">
        <v>2204.0666666666671</v>
      </c>
      <c r="K70" s="259">
        <v>2149.9</v>
      </c>
      <c r="L70" s="259">
        <v>2074</v>
      </c>
      <c r="M70" s="259">
        <v>28.284790000000001</v>
      </c>
      <c r="N70" s="1"/>
      <c r="O70" s="1"/>
    </row>
    <row r="71" spans="1:15" ht="12.75" customHeight="1">
      <c r="A71" s="227">
        <v>62</v>
      </c>
      <c r="B71" s="269" t="s">
        <v>868</v>
      </c>
      <c r="C71" s="259">
        <v>375.4</v>
      </c>
      <c r="D71" s="260">
        <v>378.86666666666662</v>
      </c>
      <c r="E71" s="260">
        <v>366.83333333333326</v>
      </c>
      <c r="F71" s="260">
        <v>358.26666666666665</v>
      </c>
      <c r="G71" s="260">
        <v>346.23333333333329</v>
      </c>
      <c r="H71" s="260">
        <v>387.43333333333322</v>
      </c>
      <c r="I71" s="260">
        <v>399.46666666666664</v>
      </c>
      <c r="J71" s="260">
        <v>408.03333333333319</v>
      </c>
      <c r="K71" s="259">
        <v>390.9</v>
      </c>
      <c r="L71" s="259">
        <v>370.3</v>
      </c>
      <c r="M71" s="259">
        <v>5.0433000000000003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3286.75</v>
      </c>
      <c r="D72" s="260">
        <v>3298.25</v>
      </c>
      <c r="E72" s="260">
        <v>3249.6</v>
      </c>
      <c r="F72" s="260">
        <v>3212.45</v>
      </c>
      <c r="G72" s="260">
        <v>3163.7999999999997</v>
      </c>
      <c r="H72" s="260">
        <v>3335.4</v>
      </c>
      <c r="I72" s="260">
        <v>3384.0499999999997</v>
      </c>
      <c r="J72" s="260">
        <v>3421.2000000000003</v>
      </c>
      <c r="K72" s="259">
        <v>3346.9</v>
      </c>
      <c r="L72" s="259">
        <v>3261.1</v>
      </c>
      <c r="M72" s="259">
        <v>11.88273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4505.8500000000004</v>
      </c>
      <c r="D73" s="260">
        <v>4505.3166666666666</v>
      </c>
      <c r="E73" s="260">
        <v>4462.6333333333332</v>
      </c>
      <c r="F73" s="260">
        <v>4419.416666666667</v>
      </c>
      <c r="G73" s="260">
        <v>4376.7333333333336</v>
      </c>
      <c r="H73" s="260">
        <v>4548.5333333333328</v>
      </c>
      <c r="I73" s="260">
        <v>4591.2166666666653</v>
      </c>
      <c r="J73" s="260">
        <v>4634.4333333333325</v>
      </c>
      <c r="K73" s="259">
        <v>4548</v>
      </c>
      <c r="L73" s="259">
        <v>4462.1000000000004</v>
      </c>
      <c r="M73" s="259">
        <v>0.81047000000000002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2359.9</v>
      </c>
      <c r="D74" s="260">
        <v>2357.8333333333335</v>
      </c>
      <c r="E74" s="260">
        <v>2318.1166666666668</v>
      </c>
      <c r="F74" s="260">
        <v>2276.3333333333335</v>
      </c>
      <c r="G74" s="260">
        <v>2236.6166666666668</v>
      </c>
      <c r="H74" s="260">
        <v>2399.6166666666668</v>
      </c>
      <c r="I74" s="260">
        <v>2439.333333333333</v>
      </c>
      <c r="J74" s="260">
        <v>2481.1166666666668</v>
      </c>
      <c r="K74" s="259">
        <v>2397.5500000000002</v>
      </c>
      <c r="L74" s="259">
        <v>2316.0500000000002</v>
      </c>
      <c r="M74" s="259">
        <v>4.3403600000000004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4549.45</v>
      </c>
      <c r="D75" s="260">
        <v>4564.4833333333336</v>
      </c>
      <c r="E75" s="260">
        <v>4512.9666666666672</v>
      </c>
      <c r="F75" s="260">
        <v>4476.4833333333336</v>
      </c>
      <c r="G75" s="260">
        <v>4424.9666666666672</v>
      </c>
      <c r="H75" s="260">
        <v>4600.9666666666672</v>
      </c>
      <c r="I75" s="260">
        <v>4652.4833333333336</v>
      </c>
      <c r="J75" s="260">
        <v>4688.9666666666672</v>
      </c>
      <c r="K75" s="259">
        <v>4616</v>
      </c>
      <c r="L75" s="259">
        <v>4528</v>
      </c>
      <c r="M75" s="259">
        <v>5.91953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3700.85</v>
      </c>
      <c r="D76" s="260">
        <v>3692.1166666666668</v>
      </c>
      <c r="E76" s="260">
        <v>3644.8333333333335</v>
      </c>
      <c r="F76" s="260">
        <v>3588.8166666666666</v>
      </c>
      <c r="G76" s="260">
        <v>3541.5333333333333</v>
      </c>
      <c r="H76" s="260">
        <v>3748.1333333333337</v>
      </c>
      <c r="I76" s="260">
        <v>3795.4166666666665</v>
      </c>
      <c r="J76" s="260">
        <v>3851.4333333333338</v>
      </c>
      <c r="K76" s="259">
        <v>3739.4</v>
      </c>
      <c r="L76" s="259">
        <v>3636.1</v>
      </c>
      <c r="M76" s="259">
        <v>4.4213800000000001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465</v>
      </c>
      <c r="D77" s="260">
        <v>465.98333333333335</v>
      </c>
      <c r="E77" s="260">
        <v>459.01666666666671</v>
      </c>
      <c r="F77" s="260">
        <v>453.03333333333336</v>
      </c>
      <c r="G77" s="260">
        <v>446.06666666666672</v>
      </c>
      <c r="H77" s="260">
        <v>471.9666666666667</v>
      </c>
      <c r="I77" s="260">
        <v>478.93333333333339</v>
      </c>
      <c r="J77" s="260">
        <v>484.91666666666669</v>
      </c>
      <c r="K77" s="259">
        <v>472.95</v>
      </c>
      <c r="L77" s="259">
        <v>460</v>
      </c>
      <c r="M77" s="259">
        <v>0.99568000000000001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2020.45</v>
      </c>
      <c r="D78" s="260">
        <v>2023.7666666666667</v>
      </c>
      <c r="E78" s="260">
        <v>1984.6833333333334</v>
      </c>
      <c r="F78" s="260">
        <v>1948.9166666666667</v>
      </c>
      <c r="G78" s="260">
        <v>1909.8333333333335</v>
      </c>
      <c r="H78" s="260">
        <v>2059.5333333333333</v>
      </c>
      <c r="I78" s="260">
        <v>2098.6166666666668</v>
      </c>
      <c r="J78" s="260">
        <v>2134.3833333333332</v>
      </c>
      <c r="K78" s="259">
        <v>2062.85</v>
      </c>
      <c r="L78" s="259">
        <v>1988</v>
      </c>
      <c r="M78" s="259">
        <v>8.9693199999999997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188.25</v>
      </c>
      <c r="D79" s="260">
        <v>181.88333333333333</v>
      </c>
      <c r="E79" s="260">
        <v>172.01666666666665</v>
      </c>
      <c r="F79" s="260">
        <v>155.78333333333333</v>
      </c>
      <c r="G79" s="260">
        <v>145.91666666666666</v>
      </c>
      <c r="H79" s="260">
        <v>198.11666666666665</v>
      </c>
      <c r="I79" s="260">
        <v>207.98333333333332</v>
      </c>
      <c r="J79" s="260">
        <v>224.21666666666664</v>
      </c>
      <c r="K79" s="259">
        <v>191.75</v>
      </c>
      <c r="L79" s="259">
        <v>165.65</v>
      </c>
      <c r="M79" s="259">
        <v>587.30963999999994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138</v>
      </c>
      <c r="D80" s="260">
        <v>138.20000000000002</v>
      </c>
      <c r="E80" s="260">
        <v>136.70000000000005</v>
      </c>
      <c r="F80" s="260">
        <v>135.40000000000003</v>
      </c>
      <c r="G80" s="260">
        <v>133.90000000000006</v>
      </c>
      <c r="H80" s="260">
        <v>139.50000000000003</v>
      </c>
      <c r="I80" s="260">
        <v>140.99999999999997</v>
      </c>
      <c r="J80" s="260">
        <v>142.30000000000001</v>
      </c>
      <c r="K80" s="259">
        <v>139.69999999999999</v>
      </c>
      <c r="L80" s="259">
        <v>136.9</v>
      </c>
      <c r="M80" s="259">
        <v>85.195819999999998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279.39999999999998</v>
      </c>
      <c r="D81" s="260">
        <v>278.46666666666664</v>
      </c>
      <c r="E81" s="260">
        <v>275.93333333333328</v>
      </c>
      <c r="F81" s="260">
        <v>272.46666666666664</v>
      </c>
      <c r="G81" s="260">
        <v>269.93333333333328</v>
      </c>
      <c r="H81" s="260">
        <v>281.93333333333328</v>
      </c>
      <c r="I81" s="260">
        <v>284.4666666666667</v>
      </c>
      <c r="J81" s="260">
        <v>287.93333333333328</v>
      </c>
      <c r="K81" s="259">
        <v>281</v>
      </c>
      <c r="L81" s="259">
        <v>275</v>
      </c>
      <c r="M81" s="259">
        <v>4.3943700000000003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88.2</v>
      </c>
      <c r="D82" s="260">
        <v>88.45</v>
      </c>
      <c r="E82" s="260">
        <v>87.7</v>
      </c>
      <c r="F82" s="260">
        <v>87.2</v>
      </c>
      <c r="G82" s="260">
        <v>86.45</v>
      </c>
      <c r="H82" s="260">
        <v>88.95</v>
      </c>
      <c r="I82" s="260">
        <v>89.7</v>
      </c>
      <c r="J82" s="260">
        <v>90.2</v>
      </c>
      <c r="K82" s="259">
        <v>89.2</v>
      </c>
      <c r="L82" s="259">
        <v>87.95</v>
      </c>
      <c r="M82" s="259">
        <v>68.987070000000003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1694.05</v>
      </c>
      <c r="D83" s="260">
        <v>1712.5</v>
      </c>
      <c r="E83" s="260">
        <v>1641.55</v>
      </c>
      <c r="F83" s="260">
        <v>1589.05</v>
      </c>
      <c r="G83" s="260">
        <v>1518.1</v>
      </c>
      <c r="H83" s="260">
        <v>1765</v>
      </c>
      <c r="I83" s="260">
        <v>1835.9499999999998</v>
      </c>
      <c r="J83" s="260">
        <v>1888.45</v>
      </c>
      <c r="K83" s="259">
        <v>1783.45</v>
      </c>
      <c r="L83" s="259">
        <v>1660</v>
      </c>
      <c r="M83" s="259">
        <v>6.6683199999999996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820.2</v>
      </c>
      <c r="D84" s="260">
        <v>812.11666666666667</v>
      </c>
      <c r="E84" s="260">
        <v>801.93333333333339</v>
      </c>
      <c r="F84" s="260">
        <v>783.66666666666674</v>
      </c>
      <c r="G84" s="260">
        <v>773.48333333333346</v>
      </c>
      <c r="H84" s="260">
        <v>830.38333333333333</v>
      </c>
      <c r="I84" s="260">
        <v>840.56666666666649</v>
      </c>
      <c r="J84" s="260">
        <v>858.83333333333326</v>
      </c>
      <c r="K84" s="259">
        <v>822.3</v>
      </c>
      <c r="L84" s="259">
        <v>793.85</v>
      </c>
      <c r="M84" s="259">
        <v>18.68543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1235.3499999999999</v>
      </c>
      <c r="D85" s="260">
        <v>1211.5333333333333</v>
      </c>
      <c r="E85" s="260">
        <v>1178.0666666666666</v>
      </c>
      <c r="F85" s="260">
        <v>1120.7833333333333</v>
      </c>
      <c r="G85" s="260">
        <v>1087.3166666666666</v>
      </c>
      <c r="H85" s="260">
        <v>1268.8166666666666</v>
      </c>
      <c r="I85" s="260">
        <v>1302.2833333333333</v>
      </c>
      <c r="J85" s="260">
        <v>1359.5666666666666</v>
      </c>
      <c r="K85" s="259">
        <v>1245</v>
      </c>
      <c r="L85" s="259">
        <v>1154.25</v>
      </c>
      <c r="M85" s="259">
        <v>28.144960000000001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1704.55</v>
      </c>
      <c r="D86" s="260">
        <v>1713.4666666666665</v>
      </c>
      <c r="E86" s="260">
        <v>1686.833333333333</v>
      </c>
      <c r="F86" s="260">
        <v>1669.1166666666666</v>
      </c>
      <c r="G86" s="260">
        <v>1642.4833333333331</v>
      </c>
      <c r="H86" s="260">
        <v>1731.1833333333329</v>
      </c>
      <c r="I86" s="260">
        <v>1757.8166666666666</v>
      </c>
      <c r="J86" s="260">
        <v>1775.5333333333328</v>
      </c>
      <c r="K86" s="259">
        <v>1740.1</v>
      </c>
      <c r="L86" s="259">
        <v>1695.75</v>
      </c>
      <c r="M86" s="259">
        <v>6.1100199999999996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495.35</v>
      </c>
      <c r="D87" s="260">
        <v>501.73333333333335</v>
      </c>
      <c r="E87" s="260">
        <v>485.01666666666665</v>
      </c>
      <c r="F87" s="260">
        <v>474.68333333333328</v>
      </c>
      <c r="G87" s="260">
        <v>457.96666666666658</v>
      </c>
      <c r="H87" s="260">
        <v>512.06666666666672</v>
      </c>
      <c r="I87" s="260">
        <v>528.78333333333342</v>
      </c>
      <c r="J87" s="260">
        <v>539.11666666666679</v>
      </c>
      <c r="K87" s="259">
        <v>518.45000000000005</v>
      </c>
      <c r="L87" s="259">
        <v>491.4</v>
      </c>
      <c r="M87" s="259">
        <v>22.68676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234.35</v>
      </c>
      <c r="D88" s="260">
        <v>233</v>
      </c>
      <c r="E88" s="260">
        <v>231.3</v>
      </c>
      <c r="F88" s="260">
        <v>228.25</v>
      </c>
      <c r="G88" s="260">
        <v>226.55</v>
      </c>
      <c r="H88" s="260">
        <v>236.05</v>
      </c>
      <c r="I88" s="260">
        <v>237.75</v>
      </c>
      <c r="J88" s="260">
        <v>240.8</v>
      </c>
      <c r="K88" s="259">
        <v>234.7</v>
      </c>
      <c r="L88" s="259">
        <v>229.95</v>
      </c>
      <c r="M88" s="259">
        <v>14.40171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1052.45</v>
      </c>
      <c r="D89" s="260">
        <v>1053.9666666666669</v>
      </c>
      <c r="E89" s="260">
        <v>1045.5333333333338</v>
      </c>
      <c r="F89" s="260">
        <v>1038.6166666666668</v>
      </c>
      <c r="G89" s="260">
        <v>1030.1833333333336</v>
      </c>
      <c r="H89" s="260">
        <v>1060.8833333333339</v>
      </c>
      <c r="I89" s="260">
        <v>1069.3166666666668</v>
      </c>
      <c r="J89" s="260">
        <v>1076.233333333334</v>
      </c>
      <c r="K89" s="259">
        <v>1062.4000000000001</v>
      </c>
      <c r="L89" s="259">
        <v>1047.05</v>
      </c>
      <c r="M89" s="259">
        <v>23.216670000000001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2084.1</v>
      </c>
      <c r="D90" s="260">
        <v>2081.5833333333335</v>
      </c>
      <c r="E90" s="260">
        <v>2063.3666666666668</v>
      </c>
      <c r="F90" s="260">
        <v>2042.6333333333332</v>
      </c>
      <c r="G90" s="260">
        <v>2024.4166666666665</v>
      </c>
      <c r="H90" s="260">
        <v>2102.3166666666671</v>
      </c>
      <c r="I90" s="260">
        <v>2120.5333333333333</v>
      </c>
      <c r="J90" s="260">
        <v>2141.2666666666673</v>
      </c>
      <c r="K90" s="259">
        <v>2099.8000000000002</v>
      </c>
      <c r="L90" s="259">
        <v>2060.85</v>
      </c>
      <c r="M90" s="259">
        <v>0.81649000000000005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1524.75</v>
      </c>
      <c r="D91" s="260">
        <v>1515.6000000000001</v>
      </c>
      <c r="E91" s="260">
        <v>1504.2000000000003</v>
      </c>
      <c r="F91" s="260">
        <v>1483.65</v>
      </c>
      <c r="G91" s="260">
        <v>1472.2500000000002</v>
      </c>
      <c r="H91" s="260">
        <v>1536.1500000000003</v>
      </c>
      <c r="I91" s="260">
        <v>1547.5500000000004</v>
      </c>
      <c r="J91" s="260">
        <v>1568.1000000000004</v>
      </c>
      <c r="K91" s="259">
        <v>1527</v>
      </c>
      <c r="L91" s="259">
        <v>1495.05</v>
      </c>
      <c r="M91" s="259">
        <v>63.870910000000002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528.25</v>
      </c>
      <c r="D92" s="260">
        <v>529.91666666666663</v>
      </c>
      <c r="E92" s="260">
        <v>525.33333333333326</v>
      </c>
      <c r="F92" s="260">
        <v>522.41666666666663</v>
      </c>
      <c r="G92" s="260">
        <v>517.83333333333326</v>
      </c>
      <c r="H92" s="260">
        <v>532.83333333333326</v>
      </c>
      <c r="I92" s="260">
        <v>537.41666666666652</v>
      </c>
      <c r="J92" s="260">
        <v>540.33333333333326</v>
      </c>
      <c r="K92" s="259">
        <v>534.5</v>
      </c>
      <c r="L92" s="259">
        <v>527</v>
      </c>
      <c r="M92" s="259">
        <v>13.7728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1226.75</v>
      </c>
      <c r="D93" s="260">
        <v>1213.25</v>
      </c>
      <c r="E93" s="260">
        <v>1196.5999999999999</v>
      </c>
      <c r="F93" s="260">
        <v>1166.4499999999998</v>
      </c>
      <c r="G93" s="260">
        <v>1149.7999999999997</v>
      </c>
      <c r="H93" s="260">
        <v>1243.4000000000001</v>
      </c>
      <c r="I93" s="260">
        <v>1260.0500000000002</v>
      </c>
      <c r="J93" s="260">
        <v>1290.2000000000003</v>
      </c>
      <c r="K93" s="259">
        <v>1229.9000000000001</v>
      </c>
      <c r="L93" s="259">
        <v>1183.0999999999999</v>
      </c>
      <c r="M93" s="259">
        <v>7.8323299999999998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2712.5</v>
      </c>
      <c r="D94" s="260">
        <v>2686.9500000000003</v>
      </c>
      <c r="E94" s="260">
        <v>2651.9000000000005</v>
      </c>
      <c r="F94" s="260">
        <v>2591.3000000000002</v>
      </c>
      <c r="G94" s="260">
        <v>2556.2500000000005</v>
      </c>
      <c r="H94" s="260">
        <v>2747.5500000000006</v>
      </c>
      <c r="I94" s="260">
        <v>2782.6000000000008</v>
      </c>
      <c r="J94" s="260">
        <v>2843.2000000000007</v>
      </c>
      <c r="K94" s="259">
        <v>2722</v>
      </c>
      <c r="L94" s="259">
        <v>2626.35</v>
      </c>
      <c r="M94" s="259">
        <v>7.0632099999999998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415.1</v>
      </c>
      <c r="D95" s="260">
        <v>416.08333333333331</v>
      </c>
      <c r="E95" s="260">
        <v>411.76666666666665</v>
      </c>
      <c r="F95" s="260">
        <v>408.43333333333334</v>
      </c>
      <c r="G95" s="260">
        <v>404.11666666666667</v>
      </c>
      <c r="H95" s="260">
        <v>419.41666666666663</v>
      </c>
      <c r="I95" s="260">
        <v>423.73333333333335</v>
      </c>
      <c r="J95" s="260">
        <v>427.06666666666661</v>
      </c>
      <c r="K95" s="259">
        <v>420.4</v>
      </c>
      <c r="L95" s="259">
        <v>412.75</v>
      </c>
      <c r="M95" s="259">
        <v>55.744320000000002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2431.1</v>
      </c>
      <c r="D96" s="260">
        <v>2447.4333333333334</v>
      </c>
      <c r="E96" s="260">
        <v>2394.8666666666668</v>
      </c>
      <c r="F96" s="260">
        <v>2358.6333333333332</v>
      </c>
      <c r="G96" s="260">
        <v>2306.0666666666666</v>
      </c>
      <c r="H96" s="260">
        <v>2483.666666666667</v>
      </c>
      <c r="I96" s="260">
        <v>2536.2333333333336</v>
      </c>
      <c r="J96" s="260">
        <v>2572.4666666666672</v>
      </c>
      <c r="K96" s="259">
        <v>2500</v>
      </c>
      <c r="L96" s="259">
        <v>2411.1999999999998</v>
      </c>
      <c r="M96" s="259">
        <v>8.2429699999999997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205.8</v>
      </c>
      <c r="D97" s="260">
        <v>205.53333333333333</v>
      </c>
      <c r="E97" s="260">
        <v>204.61666666666667</v>
      </c>
      <c r="F97" s="260">
        <v>203.43333333333334</v>
      </c>
      <c r="G97" s="260">
        <v>202.51666666666668</v>
      </c>
      <c r="H97" s="260">
        <v>206.71666666666667</v>
      </c>
      <c r="I97" s="260">
        <v>207.63333333333335</v>
      </c>
      <c r="J97" s="260">
        <v>208.81666666666666</v>
      </c>
      <c r="K97" s="259">
        <v>206.45</v>
      </c>
      <c r="L97" s="259">
        <v>204.35</v>
      </c>
      <c r="M97" s="259">
        <v>16.11384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2513.6</v>
      </c>
      <c r="D98" s="260">
        <v>2517.5500000000002</v>
      </c>
      <c r="E98" s="260">
        <v>2497.1000000000004</v>
      </c>
      <c r="F98" s="260">
        <v>2480.6000000000004</v>
      </c>
      <c r="G98" s="260">
        <v>2460.1500000000005</v>
      </c>
      <c r="H98" s="260">
        <v>2534.0500000000002</v>
      </c>
      <c r="I98" s="260">
        <v>2554.5</v>
      </c>
      <c r="J98" s="260">
        <v>2571</v>
      </c>
      <c r="K98" s="259">
        <v>2538</v>
      </c>
      <c r="L98" s="259">
        <v>2501.0500000000002</v>
      </c>
      <c r="M98" s="259">
        <v>14.591519999999999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292.85000000000002</v>
      </c>
      <c r="D99" s="260">
        <v>291.88333333333338</v>
      </c>
      <c r="E99" s="260">
        <v>290.21666666666675</v>
      </c>
      <c r="F99" s="260">
        <v>287.58333333333337</v>
      </c>
      <c r="G99" s="260">
        <v>285.91666666666674</v>
      </c>
      <c r="H99" s="260">
        <v>294.51666666666677</v>
      </c>
      <c r="I99" s="260">
        <v>296.18333333333339</v>
      </c>
      <c r="J99" s="260">
        <v>298.81666666666678</v>
      </c>
      <c r="K99" s="259">
        <v>293.55</v>
      </c>
      <c r="L99" s="259">
        <v>289.25</v>
      </c>
      <c r="M99" s="259">
        <v>4.5230199999999998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37880.15</v>
      </c>
      <c r="D100" s="260">
        <v>38135.01666666667</v>
      </c>
      <c r="E100" s="260">
        <v>37245.133333333339</v>
      </c>
      <c r="F100" s="260">
        <v>36610.116666666669</v>
      </c>
      <c r="G100" s="260">
        <v>35720.233333333337</v>
      </c>
      <c r="H100" s="260">
        <v>38770.03333333334</v>
      </c>
      <c r="I100" s="260">
        <v>39659.916666666672</v>
      </c>
      <c r="J100" s="260">
        <v>40294.933333333342</v>
      </c>
      <c r="K100" s="259">
        <v>39024.9</v>
      </c>
      <c r="L100" s="259">
        <v>37500</v>
      </c>
      <c r="M100" s="259">
        <v>7.5789999999999996E-2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2504.1</v>
      </c>
      <c r="D101" s="260">
        <v>2493.4333333333334</v>
      </c>
      <c r="E101" s="260">
        <v>2478.4666666666667</v>
      </c>
      <c r="F101" s="260">
        <v>2452.8333333333335</v>
      </c>
      <c r="G101" s="260">
        <v>2437.8666666666668</v>
      </c>
      <c r="H101" s="260">
        <v>2519.0666666666666</v>
      </c>
      <c r="I101" s="260">
        <v>2534.0333333333338</v>
      </c>
      <c r="J101" s="260">
        <v>2559.6666666666665</v>
      </c>
      <c r="K101" s="259">
        <v>2508.4</v>
      </c>
      <c r="L101" s="259">
        <v>2467.8000000000002</v>
      </c>
      <c r="M101" s="259">
        <v>24.0352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910.7</v>
      </c>
      <c r="D102" s="260">
        <v>909.20000000000016</v>
      </c>
      <c r="E102" s="260">
        <v>905.45000000000027</v>
      </c>
      <c r="F102" s="260">
        <v>900.20000000000016</v>
      </c>
      <c r="G102" s="260">
        <v>896.45000000000027</v>
      </c>
      <c r="H102" s="260">
        <v>914.45000000000027</v>
      </c>
      <c r="I102" s="260">
        <v>918.2</v>
      </c>
      <c r="J102" s="260">
        <v>923.45000000000027</v>
      </c>
      <c r="K102" s="259">
        <v>912.95</v>
      </c>
      <c r="L102" s="259">
        <v>903.95</v>
      </c>
      <c r="M102" s="259">
        <v>100.09741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1134.8499999999999</v>
      </c>
      <c r="D103" s="260">
        <v>1141.7</v>
      </c>
      <c r="E103" s="260">
        <v>1123.45</v>
      </c>
      <c r="F103" s="260">
        <v>1112.05</v>
      </c>
      <c r="G103" s="260">
        <v>1093.8</v>
      </c>
      <c r="H103" s="260">
        <v>1153.1000000000001</v>
      </c>
      <c r="I103" s="260">
        <v>1171.3500000000001</v>
      </c>
      <c r="J103" s="260">
        <v>1182.7500000000002</v>
      </c>
      <c r="K103" s="259">
        <v>1159.95</v>
      </c>
      <c r="L103" s="259">
        <v>1130.3</v>
      </c>
      <c r="M103" s="259">
        <v>4.6723600000000003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489.1</v>
      </c>
      <c r="D104" s="260">
        <v>491.33333333333331</v>
      </c>
      <c r="E104" s="260">
        <v>482.46666666666664</v>
      </c>
      <c r="F104" s="260">
        <v>475.83333333333331</v>
      </c>
      <c r="G104" s="260">
        <v>466.96666666666664</v>
      </c>
      <c r="H104" s="260">
        <v>497.96666666666664</v>
      </c>
      <c r="I104" s="260">
        <v>506.83333333333331</v>
      </c>
      <c r="J104" s="260">
        <v>513.4666666666667</v>
      </c>
      <c r="K104" s="259">
        <v>500.2</v>
      </c>
      <c r="L104" s="259">
        <v>484.7</v>
      </c>
      <c r="M104" s="259">
        <v>12.460100000000001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540.75</v>
      </c>
      <c r="D105" s="260">
        <v>541.91666666666663</v>
      </c>
      <c r="E105" s="260">
        <v>535.13333333333321</v>
      </c>
      <c r="F105" s="260">
        <v>529.51666666666654</v>
      </c>
      <c r="G105" s="260">
        <v>522.73333333333312</v>
      </c>
      <c r="H105" s="260">
        <v>547.5333333333333</v>
      </c>
      <c r="I105" s="260">
        <v>554.31666666666683</v>
      </c>
      <c r="J105" s="260">
        <v>559.93333333333339</v>
      </c>
      <c r="K105" s="259">
        <v>548.70000000000005</v>
      </c>
      <c r="L105" s="259">
        <v>536.29999999999995</v>
      </c>
      <c r="M105" s="259">
        <v>2.3978700000000002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57.6</v>
      </c>
      <c r="D106" s="260">
        <v>57.766666666666673</v>
      </c>
      <c r="E106" s="260">
        <v>57.033333333333346</v>
      </c>
      <c r="F106" s="260">
        <v>56.466666666666676</v>
      </c>
      <c r="G106" s="260">
        <v>55.733333333333348</v>
      </c>
      <c r="H106" s="260">
        <v>58.333333333333343</v>
      </c>
      <c r="I106" s="260">
        <v>59.066666666666677</v>
      </c>
      <c r="J106" s="260">
        <v>59.63333333333334</v>
      </c>
      <c r="K106" s="259">
        <v>58.5</v>
      </c>
      <c r="L106" s="259">
        <v>57.2</v>
      </c>
      <c r="M106" s="259">
        <v>386.30995000000001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356</v>
      </c>
      <c r="D107" s="260">
        <v>356.66666666666669</v>
      </c>
      <c r="E107" s="260">
        <v>353.43333333333339</v>
      </c>
      <c r="F107" s="260">
        <v>350.86666666666673</v>
      </c>
      <c r="G107" s="260">
        <v>347.63333333333344</v>
      </c>
      <c r="H107" s="260">
        <v>359.23333333333335</v>
      </c>
      <c r="I107" s="260">
        <v>362.46666666666658</v>
      </c>
      <c r="J107" s="260">
        <v>365.0333333333333</v>
      </c>
      <c r="K107" s="259">
        <v>359.9</v>
      </c>
      <c r="L107" s="259">
        <v>354.1</v>
      </c>
      <c r="M107" s="259">
        <v>193.27625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4820.6499999999996</v>
      </c>
      <c r="D108" s="260">
        <v>4803.55</v>
      </c>
      <c r="E108" s="260">
        <v>4777.1000000000004</v>
      </c>
      <c r="F108" s="260">
        <v>4733.55</v>
      </c>
      <c r="G108" s="260">
        <v>4707.1000000000004</v>
      </c>
      <c r="H108" s="260">
        <v>4847.1000000000004</v>
      </c>
      <c r="I108" s="260">
        <v>4873.5499999999993</v>
      </c>
      <c r="J108" s="260">
        <v>4917.1000000000004</v>
      </c>
      <c r="K108" s="259">
        <v>4830</v>
      </c>
      <c r="L108" s="259">
        <v>4760</v>
      </c>
      <c r="M108" s="259">
        <v>0.58204999999999996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266.95</v>
      </c>
      <c r="D109" s="260">
        <v>266.73333333333335</v>
      </c>
      <c r="E109" s="260">
        <v>263.4666666666667</v>
      </c>
      <c r="F109" s="260">
        <v>259.98333333333335</v>
      </c>
      <c r="G109" s="260">
        <v>256.7166666666667</v>
      </c>
      <c r="H109" s="260">
        <v>270.2166666666667</v>
      </c>
      <c r="I109" s="260">
        <v>273.48333333333335</v>
      </c>
      <c r="J109" s="260">
        <v>276.9666666666667</v>
      </c>
      <c r="K109" s="259">
        <v>270</v>
      </c>
      <c r="L109" s="259">
        <v>263.25</v>
      </c>
      <c r="M109" s="259">
        <v>23.368500000000001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140.19999999999999</v>
      </c>
      <c r="D110" s="260">
        <v>140.54999999999998</v>
      </c>
      <c r="E110" s="260">
        <v>138.49999999999997</v>
      </c>
      <c r="F110" s="260">
        <v>136.79999999999998</v>
      </c>
      <c r="G110" s="260">
        <v>134.74999999999997</v>
      </c>
      <c r="H110" s="260">
        <v>142.24999999999997</v>
      </c>
      <c r="I110" s="260">
        <v>144.29999999999998</v>
      </c>
      <c r="J110" s="260">
        <v>145.99999999999997</v>
      </c>
      <c r="K110" s="259">
        <v>142.6</v>
      </c>
      <c r="L110" s="259">
        <v>138.85</v>
      </c>
      <c r="M110" s="259">
        <v>31.638369999999998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338.7</v>
      </c>
      <c r="D111" s="260">
        <v>338.25</v>
      </c>
      <c r="E111" s="260">
        <v>332.3</v>
      </c>
      <c r="F111" s="260">
        <v>325.90000000000003</v>
      </c>
      <c r="G111" s="260">
        <v>319.95000000000005</v>
      </c>
      <c r="H111" s="260">
        <v>344.65</v>
      </c>
      <c r="I111" s="260">
        <v>350.6</v>
      </c>
      <c r="J111" s="260">
        <v>356.99999999999994</v>
      </c>
      <c r="K111" s="259">
        <v>344.2</v>
      </c>
      <c r="L111" s="259">
        <v>331.85</v>
      </c>
      <c r="M111" s="259">
        <v>63.337000000000003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69.599999999999994</v>
      </c>
      <c r="D112" s="260">
        <v>69.61666666666666</v>
      </c>
      <c r="E112" s="260">
        <v>69.383333333333326</v>
      </c>
      <c r="F112" s="260">
        <v>69.166666666666671</v>
      </c>
      <c r="G112" s="260">
        <v>68.933333333333337</v>
      </c>
      <c r="H112" s="260">
        <v>69.833333333333314</v>
      </c>
      <c r="I112" s="260">
        <v>70.066666666666634</v>
      </c>
      <c r="J112" s="260">
        <v>70.283333333333303</v>
      </c>
      <c r="K112" s="259">
        <v>69.849999999999994</v>
      </c>
      <c r="L112" s="259">
        <v>69.400000000000006</v>
      </c>
      <c r="M112" s="259">
        <v>59.74147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744.45</v>
      </c>
      <c r="D113" s="260">
        <v>748.48333333333323</v>
      </c>
      <c r="E113" s="260">
        <v>733.96666666666647</v>
      </c>
      <c r="F113" s="260">
        <v>723.48333333333323</v>
      </c>
      <c r="G113" s="260">
        <v>708.96666666666647</v>
      </c>
      <c r="H113" s="260">
        <v>758.96666666666647</v>
      </c>
      <c r="I113" s="260">
        <v>773.48333333333312</v>
      </c>
      <c r="J113" s="260">
        <v>783.96666666666647</v>
      </c>
      <c r="K113" s="259">
        <v>763</v>
      </c>
      <c r="L113" s="259">
        <v>738</v>
      </c>
      <c r="M113" s="259">
        <v>25.57799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419.45</v>
      </c>
      <c r="D114" s="260">
        <v>418.90000000000003</v>
      </c>
      <c r="E114" s="260">
        <v>414.35000000000008</v>
      </c>
      <c r="F114" s="260">
        <v>409.25000000000006</v>
      </c>
      <c r="G114" s="260">
        <v>404.7000000000001</v>
      </c>
      <c r="H114" s="260">
        <v>424.00000000000006</v>
      </c>
      <c r="I114" s="260">
        <v>428.55</v>
      </c>
      <c r="J114" s="260">
        <v>433.65000000000003</v>
      </c>
      <c r="K114" s="259">
        <v>423.45</v>
      </c>
      <c r="L114" s="259">
        <v>413.8</v>
      </c>
      <c r="M114" s="259">
        <v>12.482849999999999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186.45</v>
      </c>
      <c r="D115" s="260">
        <v>189.21666666666667</v>
      </c>
      <c r="E115" s="260">
        <v>182.98333333333335</v>
      </c>
      <c r="F115" s="260">
        <v>179.51666666666668</v>
      </c>
      <c r="G115" s="260">
        <v>173.28333333333336</v>
      </c>
      <c r="H115" s="260">
        <v>192.68333333333334</v>
      </c>
      <c r="I115" s="260">
        <v>198.91666666666663</v>
      </c>
      <c r="J115" s="260">
        <v>202.38333333333333</v>
      </c>
      <c r="K115" s="259">
        <v>195.45</v>
      </c>
      <c r="L115" s="259">
        <v>185.75</v>
      </c>
      <c r="M115" s="259">
        <v>18.893650000000001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1127.3499999999999</v>
      </c>
      <c r="D116" s="260">
        <v>1134.3833333333332</v>
      </c>
      <c r="E116" s="260">
        <v>1110.9666666666665</v>
      </c>
      <c r="F116" s="260">
        <v>1094.5833333333333</v>
      </c>
      <c r="G116" s="260">
        <v>1071.1666666666665</v>
      </c>
      <c r="H116" s="260">
        <v>1150.7666666666664</v>
      </c>
      <c r="I116" s="260">
        <v>1174.1833333333334</v>
      </c>
      <c r="J116" s="260">
        <v>1190.5666666666664</v>
      </c>
      <c r="K116" s="259">
        <v>1157.8</v>
      </c>
      <c r="L116" s="259">
        <v>1118</v>
      </c>
      <c r="M116" s="259">
        <v>20.727689999999999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3815.15</v>
      </c>
      <c r="D117" s="260">
        <v>3831.6000000000004</v>
      </c>
      <c r="E117" s="260">
        <v>3768.6500000000005</v>
      </c>
      <c r="F117" s="260">
        <v>3722.15</v>
      </c>
      <c r="G117" s="260">
        <v>3659.2000000000003</v>
      </c>
      <c r="H117" s="260">
        <v>3878.1000000000008</v>
      </c>
      <c r="I117" s="260">
        <v>3941.0500000000006</v>
      </c>
      <c r="J117" s="260">
        <v>3987.5500000000011</v>
      </c>
      <c r="K117" s="259">
        <v>3894.55</v>
      </c>
      <c r="L117" s="259">
        <v>3785.1</v>
      </c>
      <c r="M117" s="259">
        <v>1.56386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1501.95</v>
      </c>
      <c r="D118" s="260">
        <v>1499.6499999999999</v>
      </c>
      <c r="E118" s="260">
        <v>1487.2999999999997</v>
      </c>
      <c r="F118" s="260">
        <v>1472.6499999999999</v>
      </c>
      <c r="G118" s="260">
        <v>1460.2999999999997</v>
      </c>
      <c r="H118" s="260">
        <v>1514.2999999999997</v>
      </c>
      <c r="I118" s="260">
        <v>1526.6499999999996</v>
      </c>
      <c r="J118" s="260">
        <v>1541.2999999999997</v>
      </c>
      <c r="K118" s="259">
        <v>1512</v>
      </c>
      <c r="L118" s="259">
        <v>1485</v>
      </c>
      <c r="M118" s="259">
        <v>34.35763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1710.4</v>
      </c>
      <c r="D119" s="260">
        <v>1712.4666666666669</v>
      </c>
      <c r="E119" s="260">
        <v>1695.4833333333338</v>
      </c>
      <c r="F119" s="260">
        <v>1680.5666666666668</v>
      </c>
      <c r="G119" s="260">
        <v>1663.5833333333337</v>
      </c>
      <c r="H119" s="260">
        <v>1727.3833333333339</v>
      </c>
      <c r="I119" s="260">
        <v>1744.366666666667</v>
      </c>
      <c r="J119" s="260">
        <v>1759.283333333334</v>
      </c>
      <c r="K119" s="259">
        <v>1729.45</v>
      </c>
      <c r="L119" s="259">
        <v>1697.55</v>
      </c>
      <c r="M119" s="259">
        <v>5.2724099999999998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888.35</v>
      </c>
      <c r="D120" s="260">
        <v>887.43333333333339</v>
      </c>
      <c r="E120" s="260">
        <v>876.61666666666679</v>
      </c>
      <c r="F120" s="260">
        <v>864.88333333333344</v>
      </c>
      <c r="G120" s="260">
        <v>854.06666666666683</v>
      </c>
      <c r="H120" s="260">
        <v>899.16666666666674</v>
      </c>
      <c r="I120" s="260">
        <v>909.98333333333335</v>
      </c>
      <c r="J120" s="260">
        <v>921.7166666666667</v>
      </c>
      <c r="K120" s="259">
        <v>898.25</v>
      </c>
      <c r="L120" s="259">
        <v>875.7</v>
      </c>
      <c r="M120" s="259">
        <v>3.0163700000000002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323.2</v>
      </c>
      <c r="D121" s="260">
        <v>323.95</v>
      </c>
      <c r="E121" s="260">
        <v>318.2</v>
      </c>
      <c r="F121" s="260">
        <v>313.2</v>
      </c>
      <c r="G121" s="260">
        <v>307.45</v>
      </c>
      <c r="H121" s="260">
        <v>328.95</v>
      </c>
      <c r="I121" s="260">
        <v>334.7</v>
      </c>
      <c r="J121" s="260">
        <v>339.7</v>
      </c>
      <c r="K121" s="259">
        <v>329.7</v>
      </c>
      <c r="L121" s="259">
        <v>318.95</v>
      </c>
      <c r="M121" s="259">
        <v>5.9938799999999999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701.05</v>
      </c>
      <c r="D122" s="260">
        <v>701.31666666666661</v>
      </c>
      <c r="E122" s="260">
        <v>696.93333333333317</v>
      </c>
      <c r="F122" s="260">
        <v>692.81666666666661</v>
      </c>
      <c r="G122" s="260">
        <v>688.43333333333317</v>
      </c>
      <c r="H122" s="260">
        <v>705.43333333333317</v>
      </c>
      <c r="I122" s="260">
        <v>709.81666666666661</v>
      </c>
      <c r="J122" s="260">
        <v>713.93333333333317</v>
      </c>
      <c r="K122" s="259">
        <v>705.7</v>
      </c>
      <c r="L122" s="259">
        <v>697.2</v>
      </c>
      <c r="M122" s="259">
        <v>9.3288600000000006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474.85</v>
      </c>
      <c r="D123" s="260">
        <v>475.41666666666669</v>
      </c>
      <c r="E123" s="260">
        <v>470.88333333333338</v>
      </c>
      <c r="F123" s="260">
        <v>466.91666666666669</v>
      </c>
      <c r="G123" s="260">
        <v>462.38333333333338</v>
      </c>
      <c r="H123" s="260">
        <v>479.38333333333338</v>
      </c>
      <c r="I123" s="260">
        <v>483.91666666666669</v>
      </c>
      <c r="J123" s="260">
        <v>487.88333333333338</v>
      </c>
      <c r="K123" s="259">
        <v>479.95</v>
      </c>
      <c r="L123" s="259">
        <v>471.45</v>
      </c>
      <c r="M123" s="259">
        <v>25.780010000000001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554.29999999999995</v>
      </c>
      <c r="D124" s="260">
        <v>557.31666666666661</v>
      </c>
      <c r="E124" s="260">
        <v>546.23333333333323</v>
      </c>
      <c r="F124" s="260">
        <v>538.16666666666663</v>
      </c>
      <c r="G124" s="260">
        <v>527.08333333333326</v>
      </c>
      <c r="H124" s="260">
        <v>565.38333333333321</v>
      </c>
      <c r="I124" s="260">
        <v>576.4666666666667</v>
      </c>
      <c r="J124" s="260">
        <v>584.53333333333319</v>
      </c>
      <c r="K124" s="259">
        <v>568.4</v>
      </c>
      <c r="L124" s="259">
        <v>549.25</v>
      </c>
      <c r="M124" s="259">
        <v>48.27814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1912.15</v>
      </c>
      <c r="D125" s="260">
        <v>1906.2833333333335</v>
      </c>
      <c r="E125" s="260">
        <v>1897.5666666666671</v>
      </c>
      <c r="F125" s="260">
        <v>1882.9833333333336</v>
      </c>
      <c r="G125" s="260">
        <v>1874.2666666666671</v>
      </c>
      <c r="H125" s="260">
        <v>1920.866666666667</v>
      </c>
      <c r="I125" s="260">
        <v>1929.5833333333337</v>
      </c>
      <c r="J125" s="260">
        <v>1944.166666666667</v>
      </c>
      <c r="K125" s="259">
        <v>1915</v>
      </c>
      <c r="L125" s="259">
        <v>1891.7</v>
      </c>
      <c r="M125" s="259">
        <v>25.101240000000001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80.75</v>
      </c>
      <c r="D126" s="260">
        <v>81.850000000000009</v>
      </c>
      <c r="E126" s="260">
        <v>79.200000000000017</v>
      </c>
      <c r="F126" s="260">
        <v>77.650000000000006</v>
      </c>
      <c r="G126" s="260">
        <v>75.000000000000014</v>
      </c>
      <c r="H126" s="260">
        <v>83.40000000000002</v>
      </c>
      <c r="I126" s="260">
        <v>86.050000000000026</v>
      </c>
      <c r="J126" s="260">
        <v>87.600000000000023</v>
      </c>
      <c r="K126" s="259">
        <v>84.5</v>
      </c>
      <c r="L126" s="259">
        <v>80.3</v>
      </c>
      <c r="M126" s="259">
        <v>85.704930000000004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3652.35</v>
      </c>
      <c r="D127" s="260">
        <v>3634.75</v>
      </c>
      <c r="E127" s="260">
        <v>3598.6</v>
      </c>
      <c r="F127" s="260">
        <v>3544.85</v>
      </c>
      <c r="G127" s="260">
        <v>3508.7</v>
      </c>
      <c r="H127" s="260">
        <v>3688.5</v>
      </c>
      <c r="I127" s="260">
        <v>3724.6499999999996</v>
      </c>
      <c r="J127" s="260">
        <v>3778.4</v>
      </c>
      <c r="K127" s="259">
        <v>3670.9</v>
      </c>
      <c r="L127" s="259">
        <v>3581</v>
      </c>
      <c r="M127" s="259">
        <v>1.5908899999999999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383.9</v>
      </c>
      <c r="D128" s="260">
        <v>381.7166666666667</v>
      </c>
      <c r="E128" s="260">
        <v>378.68333333333339</v>
      </c>
      <c r="F128" s="260">
        <v>373.4666666666667</v>
      </c>
      <c r="G128" s="260">
        <v>370.43333333333339</v>
      </c>
      <c r="H128" s="260">
        <v>386.93333333333339</v>
      </c>
      <c r="I128" s="260">
        <v>389.9666666666667</v>
      </c>
      <c r="J128" s="260">
        <v>395.18333333333339</v>
      </c>
      <c r="K128" s="259">
        <v>384.75</v>
      </c>
      <c r="L128" s="259">
        <v>376.5</v>
      </c>
      <c r="M128" s="259">
        <v>19.717199999999998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4862.5</v>
      </c>
      <c r="D129" s="260">
        <v>4851.95</v>
      </c>
      <c r="E129" s="260">
        <v>4799</v>
      </c>
      <c r="F129" s="260">
        <v>4735.5</v>
      </c>
      <c r="G129" s="260">
        <v>4682.55</v>
      </c>
      <c r="H129" s="260">
        <v>4915.45</v>
      </c>
      <c r="I129" s="260">
        <v>4968.3999999999987</v>
      </c>
      <c r="J129" s="260">
        <v>5031.8999999999996</v>
      </c>
      <c r="K129" s="259">
        <v>4904.8999999999996</v>
      </c>
      <c r="L129" s="259">
        <v>4788.45</v>
      </c>
      <c r="M129" s="259">
        <v>3.0746000000000002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1977.65</v>
      </c>
      <c r="D130" s="260">
        <v>1983.2333333333333</v>
      </c>
      <c r="E130" s="260">
        <v>1964.6166666666668</v>
      </c>
      <c r="F130" s="260">
        <v>1951.5833333333335</v>
      </c>
      <c r="G130" s="260">
        <v>1932.9666666666669</v>
      </c>
      <c r="H130" s="260">
        <v>1996.2666666666667</v>
      </c>
      <c r="I130" s="260">
        <v>2014.883333333333</v>
      </c>
      <c r="J130" s="260">
        <v>2027.9166666666665</v>
      </c>
      <c r="K130" s="259">
        <v>2001.85</v>
      </c>
      <c r="L130" s="259">
        <v>1970.2</v>
      </c>
      <c r="M130" s="259">
        <v>12.6121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450.8</v>
      </c>
      <c r="D131" s="260">
        <v>452.26666666666671</v>
      </c>
      <c r="E131" s="260">
        <v>445.88333333333344</v>
      </c>
      <c r="F131" s="260">
        <v>440.96666666666675</v>
      </c>
      <c r="G131" s="260">
        <v>434.58333333333348</v>
      </c>
      <c r="H131" s="260">
        <v>457.18333333333339</v>
      </c>
      <c r="I131" s="260">
        <v>463.56666666666672</v>
      </c>
      <c r="J131" s="260">
        <v>468.48333333333335</v>
      </c>
      <c r="K131" s="259">
        <v>458.65</v>
      </c>
      <c r="L131" s="259">
        <v>447.35</v>
      </c>
      <c r="M131" s="259">
        <v>10.663119999999999</v>
      </c>
      <c r="N131" s="1"/>
      <c r="O131" s="1"/>
    </row>
    <row r="132" spans="1:15" ht="12.75" customHeight="1">
      <c r="A132" s="227">
        <v>123</v>
      </c>
      <c r="B132" s="269" t="s">
        <v>869</v>
      </c>
      <c r="C132" s="259">
        <v>620.85</v>
      </c>
      <c r="D132" s="260">
        <v>624.81666666666661</v>
      </c>
      <c r="E132" s="260">
        <v>614.63333333333321</v>
      </c>
      <c r="F132" s="260">
        <v>608.41666666666663</v>
      </c>
      <c r="G132" s="260">
        <v>598.23333333333323</v>
      </c>
      <c r="H132" s="260">
        <v>631.03333333333319</v>
      </c>
      <c r="I132" s="260">
        <v>641.21666666666658</v>
      </c>
      <c r="J132" s="260">
        <v>647.43333333333317</v>
      </c>
      <c r="K132" s="259">
        <v>635</v>
      </c>
      <c r="L132" s="259">
        <v>618.6</v>
      </c>
      <c r="M132" s="259">
        <v>7.8889800000000001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3234.3</v>
      </c>
      <c r="D133" s="260">
        <v>3222.4500000000003</v>
      </c>
      <c r="E133" s="260">
        <v>3166.9000000000005</v>
      </c>
      <c r="F133" s="260">
        <v>3099.5000000000005</v>
      </c>
      <c r="G133" s="260">
        <v>3043.9500000000007</v>
      </c>
      <c r="H133" s="260">
        <v>3289.8500000000004</v>
      </c>
      <c r="I133" s="260">
        <v>3345.4000000000005</v>
      </c>
      <c r="J133" s="260">
        <v>3412.8</v>
      </c>
      <c r="K133" s="259">
        <v>3278</v>
      </c>
      <c r="L133" s="259">
        <v>3155.05</v>
      </c>
      <c r="M133" s="259">
        <v>0.46079999999999999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719.35</v>
      </c>
      <c r="D134" s="260">
        <v>726.98333333333323</v>
      </c>
      <c r="E134" s="260">
        <v>699.96666666666647</v>
      </c>
      <c r="F134" s="260">
        <v>680.58333333333326</v>
      </c>
      <c r="G134" s="260">
        <v>653.56666666666649</v>
      </c>
      <c r="H134" s="260">
        <v>746.36666666666645</v>
      </c>
      <c r="I134" s="260">
        <v>773.3833333333331</v>
      </c>
      <c r="J134" s="260">
        <v>792.76666666666642</v>
      </c>
      <c r="K134" s="259">
        <v>754</v>
      </c>
      <c r="L134" s="259">
        <v>707.6</v>
      </c>
      <c r="M134" s="259">
        <v>116.85941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87468.65</v>
      </c>
      <c r="D135" s="260">
        <v>86972.150000000009</v>
      </c>
      <c r="E135" s="260">
        <v>85596.500000000015</v>
      </c>
      <c r="F135" s="260">
        <v>83724.350000000006</v>
      </c>
      <c r="G135" s="260">
        <v>82348.700000000012</v>
      </c>
      <c r="H135" s="260">
        <v>88844.300000000017</v>
      </c>
      <c r="I135" s="260">
        <v>90219.950000000012</v>
      </c>
      <c r="J135" s="260">
        <v>92092.10000000002</v>
      </c>
      <c r="K135" s="259">
        <v>88347.8</v>
      </c>
      <c r="L135" s="259">
        <v>85100</v>
      </c>
      <c r="M135" s="259">
        <v>0.24162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220.3</v>
      </c>
      <c r="D136" s="260">
        <v>220.36666666666667</v>
      </c>
      <c r="E136" s="260">
        <v>216.08333333333334</v>
      </c>
      <c r="F136" s="260">
        <v>211.86666666666667</v>
      </c>
      <c r="G136" s="260">
        <v>207.58333333333334</v>
      </c>
      <c r="H136" s="260">
        <v>224.58333333333334</v>
      </c>
      <c r="I136" s="260">
        <v>228.86666666666665</v>
      </c>
      <c r="J136" s="260">
        <v>233.08333333333334</v>
      </c>
      <c r="K136" s="259">
        <v>224.65</v>
      </c>
      <c r="L136" s="259">
        <v>216.15</v>
      </c>
      <c r="M136" s="259">
        <v>29.121829999999999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1298.2</v>
      </c>
      <c r="D137" s="260">
        <v>1309.2666666666667</v>
      </c>
      <c r="E137" s="260">
        <v>1279.5333333333333</v>
      </c>
      <c r="F137" s="260">
        <v>1260.8666666666666</v>
      </c>
      <c r="G137" s="260">
        <v>1231.1333333333332</v>
      </c>
      <c r="H137" s="260">
        <v>1327.9333333333334</v>
      </c>
      <c r="I137" s="260">
        <v>1357.6666666666665</v>
      </c>
      <c r="J137" s="260">
        <v>1376.3333333333335</v>
      </c>
      <c r="K137" s="259">
        <v>1339</v>
      </c>
      <c r="L137" s="259">
        <v>1290.5999999999999</v>
      </c>
      <c r="M137" s="259">
        <v>27.925460000000001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504.05</v>
      </c>
      <c r="D138" s="260">
        <v>502.53333333333336</v>
      </c>
      <c r="E138" s="260">
        <v>499.7166666666667</v>
      </c>
      <c r="F138" s="260">
        <v>495.38333333333333</v>
      </c>
      <c r="G138" s="260">
        <v>492.56666666666666</v>
      </c>
      <c r="H138" s="260">
        <v>506.86666666666673</v>
      </c>
      <c r="I138" s="260">
        <v>509.68333333333345</v>
      </c>
      <c r="J138" s="260">
        <v>514.01666666666677</v>
      </c>
      <c r="K138" s="259">
        <v>505.35</v>
      </c>
      <c r="L138" s="259">
        <v>498.2</v>
      </c>
      <c r="M138" s="259">
        <v>14.058120000000001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9097.25</v>
      </c>
      <c r="D139" s="260">
        <v>9139.6666666666661</v>
      </c>
      <c r="E139" s="260">
        <v>9028.5833333333321</v>
      </c>
      <c r="F139" s="260">
        <v>8959.9166666666661</v>
      </c>
      <c r="G139" s="260">
        <v>8848.8333333333321</v>
      </c>
      <c r="H139" s="260">
        <v>9208.3333333333321</v>
      </c>
      <c r="I139" s="260">
        <v>9319.4166666666642</v>
      </c>
      <c r="J139" s="260">
        <v>9388.0833333333321</v>
      </c>
      <c r="K139" s="259">
        <v>9250.75</v>
      </c>
      <c r="L139" s="259">
        <v>9071</v>
      </c>
      <c r="M139" s="259">
        <v>4.4569999999999999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680.05</v>
      </c>
      <c r="D140" s="260">
        <v>683.15</v>
      </c>
      <c r="E140" s="260">
        <v>670.05</v>
      </c>
      <c r="F140" s="260">
        <v>660.05</v>
      </c>
      <c r="G140" s="260">
        <v>646.94999999999993</v>
      </c>
      <c r="H140" s="260">
        <v>693.15</v>
      </c>
      <c r="I140" s="260">
        <v>706.25000000000011</v>
      </c>
      <c r="J140" s="260">
        <v>716.25</v>
      </c>
      <c r="K140" s="259">
        <v>696.25</v>
      </c>
      <c r="L140" s="259">
        <v>673.15</v>
      </c>
      <c r="M140" s="259">
        <v>4.8726000000000003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459.75</v>
      </c>
      <c r="D141" s="260">
        <v>457.9666666666667</v>
      </c>
      <c r="E141" s="260">
        <v>454.98333333333341</v>
      </c>
      <c r="F141" s="260">
        <v>450.2166666666667</v>
      </c>
      <c r="G141" s="260">
        <v>447.23333333333341</v>
      </c>
      <c r="H141" s="260">
        <v>462.73333333333341</v>
      </c>
      <c r="I141" s="260">
        <v>465.71666666666675</v>
      </c>
      <c r="J141" s="260">
        <v>470.48333333333341</v>
      </c>
      <c r="K141" s="259">
        <v>460.95</v>
      </c>
      <c r="L141" s="259">
        <v>453.2</v>
      </c>
      <c r="M141" s="259">
        <v>11.04547</v>
      </c>
      <c r="N141" s="1"/>
      <c r="O141" s="1"/>
    </row>
    <row r="142" spans="1:15" ht="12.75" customHeight="1">
      <c r="A142" s="227">
        <v>133</v>
      </c>
      <c r="B142" s="269" t="s">
        <v>870</v>
      </c>
      <c r="C142" s="259">
        <v>82.6</v>
      </c>
      <c r="D142" s="260">
        <v>82.38333333333334</v>
      </c>
      <c r="E142" s="260">
        <v>81.566666666666677</v>
      </c>
      <c r="F142" s="260">
        <v>80.533333333333331</v>
      </c>
      <c r="G142" s="260">
        <v>79.716666666666669</v>
      </c>
      <c r="H142" s="260">
        <v>83.416666666666686</v>
      </c>
      <c r="I142" s="260">
        <v>84.233333333333348</v>
      </c>
      <c r="J142" s="260">
        <v>85.266666666666694</v>
      </c>
      <c r="K142" s="259">
        <v>83.2</v>
      </c>
      <c r="L142" s="259">
        <v>81.349999999999994</v>
      </c>
      <c r="M142" s="259">
        <v>17.81644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1928.15</v>
      </c>
      <c r="D143" s="260">
        <v>1932.3333333333333</v>
      </c>
      <c r="E143" s="260">
        <v>1909.8666666666666</v>
      </c>
      <c r="F143" s="260">
        <v>1891.5833333333333</v>
      </c>
      <c r="G143" s="260">
        <v>1869.1166666666666</v>
      </c>
      <c r="H143" s="260">
        <v>1950.6166666666666</v>
      </c>
      <c r="I143" s="260">
        <v>1973.0833333333333</v>
      </c>
      <c r="J143" s="260">
        <v>1991.3666666666666</v>
      </c>
      <c r="K143" s="259">
        <v>1954.8</v>
      </c>
      <c r="L143" s="259">
        <v>1914.05</v>
      </c>
      <c r="M143" s="259">
        <v>4.2548700000000004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1105.45</v>
      </c>
      <c r="D144" s="260">
        <v>1112.7</v>
      </c>
      <c r="E144" s="260">
        <v>1091.5</v>
      </c>
      <c r="F144" s="260">
        <v>1077.55</v>
      </c>
      <c r="G144" s="260">
        <v>1056.3499999999999</v>
      </c>
      <c r="H144" s="260">
        <v>1126.6500000000001</v>
      </c>
      <c r="I144" s="260">
        <v>1147.8500000000004</v>
      </c>
      <c r="J144" s="260">
        <v>1161.8000000000002</v>
      </c>
      <c r="K144" s="259">
        <v>1133.9000000000001</v>
      </c>
      <c r="L144" s="259">
        <v>1098.75</v>
      </c>
      <c r="M144" s="259">
        <v>8.3390799999999992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172.1</v>
      </c>
      <c r="D145" s="260">
        <v>172.2833333333333</v>
      </c>
      <c r="E145" s="260">
        <v>170.36666666666662</v>
      </c>
      <c r="F145" s="260">
        <v>168.63333333333333</v>
      </c>
      <c r="G145" s="260">
        <v>166.71666666666664</v>
      </c>
      <c r="H145" s="260">
        <v>174.01666666666659</v>
      </c>
      <c r="I145" s="260">
        <v>175.93333333333328</v>
      </c>
      <c r="J145" s="260">
        <v>177.66666666666657</v>
      </c>
      <c r="K145" s="259">
        <v>174.2</v>
      </c>
      <c r="L145" s="259">
        <v>170.55</v>
      </c>
      <c r="M145" s="259">
        <v>106.68583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72.45</v>
      </c>
      <c r="D146" s="260">
        <v>72.783333333333346</v>
      </c>
      <c r="E146" s="260">
        <v>71.716666666666697</v>
      </c>
      <c r="F146" s="260">
        <v>70.983333333333348</v>
      </c>
      <c r="G146" s="260">
        <v>69.9166666666667</v>
      </c>
      <c r="H146" s="260">
        <v>73.516666666666694</v>
      </c>
      <c r="I146" s="260">
        <v>74.583333333333329</v>
      </c>
      <c r="J146" s="260">
        <v>75.316666666666691</v>
      </c>
      <c r="K146" s="259">
        <v>73.849999999999994</v>
      </c>
      <c r="L146" s="259">
        <v>72.05</v>
      </c>
      <c r="M146" s="259">
        <v>128.63405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4474.6499999999996</v>
      </c>
      <c r="D147" s="260">
        <v>4449.25</v>
      </c>
      <c r="E147" s="260">
        <v>4414.5</v>
      </c>
      <c r="F147" s="260">
        <v>4354.3500000000004</v>
      </c>
      <c r="G147" s="260">
        <v>4319.6000000000004</v>
      </c>
      <c r="H147" s="260">
        <v>4509.3999999999996</v>
      </c>
      <c r="I147" s="260">
        <v>4544.1499999999996</v>
      </c>
      <c r="J147" s="260">
        <v>4604.2999999999993</v>
      </c>
      <c r="K147" s="259">
        <v>4484</v>
      </c>
      <c r="L147" s="259">
        <v>4389.1000000000004</v>
      </c>
      <c r="M147" s="259">
        <v>1.13794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20175.3</v>
      </c>
      <c r="D148" s="260">
        <v>20206.75</v>
      </c>
      <c r="E148" s="260">
        <v>20013.5</v>
      </c>
      <c r="F148" s="260">
        <v>19851.7</v>
      </c>
      <c r="G148" s="260">
        <v>19658.45</v>
      </c>
      <c r="H148" s="260">
        <v>20368.55</v>
      </c>
      <c r="I148" s="260">
        <v>20561.8</v>
      </c>
      <c r="J148" s="260">
        <v>20723.599999999999</v>
      </c>
      <c r="K148" s="259">
        <v>20400</v>
      </c>
      <c r="L148" s="259">
        <v>20044.95</v>
      </c>
      <c r="M148" s="259">
        <v>0.38990999999999998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258</v>
      </c>
      <c r="D149" s="260">
        <v>261.25</v>
      </c>
      <c r="E149" s="260">
        <v>253.8</v>
      </c>
      <c r="F149" s="260">
        <v>249.60000000000002</v>
      </c>
      <c r="G149" s="260">
        <v>242.15000000000003</v>
      </c>
      <c r="H149" s="260">
        <v>265.45</v>
      </c>
      <c r="I149" s="260">
        <v>272.90000000000003</v>
      </c>
      <c r="J149" s="260">
        <v>277.09999999999997</v>
      </c>
      <c r="K149" s="259">
        <v>268.7</v>
      </c>
      <c r="L149" s="259">
        <v>257.05</v>
      </c>
      <c r="M149" s="259">
        <v>5.6641700000000004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876</v>
      </c>
      <c r="D150" s="260">
        <v>873.65</v>
      </c>
      <c r="E150" s="260">
        <v>854.59999999999991</v>
      </c>
      <c r="F150" s="260">
        <v>833.19999999999993</v>
      </c>
      <c r="G150" s="260">
        <v>814.14999999999986</v>
      </c>
      <c r="H150" s="260">
        <v>895.05</v>
      </c>
      <c r="I150" s="260">
        <v>914.09999999999991</v>
      </c>
      <c r="J150" s="260">
        <v>935.5</v>
      </c>
      <c r="K150" s="259">
        <v>892.7</v>
      </c>
      <c r="L150" s="259">
        <v>852.25</v>
      </c>
      <c r="M150" s="259">
        <v>29.797709999999999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139.85</v>
      </c>
      <c r="D151" s="260">
        <v>139.36666666666667</v>
      </c>
      <c r="E151" s="260">
        <v>137.88333333333335</v>
      </c>
      <c r="F151" s="260">
        <v>135.91666666666669</v>
      </c>
      <c r="G151" s="260">
        <v>134.43333333333337</v>
      </c>
      <c r="H151" s="260">
        <v>141.33333333333334</v>
      </c>
      <c r="I151" s="260">
        <v>142.81666666666669</v>
      </c>
      <c r="J151" s="260">
        <v>144.78333333333333</v>
      </c>
      <c r="K151" s="259">
        <v>140.85</v>
      </c>
      <c r="L151" s="259">
        <v>137.4</v>
      </c>
      <c r="M151" s="259">
        <v>159.08520999999999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195.8</v>
      </c>
      <c r="D152" s="260">
        <v>196.46666666666667</v>
      </c>
      <c r="E152" s="260">
        <v>194.33333333333334</v>
      </c>
      <c r="F152" s="260">
        <v>192.86666666666667</v>
      </c>
      <c r="G152" s="260">
        <v>190.73333333333335</v>
      </c>
      <c r="H152" s="260">
        <v>197.93333333333334</v>
      </c>
      <c r="I152" s="260">
        <v>200.06666666666666</v>
      </c>
      <c r="J152" s="260">
        <v>201.53333333333333</v>
      </c>
      <c r="K152" s="259">
        <v>198.6</v>
      </c>
      <c r="L152" s="259">
        <v>195</v>
      </c>
      <c r="M152" s="259">
        <v>14.52436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626.9</v>
      </c>
      <c r="D153" s="260">
        <v>631.66666666666663</v>
      </c>
      <c r="E153" s="260">
        <v>619.33333333333326</v>
      </c>
      <c r="F153" s="260">
        <v>611.76666666666665</v>
      </c>
      <c r="G153" s="260">
        <v>599.43333333333328</v>
      </c>
      <c r="H153" s="260">
        <v>639.23333333333323</v>
      </c>
      <c r="I153" s="260">
        <v>651.56666666666649</v>
      </c>
      <c r="J153" s="260">
        <v>659.13333333333321</v>
      </c>
      <c r="K153" s="259">
        <v>644</v>
      </c>
      <c r="L153" s="259">
        <v>624.1</v>
      </c>
      <c r="M153" s="259">
        <v>7.8434799999999996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3036.5</v>
      </c>
      <c r="D154" s="260">
        <v>3032.4666666666667</v>
      </c>
      <c r="E154" s="260">
        <v>3015.0333333333333</v>
      </c>
      <c r="F154" s="260">
        <v>2993.5666666666666</v>
      </c>
      <c r="G154" s="260">
        <v>2976.1333333333332</v>
      </c>
      <c r="H154" s="260">
        <v>3053.9333333333334</v>
      </c>
      <c r="I154" s="260">
        <v>3071.3666666666668</v>
      </c>
      <c r="J154" s="260">
        <v>3092.8333333333335</v>
      </c>
      <c r="K154" s="259">
        <v>3049.9</v>
      </c>
      <c r="L154" s="259">
        <v>3011</v>
      </c>
      <c r="M154" s="259">
        <v>0.55235000000000001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373.9</v>
      </c>
      <c r="D155" s="260">
        <v>376.73333333333335</v>
      </c>
      <c r="E155" s="260">
        <v>364.66666666666669</v>
      </c>
      <c r="F155" s="260">
        <v>355.43333333333334</v>
      </c>
      <c r="G155" s="260">
        <v>343.36666666666667</v>
      </c>
      <c r="H155" s="260">
        <v>385.9666666666667</v>
      </c>
      <c r="I155" s="260">
        <v>398.0333333333333</v>
      </c>
      <c r="J155" s="260">
        <v>407.26666666666671</v>
      </c>
      <c r="K155" s="259">
        <v>388.8</v>
      </c>
      <c r="L155" s="259">
        <v>367.5</v>
      </c>
      <c r="M155" s="259">
        <v>8.9611000000000001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3494.5</v>
      </c>
      <c r="D156" s="260">
        <v>3540.1666666666665</v>
      </c>
      <c r="E156" s="260">
        <v>3405.333333333333</v>
      </c>
      <c r="F156" s="260">
        <v>3316.1666666666665</v>
      </c>
      <c r="G156" s="260">
        <v>3181.333333333333</v>
      </c>
      <c r="H156" s="260">
        <v>3629.333333333333</v>
      </c>
      <c r="I156" s="260">
        <v>3764.1666666666661</v>
      </c>
      <c r="J156" s="260">
        <v>3853.333333333333</v>
      </c>
      <c r="K156" s="259">
        <v>3675</v>
      </c>
      <c r="L156" s="259">
        <v>3451</v>
      </c>
      <c r="M156" s="259">
        <v>7.40442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48666</v>
      </c>
      <c r="D157" s="260">
        <v>48863.700000000004</v>
      </c>
      <c r="E157" s="260">
        <v>48007.400000000009</v>
      </c>
      <c r="F157" s="260">
        <v>47348.800000000003</v>
      </c>
      <c r="G157" s="260">
        <v>46492.500000000007</v>
      </c>
      <c r="H157" s="260">
        <v>49522.30000000001</v>
      </c>
      <c r="I157" s="260">
        <v>50378.600000000013</v>
      </c>
      <c r="J157" s="260">
        <v>51037.200000000012</v>
      </c>
      <c r="K157" s="259">
        <v>49720</v>
      </c>
      <c r="L157" s="259">
        <v>48205.1</v>
      </c>
      <c r="M157" s="259">
        <v>0.39154</v>
      </c>
      <c r="N157" s="1"/>
      <c r="O157" s="1"/>
    </row>
    <row r="158" spans="1:15" ht="12.75" customHeight="1">
      <c r="A158" s="227">
        <v>149</v>
      </c>
      <c r="B158" s="269" t="s">
        <v>871</v>
      </c>
      <c r="C158" s="259">
        <v>1292.95</v>
      </c>
      <c r="D158" s="260">
        <v>1309.6499999999999</v>
      </c>
      <c r="E158" s="260">
        <v>1271.2999999999997</v>
      </c>
      <c r="F158" s="260">
        <v>1249.6499999999999</v>
      </c>
      <c r="G158" s="260">
        <v>1211.2999999999997</v>
      </c>
      <c r="H158" s="260">
        <v>1331.2999999999997</v>
      </c>
      <c r="I158" s="260">
        <v>1369.6499999999996</v>
      </c>
      <c r="J158" s="260">
        <v>1391.2999999999997</v>
      </c>
      <c r="K158" s="259">
        <v>1348</v>
      </c>
      <c r="L158" s="259">
        <v>1288</v>
      </c>
      <c r="M158" s="259">
        <v>3.4514200000000002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3664.55</v>
      </c>
      <c r="D159" s="260">
        <v>3671.15</v>
      </c>
      <c r="E159" s="260">
        <v>3635.55</v>
      </c>
      <c r="F159" s="260">
        <v>3606.55</v>
      </c>
      <c r="G159" s="260">
        <v>3570.9500000000003</v>
      </c>
      <c r="H159" s="260">
        <v>3700.15</v>
      </c>
      <c r="I159" s="260">
        <v>3735.7499999999995</v>
      </c>
      <c r="J159" s="260">
        <v>3764.75</v>
      </c>
      <c r="K159" s="259">
        <v>3706.75</v>
      </c>
      <c r="L159" s="259">
        <v>3642.15</v>
      </c>
      <c r="M159" s="259">
        <v>1.246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212.6</v>
      </c>
      <c r="D160" s="260">
        <v>213.94999999999996</v>
      </c>
      <c r="E160" s="260">
        <v>209.09999999999991</v>
      </c>
      <c r="F160" s="260">
        <v>205.59999999999994</v>
      </c>
      <c r="G160" s="260">
        <v>200.74999999999989</v>
      </c>
      <c r="H160" s="260">
        <v>217.44999999999993</v>
      </c>
      <c r="I160" s="260">
        <v>222.3</v>
      </c>
      <c r="J160" s="260">
        <v>225.79999999999995</v>
      </c>
      <c r="K160" s="259">
        <v>218.8</v>
      </c>
      <c r="L160" s="259">
        <v>210.45</v>
      </c>
      <c r="M160" s="259">
        <v>56.366860000000003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2656.35</v>
      </c>
      <c r="D161" s="260">
        <v>2642.7666666666664</v>
      </c>
      <c r="E161" s="260">
        <v>2613.583333333333</v>
      </c>
      <c r="F161" s="260">
        <v>2570.8166666666666</v>
      </c>
      <c r="G161" s="260">
        <v>2541.6333333333332</v>
      </c>
      <c r="H161" s="260">
        <v>2685.5333333333328</v>
      </c>
      <c r="I161" s="260">
        <v>2714.7166666666662</v>
      </c>
      <c r="J161" s="260">
        <v>2757.4833333333327</v>
      </c>
      <c r="K161" s="259">
        <v>2671.95</v>
      </c>
      <c r="L161" s="259">
        <v>2600</v>
      </c>
      <c r="M161" s="259">
        <v>4.91005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2710.1</v>
      </c>
      <c r="D162" s="260">
        <v>2705.7833333333333</v>
      </c>
      <c r="E162" s="260">
        <v>2674.8166666666666</v>
      </c>
      <c r="F162" s="260">
        <v>2639.5333333333333</v>
      </c>
      <c r="G162" s="260">
        <v>2608.5666666666666</v>
      </c>
      <c r="H162" s="260">
        <v>2741.0666666666666</v>
      </c>
      <c r="I162" s="260">
        <v>2772.0333333333328</v>
      </c>
      <c r="J162" s="260">
        <v>2807.3166666666666</v>
      </c>
      <c r="K162" s="259">
        <v>2736.75</v>
      </c>
      <c r="L162" s="259">
        <v>2670.5</v>
      </c>
      <c r="M162" s="259">
        <v>2.15103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315</v>
      </c>
      <c r="D163" s="260">
        <v>315.85000000000002</v>
      </c>
      <c r="E163" s="260">
        <v>309.25000000000006</v>
      </c>
      <c r="F163" s="260">
        <v>303.50000000000006</v>
      </c>
      <c r="G163" s="260">
        <v>296.90000000000009</v>
      </c>
      <c r="H163" s="260">
        <v>321.60000000000002</v>
      </c>
      <c r="I163" s="260">
        <v>328.19999999999993</v>
      </c>
      <c r="J163" s="260">
        <v>333.95</v>
      </c>
      <c r="K163" s="259">
        <v>322.45</v>
      </c>
      <c r="L163" s="259">
        <v>310.10000000000002</v>
      </c>
      <c r="M163" s="259">
        <v>24.889600000000002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116.8</v>
      </c>
      <c r="D164" s="260">
        <v>117.15000000000002</v>
      </c>
      <c r="E164" s="260">
        <v>116.05000000000004</v>
      </c>
      <c r="F164" s="260">
        <v>115.30000000000003</v>
      </c>
      <c r="G164" s="260">
        <v>114.20000000000005</v>
      </c>
      <c r="H164" s="260">
        <v>117.90000000000003</v>
      </c>
      <c r="I164" s="260">
        <v>119.00000000000003</v>
      </c>
      <c r="J164" s="260">
        <v>119.75000000000003</v>
      </c>
      <c r="K164" s="259">
        <v>118.25</v>
      </c>
      <c r="L164" s="259">
        <v>116.4</v>
      </c>
      <c r="M164" s="259">
        <v>80.808130000000006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214.9</v>
      </c>
      <c r="D165" s="260">
        <v>216.18333333333331</v>
      </c>
      <c r="E165" s="260">
        <v>212.21666666666661</v>
      </c>
      <c r="F165" s="260">
        <v>209.5333333333333</v>
      </c>
      <c r="G165" s="260">
        <v>205.56666666666661</v>
      </c>
      <c r="H165" s="260">
        <v>218.86666666666662</v>
      </c>
      <c r="I165" s="260">
        <v>222.83333333333331</v>
      </c>
      <c r="J165" s="260">
        <v>225.51666666666662</v>
      </c>
      <c r="K165" s="259">
        <v>220.15</v>
      </c>
      <c r="L165" s="259">
        <v>213.5</v>
      </c>
      <c r="M165" s="259">
        <v>121.63224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456.15</v>
      </c>
      <c r="D166" s="260">
        <v>458.38333333333338</v>
      </c>
      <c r="E166" s="260">
        <v>449.66666666666674</v>
      </c>
      <c r="F166" s="260">
        <v>443.18333333333334</v>
      </c>
      <c r="G166" s="260">
        <v>434.4666666666667</v>
      </c>
      <c r="H166" s="260">
        <v>464.86666666666679</v>
      </c>
      <c r="I166" s="260">
        <v>473.58333333333337</v>
      </c>
      <c r="J166" s="260">
        <v>480.06666666666683</v>
      </c>
      <c r="K166" s="259">
        <v>467.1</v>
      </c>
      <c r="L166" s="259">
        <v>451.9</v>
      </c>
      <c r="M166" s="259">
        <v>2.3478400000000001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13797.75</v>
      </c>
      <c r="D167" s="260">
        <v>13848.633333333333</v>
      </c>
      <c r="E167" s="260">
        <v>13689.116666666667</v>
      </c>
      <c r="F167" s="260">
        <v>13580.483333333334</v>
      </c>
      <c r="G167" s="260">
        <v>13420.966666666667</v>
      </c>
      <c r="H167" s="260">
        <v>13957.266666666666</v>
      </c>
      <c r="I167" s="260">
        <v>14116.783333333333</v>
      </c>
      <c r="J167" s="260">
        <v>14225.416666666666</v>
      </c>
      <c r="K167" s="259">
        <v>14008.15</v>
      </c>
      <c r="L167" s="259">
        <v>13740</v>
      </c>
      <c r="M167" s="259">
        <v>8.4750000000000006E-2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44.05</v>
      </c>
      <c r="D168" s="260">
        <v>44.25</v>
      </c>
      <c r="E168" s="260">
        <v>43.35</v>
      </c>
      <c r="F168" s="260">
        <v>42.65</v>
      </c>
      <c r="G168" s="260">
        <v>41.75</v>
      </c>
      <c r="H168" s="260">
        <v>44.95</v>
      </c>
      <c r="I168" s="260">
        <v>45.850000000000009</v>
      </c>
      <c r="J168" s="260">
        <v>46.550000000000004</v>
      </c>
      <c r="K168" s="259">
        <v>45.15</v>
      </c>
      <c r="L168" s="259">
        <v>43.55</v>
      </c>
      <c r="M168" s="259">
        <v>974.89238999999998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99.65</v>
      </c>
      <c r="D169" s="260">
        <v>99.683333333333337</v>
      </c>
      <c r="E169" s="260">
        <v>98.966666666666669</v>
      </c>
      <c r="F169" s="260">
        <v>98.283333333333331</v>
      </c>
      <c r="G169" s="260">
        <v>97.566666666666663</v>
      </c>
      <c r="H169" s="260">
        <v>100.36666666666667</v>
      </c>
      <c r="I169" s="260">
        <v>101.08333333333334</v>
      </c>
      <c r="J169" s="260">
        <v>101.76666666666668</v>
      </c>
      <c r="K169" s="259">
        <v>100.4</v>
      </c>
      <c r="L169" s="259">
        <v>99</v>
      </c>
      <c r="M169" s="259">
        <v>100.72926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2572.5</v>
      </c>
      <c r="D170" s="260">
        <v>2577.35</v>
      </c>
      <c r="E170" s="260">
        <v>2558.1499999999996</v>
      </c>
      <c r="F170" s="260">
        <v>2543.7999999999997</v>
      </c>
      <c r="G170" s="260">
        <v>2524.5999999999995</v>
      </c>
      <c r="H170" s="260">
        <v>2591.6999999999998</v>
      </c>
      <c r="I170" s="260">
        <v>2610.8999999999996</v>
      </c>
      <c r="J170" s="260">
        <v>2625.25</v>
      </c>
      <c r="K170" s="259">
        <v>2596.5500000000002</v>
      </c>
      <c r="L170" s="259">
        <v>2563</v>
      </c>
      <c r="M170" s="259">
        <v>27.534199999999998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806.6</v>
      </c>
      <c r="D171" s="260">
        <v>805.9</v>
      </c>
      <c r="E171" s="260">
        <v>798.8</v>
      </c>
      <c r="F171" s="260">
        <v>791</v>
      </c>
      <c r="G171" s="260">
        <v>783.9</v>
      </c>
      <c r="H171" s="260">
        <v>813.69999999999993</v>
      </c>
      <c r="I171" s="260">
        <v>820.80000000000007</v>
      </c>
      <c r="J171" s="260">
        <v>828.59999999999991</v>
      </c>
      <c r="K171" s="259">
        <v>813</v>
      </c>
      <c r="L171" s="259">
        <v>798.1</v>
      </c>
      <c r="M171" s="259">
        <v>13.6873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1238.3499999999999</v>
      </c>
      <c r="D172" s="260">
        <v>1244.1333333333332</v>
      </c>
      <c r="E172" s="260">
        <v>1220.1666666666665</v>
      </c>
      <c r="F172" s="260">
        <v>1201.9833333333333</v>
      </c>
      <c r="G172" s="260">
        <v>1178.0166666666667</v>
      </c>
      <c r="H172" s="260">
        <v>1262.3166666666664</v>
      </c>
      <c r="I172" s="260">
        <v>1286.2833333333331</v>
      </c>
      <c r="J172" s="260">
        <v>1304.4666666666662</v>
      </c>
      <c r="K172" s="259">
        <v>1268.0999999999999</v>
      </c>
      <c r="L172" s="259">
        <v>1225.95</v>
      </c>
      <c r="M172" s="259">
        <v>4.9779600000000004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2338.4499999999998</v>
      </c>
      <c r="D173" s="260">
        <v>2345.7833333333333</v>
      </c>
      <c r="E173" s="260">
        <v>2312.9166666666665</v>
      </c>
      <c r="F173" s="260">
        <v>2287.3833333333332</v>
      </c>
      <c r="G173" s="260">
        <v>2254.5166666666664</v>
      </c>
      <c r="H173" s="260">
        <v>2371.3166666666666</v>
      </c>
      <c r="I173" s="260">
        <v>2404.1833333333334</v>
      </c>
      <c r="J173" s="260">
        <v>2429.7166666666667</v>
      </c>
      <c r="K173" s="259">
        <v>2378.65</v>
      </c>
      <c r="L173" s="259">
        <v>2320.25</v>
      </c>
      <c r="M173" s="259">
        <v>6.7367400000000002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70.45</v>
      </c>
      <c r="D174" s="260">
        <v>69.966666666666654</v>
      </c>
      <c r="E174" s="260">
        <v>68.183333333333309</v>
      </c>
      <c r="F174" s="260">
        <v>65.916666666666657</v>
      </c>
      <c r="G174" s="260">
        <v>64.133333333333312</v>
      </c>
      <c r="H174" s="260">
        <v>72.233333333333306</v>
      </c>
      <c r="I174" s="260">
        <v>74.016666666666637</v>
      </c>
      <c r="J174" s="260">
        <v>76.283333333333303</v>
      </c>
      <c r="K174" s="259">
        <v>71.75</v>
      </c>
      <c r="L174" s="259">
        <v>67.7</v>
      </c>
      <c r="M174" s="259">
        <v>335.77028999999999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22399.55</v>
      </c>
      <c r="D175" s="260">
        <v>22591.816666666666</v>
      </c>
      <c r="E175" s="260">
        <v>22110.73333333333</v>
      </c>
      <c r="F175" s="260">
        <v>21821.916666666664</v>
      </c>
      <c r="G175" s="260">
        <v>21340.833333333328</v>
      </c>
      <c r="H175" s="260">
        <v>22880.633333333331</v>
      </c>
      <c r="I175" s="260">
        <v>23361.716666666667</v>
      </c>
      <c r="J175" s="260">
        <v>23650.533333333333</v>
      </c>
      <c r="K175" s="259">
        <v>23072.9</v>
      </c>
      <c r="L175" s="259">
        <v>22303</v>
      </c>
      <c r="M175" s="259">
        <v>0.34106999999999998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1245.1500000000001</v>
      </c>
      <c r="D176" s="260">
        <v>1257.5333333333335</v>
      </c>
      <c r="E176" s="260">
        <v>1225.0666666666671</v>
      </c>
      <c r="F176" s="260">
        <v>1204.9833333333336</v>
      </c>
      <c r="G176" s="260">
        <v>1172.5166666666671</v>
      </c>
      <c r="H176" s="260">
        <v>1277.616666666667</v>
      </c>
      <c r="I176" s="260">
        <v>1310.0833333333337</v>
      </c>
      <c r="J176" s="260">
        <v>1330.166666666667</v>
      </c>
      <c r="K176" s="259">
        <v>1290</v>
      </c>
      <c r="L176" s="259">
        <v>1237.45</v>
      </c>
      <c r="M176" s="259">
        <v>6.1783200000000003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2918.8</v>
      </c>
      <c r="D177" s="260">
        <v>2915.9</v>
      </c>
      <c r="E177" s="260">
        <v>2889.8</v>
      </c>
      <c r="F177" s="260">
        <v>2860.8</v>
      </c>
      <c r="G177" s="260">
        <v>2834.7000000000003</v>
      </c>
      <c r="H177" s="260">
        <v>2944.9</v>
      </c>
      <c r="I177" s="260">
        <v>2970.9999999999995</v>
      </c>
      <c r="J177" s="260">
        <v>3000</v>
      </c>
      <c r="K177" s="259">
        <v>2942</v>
      </c>
      <c r="L177" s="259">
        <v>2886.9</v>
      </c>
      <c r="M177" s="259">
        <v>1.9087799999999999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455.5</v>
      </c>
      <c r="D178" s="260">
        <v>455.15000000000003</v>
      </c>
      <c r="E178" s="260">
        <v>451.35000000000008</v>
      </c>
      <c r="F178" s="260">
        <v>447.20000000000005</v>
      </c>
      <c r="G178" s="260">
        <v>443.40000000000009</v>
      </c>
      <c r="H178" s="260">
        <v>459.30000000000007</v>
      </c>
      <c r="I178" s="260">
        <v>463.1</v>
      </c>
      <c r="J178" s="260">
        <v>467.25000000000006</v>
      </c>
      <c r="K178" s="259">
        <v>458.95</v>
      </c>
      <c r="L178" s="259">
        <v>451</v>
      </c>
      <c r="M178" s="259">
        <v>8.2502999999999993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605.75</v>
      </c>
      <c r="D179" s="260">
        <v>607.68333333333328</v>
      </c>
      <c r="E179" s="260">
        <v>600.26666666666654</v>
      </c>
      <c r="F179" s="260">
        <v>594.7833333333333</v>
      </c>
      <c r="G179" s="260">
        <v>587.36666666666656</v>
      </c>
      <c r="H179" s="260">
        <v>613.16666666666652</v>
      </c>
      <c r="I179" s="260">
        <v>620.58333333333326</v>
      </c>
      <c r="J179" s="260">
        <v>626.06666666666649</v>
      </c>
      <c r="K179" s="259">
        <v>615.1</v>
      </c>
      <c r="L179" s="259">
        <v>602.20000000000005</v>
      </c>
      <c r="M179" s="259">
        <v>116.18405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84.2</v>
      </c>
      <c r="D180" s="260">
        <v>84.866666666666674</v>
      </c>
      <c r="E180" s="260">
        <v>83.083333333333343</v>
      </c>
      <c r="F180" s="260">
        <v>81.966666666666669</v>
      </c>
      <c r="G180" s="260">
        <v>80.183333333333337</v>
      </c>
      <c r="H180" s="260">
        <v>85.983333333333348</v>
      </c>
      <c r="I180" s="260">
        <v>87.76666666666668</v>
      </c>
      <c r="J180" s="260">
        <v>88.883333333333354</v>
      </c>
      <c r="K180" s="259">
        <v>86.65</v>
      </c>
      <c r="L180" s="259">
        <v>83.75</v>
      </c>
      <c r="M180" s="259">
        <v>166.83921000000001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1010.65</v>
      </c>
      <c r="D181" s="260">
        <v>1013.2333333333332</v>
      </c>
      <c r="E181" s="260">
        <v>1004.1666666666665</v>
      </c>
      <c r="F181" s="260">
        <v>997.68333333333328</v>
      </c>
      <c r="G181" s="260">
        <v>988.61666666666656</v>
      </c>
      <c r="H181" s="260">
        <v>1019.7166666666665</v>
      </c>
      <c r="I181" s="260">
        <v>1028.7833333333333</v>
      </c>
      <c r="J181" s="260">
        <v>1035.2666666666664</v>
      </c>
      <c r="K181" s="259">
        <v>1022.3</v>
      </c>
      <c r="L181" s="259">
        <v>1006.75</v>
      </c>
      <c r="M181" s="259">
        <v>24.199909999999999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560.54999999999995</v>
      </c>
      <c r="D182" s="260">
        <v>560.68333333333328</v>
      </c>
      <c r="E182" s="260">
        <v>552.86666666666656</v>
      </c>
      <c r="F182" s="260">
        <v>545.18333333333328</v>
      </c>
      <c r="G182" s="260">
        <v>537.36666666666656</v>
      </c>
      <c r="H182" s="260">
        <v>568.36666666666656</v>
      </c>
      <c r="I182" s="260">
        <v>576.18333333333339</v>
      </c>
      <c r="J182" s="260">
        <v>583.86666666666656</v>
      </c>
      <c r="K182" s="259">
        <v>568.5</v>
      </c>
      <c r="L182" s="259">
        <v>553</v>
      </c>
      <c r="M182" s="259">
        <v>13.347009999999999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606.25</v>
      </c>
      <c r="D183" s="260">
        <v>609.63333333333333</v>
      </c>
      <c r="E183" s="260">
        <v>596.76666666666665</v>
      </c>
      <c r="F183" s="260">
        <v>587.2833333333333</v>
      </c>
      <c r="G183" s="260">
        <v>574.41666666666663</v>
      </c>
      <c r="H183" s="260">
        <v>619.11666666666667</v>
      </c>
      <c r="I183" s="260">
        <v>631.98333333333323</v>
      </c>
      <c r="J183" s="260">
        <v>641.4666666666667</v>
      </c>
      <c r="K183" s="259">
        <v>622.5</v>
      </c>
      <c r="L183" s="259">
        <v>600.15</v>
      </c>
      <c r="M183" s="259">
        <v>2.7045499999999998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1105.95</v>
      </c>
      <c r="D184" s="260">
        <v>1116.2333333333333</v>
      </c>
      <c r="E184" s="260">
        <v>1087.7666666666667</v>
      </c>
      <c r="F184" s="260">
        <v>1069.5833333333333</v>
      </c>
      <c r="G184" s="260">
        <v>1041.1166666666666</v>
      </c>
      <c r="H184" s="260">
        <v>1134.4166666666667</v>
      </c>
      <c r="I184" s="260">
        <v>1162.8833333333334</v>
      </c>
      <c r="J184" s="260">
        <v>1181.0666666666668</v>
      </c>
      <c r="K184" s="259">
        <v>1144.7</v>
      </c>
      <c r="L184" s="259">
        <v>1098.05</v>
      </c>
      <c r="M184" s="259">
        <v>22.35744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1070.25</v>
      </c>
      <c r="D185" s="260">
        <v>1084.45</v>
      </c>
      <c r="E185" s="260">
        <v>1051.9000000000001</v>
      </c>
      <c r="F185" s="260">
        <v>1033.55</v>
      </c>
      <c r="G185" s="260">
        <v>1001</v>
      </c>
      <c r="H185" s="260">
        <v>1102.8000000000002</v>
      </c>
      <c r="I185" s="260">
        <v>1135.3499999999999</v>
      </c>
      <c r="J185" s="260">
        <v>1153.7000000000003</v>
      </c>
      <c r="K185" s="259">
        <v>1117</v>
      </c>
      <c r="L185" s="259">
        <v>1066.0999999999999</v>
      </c>
      <c r="M185" s="259">
        <v>18.923179999999999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1314.15</v>
      </c>
      <c r="D186" s="260">
        <v>1314.8500000000001</v>
      </c>
      <c r="E186" s="260">
        <v>1304.3000000000002</v>
      </c>
      <c r="F186" s="260">
        <v>1294.45</v>
      </c>
      <c r="G186" s="260">
        <v>1283.9000000000001</v>
      </c>
      <c r="H186" s="260">
        <v>1324.7000000000003</v>
      </c>
      <c r="I186" s="260">
        <v>1335.25</v>
      </c>
      <c r="J186" s="260">
        <v>1345.1000000000004</v>
      </c>
      <c r="K186" s="259">
        <v>1325.4</v>
      </c>
      <c r="L186" s="259">
        <v>1305</v>
      </c>
      <c r="M186" s="259">
        <v>3.8914399999999998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3205.65</v>
      </c>
      <c r="D187" s="260">
        <v>3200.2166666666667</v>
      </c>
      <c r="E187" s="260">
        <v>3175.4333333333334</v>
      </c>
      <c r="F187" s="260">
        <v>3145.2166666666667</v>
      </c>
      <c r="G187" s="260">
        <v>3120.4333333333334</v>
      </c>
      <c r="H187" s="260">
        <v>3230.4333333333334</v>
      </c>
      <c r="I187" s="260">
        <v>3255.2166666666672</v>
      </c>
      <c r="J187" s="260">
        <v>3285.4333333333334</v>
      </c>
      <c r="K187" s="259">
        <v>3225</v>
      </c>
      <c r="L187" s="259">
        <v>3170</v>
      </c>
      <c r="M187" s="259">
        <v>15.730919999999999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768.7</v>
      </c>
      <c r="D188" s="260">
        <v>767.48333333333323</v>
      </c>
      <c r="E188" s="260">
        <v>763.26666666666642</v>
      </c>
      <c r="F188" s="260">
        <v>757.83333333333314</v>
      </c>
      <c r="G188" s="260">
        <v>753.61666666666633</v>
      </c>
      <c r="H188" s="260">
        <v>772.91666666666652</v>
      </c>
      <c r="I188" s="260">
        <v>777.13333333333344</v>
      </c>
      <c r="J188" s="260">
        <v>782.56666666666661</v>
      </c>
      <c r="K188" s="259">
        <v>771.7</v>
      </c>
      <c r="L188" s="259">
        <v>762.05</v>
      </c>
      <c r="M188" s="259">
        <v>8.3932900000000004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6925.7</v>
      </c>
      <c r="D189" s="260">
        <v>6936.3166666666666</v>
      </c>
      <c r="E189" s="260">
        <v>6882.3833333333332</v>
      </c>
      <c r="F189" s="260">
        <v>6839.0666666666666</v>
      </c>
      <c r="G189" s="260">
        <v>6785.1333333333332</v>
      </c>
      <c r="H189" s="260">
        <v>6979.6333333333332</v>
      </c>
      <c r="I189" s="260">
        <v>7033.5666666666657</v>
      </c>
      <c r="J189" s="260">
        <v>7076.8833333333332</v>
      </c>
      <c r="K189" s="259">
        <v>6990.25</v>
      </c>
      <c r="L189" s="259">
        <v>6893</v>
      </c>
      <c r="M189" s="259">
        <v>1.0432900000000001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412.2</v>
      </c>
      <c r="D190" s="260">
        <v>413.98333333333335</v>
      </c>
      <c r="E190" s="260">
        <v>407.41666666666669</v>
      </c>
      <c r="F190" s="260">
        <v>402.63333333333333</v>
      </c>
      <c r="G190" s="260">
        <v>396.06666666666666</v>
      </c>
      <c r="H190" s="260">
        <v>418.76666666666671</v>
      </c>
      <c r="I190" s="260">
        <v>425.33333333333331</v>
      </c>
      <c r="J190" s="260">
        <v>430.11666666666673</v>
      </c>
      <c r="K190" s="259">
        <v>420.55</v>
      </c>
      <c r="L190" s="259">
        <v>409.2</v>
      </c>
      <c r="M190" s="259">
        <v>262.51659999999998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229.2</v>
      </c>
      <c r="D191" s="260">
        <v>230.36666666666667</v>
      </c>
      <c r="E191" s="260">
        <v>227.33333333333334</v>
      </c>
      <c r="F191" s="260">
        <v>225.46666666666667</v>
      </c>
      <c r="G191" s="260">
        <v>222.43333333333334</v>
      </c>
      <c r="H191" s="260">
        <v>232.23333333333335</v>
      </c>
      <c r="I191" s="260">
        <v>235.26666666666665</v>
      </c>
      <c r="J191" s="260">
        <v>237.13333333333335</v>
      </c>
      <c r="K191" s="259">
        <v>233.4</v>
      </c>
      <c r="L191" s="259">
        <v>228.5</v>
      </c>
      <c r="M191" s="259">
        <v>89.449020000000004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104.7</v>
      </c>
      <c r="D192" s="260">
        <v>105.05</v>
      </c>
      <c r="E192" s="260">
        <v>104.1</v>
      </c>
      <c r="F192" s="260">
        <v>103.5</v>
      </c>
      <c r="G192" s="260">
        <v>102.55</v>
      </c>
      <c r="H192" s="260">
        <v>105.64999999999999</v>
      </c>
      <c r="I192" s="260">
        <v>106.60000000000001</v>
      </c>
      <c r="J192" s="260">
        <v>107.19999999999999</v>
      </c>
      <c r="K192" s="259">
        <v>106</v>
      </c>
      <c r="L192" s="259">
        <v>104.45</v>
      </c>
      <c r="M192" s="259">
        <v>278.64285000000001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100.55</v>
      </c>
      <c r="D193" s="260">
        <v>100.68333333333334</v>
      </c>
      <c r="E193" s="260">
        <v>99.866666666666674</v>
      </c>
      <c r="F193" s="260">
        <v>99.183333333333337</v>
      </c>
      <c r="G193" s="260">
        <v>98.366666666666674</v>
      </c>
      <c r="H193" s="260">
        <v>101.36666666666667</v>
      </c>
      <c r="I193" s="260">
        <v>102.18333333333334</v>
      </c>
      <c r="J193" s="260">
        <v>102.86666666666667</v>
      </c>
      <c r="K193" s="259">
        <v>101.5</v>
      </c>
      <c r="L193" s="259">
        <v>100</v>
      </c>
      <c r="M193" s="259">
        <v>7.1542000000000003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1021.1</v>
      </c>
      <c r="D194" s="260">
        <v>1020.1166666666667</v>
      </c>
      <c r="E194" s="260">
        <v>1006.2333333333333</v>
      </c>
      <c r="F194" s="260">
        <v>991.36666666666667</v>
      </c>
      <c r="G194" s="260">
        <v>977.48333333333335</v>
      </c>
      <c r="H194" s="260">
        <v>1034.9833333333333</v>
      </c>
      <c r="I194" s="260">
        <v>1048.8666666666668</v>
      </c>
      <c r="J194" s="260">
        <v>1063.7333333333333</v>
      </c>
      <c r="K194" s="259">
        <v>1034</v>
      </c>
      <c r="L194" s="259">
        <v>1005.25</v>
      </c>
      <c r="M194" s="259">
        <v>32.85774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646.35</v>
      </c>
      <c r="D195" s="260">
        <v>656.46666666666658</v>
      </c>
      <c r="E195" s="260">
        <v>623.93333333333317</v>
      </c>
      <c r="F195" s="260">
        <v>601.51666666666654</v>
      </c>
      <c r="G195" s="260">
        <v>568.98333333333312</v>
      </c>
      <c r="H195" s="260">
        <v>678.88333333333321</v>
      </c>
      <c r="I195" s="260">
        <v>711.41666666666674</v>
      </c>
      <c r="J195" s="260">
        <v>733.83333333333326</v>
      </c>
      <c r="K195" s="259">
        <v>689</v>
      </c>
      <c r="L195" s="259">
        <v>634.04999999999995</v>
      </c>
      <c r="M195" s="259">
        <v>39.039140000000003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2641</v>
      </c>
      <c r="D196" s="260">
        <v>2660.0333333333333</v>
      </c>
      <c r="E196" s="260">
        <v>2608.9666666666667</v>
      </c>
      <c r="F196" s="260">
        <v>2576.9333333333334</v>
      </c>
      <c r="G196" s="260">
        <v>2525.8666666666668</v>
      </c>
      <c r="H196" s="260">
        <v>2692.0666666666666</v>
      </c>
      <c r="I196" s="260">
        <v>2743.1333333333332</v>
      </c>
      <c r="J196" s="260">
        <v>2775.1666666666665</v>
      </c>
      <c r="K196" s="259">
        <v>2711.1</v>
      </c>
      <c r="L196" s="259">
        <v>2628</v>
      </c>
      <c r="M196" s="259">
        <v>11.985849999999999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1664.65</v>
      </c>
      <c r="D197" s="260">
        <v>1666</v>
      </c>
      <c r="E197" s="260">
        <v>1644</v>
      </c>
      <c r="F197" s="260">
        <v>1623.35</v>
      </c>
      <c r="G197" s="260">
        <v>1601.35</v>
      </c>
      <c r="H197" s="260">
        <v>1686.65</v>
      </c>
      <c r="I197" s="260">
        <v>1708.65</v>
      </c>
      <c r="J197" s="260">
        <v>1729.3000000000002</v>
      </c>
      <c r="K197" s="259">
        <v>1688</v>
      </c>
      <c r="L197" s="259">
        <v>1645.35</v>
      </c>
      <c r="M197" s="259">
        <v>1.6720200000000001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509</v>
      </c>
      <c r="D198" s="260">
        <v>506.2833333333333</v>
      </c>
      <c r="E198" s="260">
        <v>501.56666666666661</v>
      </c>
      <c r="F198" s="260">
        <v>494.13333333333333</v>
      </c>
      <c r="G198" s="260">
        <v>489.41666666666663</v>
      </c>
      <c r="H198" s="260">
        <v>513.71666666666658</v>
      </c>
      <c r="I198" s="260">
        <v>518.43333333333328</v>
      </c>
      <c r="J198" s="260">
        <v>525.86666666666656</v>
      </c>
      <c r="K198" s="259">
        <v>511</v>
      </c>
      <c r="L198" s="259">
        <v>498.85</v>
      </c>
      <c r="M198" s="259">
        <v>3.6250599999999999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1470.9</v>
      </c>
      <c r="D199" s="260">
        <v>1476.5833333333333</v>
      </c>
      <c r="E199" s="260">
        <v>1453.8666666666666</v>
      </c>
      <c r="F199" s="260">
        <v>1436.8333333333333</v>
      </c>
      <c r="G199" s="260">
        <v>1414.1166666666666</v>
      </c>
      <c r="H199" s="260">
        <v>1493.6166666666666</v>
      </c>
      <c r="I199" s="260">
        <v>1516.3333333333333</v>
      </c>
      <c r="J199" s="260">
        <v>1533.3666666666666</v>
      </c>
      <c r="K199" s="259">
        <v>1499.3</v>
      </c>
      <c r="L199" s="259">
        <v>1459.55</v>
      </c>
      <c r="M199" s="259">
        <v>5.8475299999999999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37.799999999999997</v>
      </c>
      <c r="D200" s="260">
        <v>38.199999999999996</v>
      </c>
      <c r="E200" s="260">
        <v>37.149999999999991</v>
      </c>
      <c r="F200" s="260">
        <v>36.499999999999993</v>
      </c>
      <c r="G200" s="260">
        <v>35.449999999999989</v>
      </c>
      <c r="H200" s="260">
        <v>38.849999999999994</v>
      </c>
      <c r="I200" s="260">
        <v>39.899999999999991</v>
      </c>
      <c r="J200" s="260">
        <v>40.549999999999997</v>
      </c>
      <c r="K200" s="259">
        <v>39.25</v>
      </c>
      <c r="L200" s="259">
        <v>37.549999999999997</v>
      </c>
      <c r="M200" s="259">
        <v>85.010869999999997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2568.6999999999998</v>
      </c>
      <c r="D201" s="260">
        <v>2594.5666666666666</v>
      </c>
      <c r="E201" s="260">
        <v>2479.1333333333332</v>
      </c>
      <c r="F201" s="260">
        <v>2389.5666666666666</v>
      </c>
      <c r="G201" s="260">
        <v>2274.1333333333332</v>
      </c>
      <c r="H201" s="260">
        <v>2684.1333333333332</v>
      </c>
      <c r="I201" s="260">
        <v>2799.5666666666666</v>
      </c>
      <c r="J201" s="260">
        <v>2889.1333333333332</v>
      </c>
      <c r="K201" s="259">
        <v>2710</v>
      </c>
      <c r="L201" s="259">
        <v>2505</v>
      </c>
      <c r="M201" s="259">
        <v>7.0593000000000004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756.1</v>
      </c>
      <c r="D202" s="260">
        <v>754.25</v>
      </c>
      <c r="E202" s="260">
        <v>749.9</v>
      </c>
      <c r="F202" s="260">
        <v>743.69999999999993</v>
      </c>
      <c r="G202" s="260">
        <v>739.34999999999991</v>
      </c>
      <c r="H202" s="260">
        <v>760.45</v>
      </c>
      <c r="I202" s="260">
        <v>764.8</v>
      </c>
      <c r="J202" s="260">
        <v>771.00000000000011</v>
      </c>
      <c r="K202" s="259">
        <v>758.6</v>
      </c>
      <c r="L202" s="259">
        <v>748.05</v>
      </c>
      <c r="M202" s="259">
        <v>49.296979999999998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6801.3</v>
      </c>
      <c r="D203" s="260">
        <v>6828.7666666666664</v>
      </c>
      <c r="E203" s="260">
        <v>6762.5333333333328</v>
      </c>
      <c r="F203" s="260">
        <v>6723.7666666666664</v>
      </c>
      <c r="G203" s="260">
        <v>6657.5333333333328</v>
      </c>
      <c r="H203" s="260">
        <v>6867.5333333333328</v>
      </c>
      <c r="I203" s="260">
        <v>6933.7666666666664</v>
      </c>
      <c r="J203" s="260">
        <v>6972.5333333333328</v>
      </c>
      <c r="K203" s="259">
        <v>6895</v>
      </c>
      <c r="L203" s="259">
        <v>6790</v>
      </c>
      <c r="M203" s="259">
        <v>3.30402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66.849999999999994</v>
      </c>
      <c r="D204" s="260">
        <v>66.133333333333326</v>
      </c>
      <c r="E204" s="260">
        <v>64.766666666666652</v>
      </c>
      <c r="F204" s="260">
        <v>62.683333333333323</v>
      </c>
      <c r="G204" s="260">
        <v>61.316666666666649</v>
      </c>
      <c r="H204" s="260">
        <v>68.216666666666654</v>
      </c>
      <c r="I204" s="260">
        <v>69.583333333333329</v>
      </c>
      <c r="J204" s="260">
        <v>71.666666666666657</v>
      </c>
      <c r="K204" s="259">
        <v>67.5</v>
      </c>
      <c r="L204" s="259">
        <v>64.05</v>
      </c>
      <c r="M204" s="259">
        <v>792.70286999999996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1652.4</v>
      </c>
      <c r="D205" s="260">
        <v>1660.9166666666667</v>
      </c>
      <c r="E205" s="260">
        <v>1635.8833333333334</v>
      </c>
      <c r="F205" s="260">
        <v>1619.3666666666668</v>
      </c>
      <c r="G205" s="260">
        <v>1594.3333333333335</v>
      </c>
      <c r="H205" s="260">
        <v>1677.4333333333334</v>
      </c>
      <c r="I205" s="260">
        <v>1702.4666666666667</v>
      </c>
      <c r="J205" s="260">
        <v>1718.9833333333333</v>
      </c>
      <c r="K205" s="259">
        <v>1685.95</v>
      </c>
      <c r="L205" s="259">
        <v>1644.4</v>
      </c>
      <c r="M205" s="259">
        <v>1.50701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879.3</v>
      </c>
      <c r="D206" s="260">
        <v>877.15</v>
      </c>
      <c r="E206" s="260">
        <v>872.3</v>
      </c>
      <c r="F206" s="260">
        <v>865.3</v>
      </c>
      <c r="G206" s="260">
        <v>860.44999999999993</v>
      </c>
      <c r="H206" s="260">
        <v>884.15</v>
      </c>
      <c r="I206" s="260">
        <v>889.00000000000011</v>
      </c>
      <c r="J206" s="260">
        <v>896</v>
      </c>
      <c r="K206" s="259">
        <v>882</v>
      </c>
      <c r="L206" s="259">
        <v>870.15</v>
      </c>
      <c r="M206" s="259">
        <v>7.8136000000000001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1139.05</v>
      </c>
      <c r="D207" s="260">
        <v>1138.9166666666667</v>
      </c>
      <c r="E207" s="260">
        <v>1125.5333333333335</v>
      </c>
      <c r="F207" s="260">
        <v>1112.0166666666669</v>
      </c>
      <c r="G207" s="260">
        <v>1098.6333333333337</v>
      </c>
      <c r="H207" s="260">
        <v>1152.4333333333334</v>
      </c>
      <c r="I207" s="260">
        <v>1165.8166666666666</v>
      </c>
      <c r="J207" s="260">
        <v>1179.3333333333333</v>
      </c>
      <c r="K207" s="259">
        <v>1152.3</v>
      </c>
      <c r="L207" s="259">
        <v>1125.4000000000001</v>
      </c>
      <c r="M207" s="259">
        <v>12.19356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307.14999999999998</v>
      </c>
      <c r="D208" s="260">
        <v>306.96666666666664</v>
      </c>
      <c r="E208" s="260">
        <v>304.18333333333328</v>
      </c>
      <c r="F208" s="260">
        <v>301.21666666666664</v>
      </c>
      <c r="G208" s="260">
        <v>298.43333333333328</v>
      </c>
      <c r="H208" s="260">
        <v>309.93333333333328</v>
      </c>
      <c r="I208" s="260">
        <v>312.7166666666667</v>
      </c>
      <c r="J208" s="260">
        <v>315.68333333333328</v>
      </c>
      <c r="K208" s="259">
        <v>309.75</v>
      </c>
      <c r="L208" s="259">
        <v>304</v>
      </c>
      <c r="M208" s="259">
        <v>87.237020000000001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8.65</v>
      </c>
      <c r="D209" s="260">
        <v>8.6166666666666654</v>
      </c>
      <c r="E209" s="260">
        <v>8.4833333333333307</v>
      </c>
      <c r="F209" s="260">
        <v>8.3166666666666647</v>
      </c>
      <c r="G209" s="260">
        <v>8.18333333333333</v>
      </c>
      <c r="H209" s="260">
        <v>8.7833333333333314</v>
      </c>
      <c r="I209" s="260">
        <v>8.9166666666666679</v>
      </c>
      <c r="J209" s="260">
        <v>9.0833333333333321</v>
      </c>
      <c r="K209" s="259">
        <v>8.75</v>
      </c>
      <c r="L209" s="259">
        <v>8.4499999999999993</v>
      </c>
      <c r="M209" s="259">
        <v>1241.6942300000001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826.1</v>
      </c>
      <c r="D210" s="260">
        <v>825.4</v>
      </c>
      <c r="E210" s="260">
        <v>816.19999999999993</v>
      </c>
      <c r="F210" s="260">
        <v>806.3</v>
      </c>
      <c r="G210" s="260">
        <v>797.09999999999991</v>
      </c>
      <c r="H210" s="260">
        <v>835.3</v>
      </c>
      <c r="I210" s="260">
        <v>844.5</v>
      </c>
      <c r="J210" s="260">
        <v>854.4</v>
      </c>
      <c r="K210" s="259">
        <v>834.6</v>
      </c>
      <c r="L210" s="259">
        <v>815.5</v>
      </c>
      <c r="M210" s="259">
        <v>12.4079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1515.35</v>
      </c>
      <c r="D211" s="260">
        <v>1506.3166666666666</v>
      </c>
      <c r="E211" s="260">
        <v>1492.6333333333332</v>
      </c>
      <c r="F211" s="260">
        <v>1469.9166666666665</v>
      </c>
      <c r="G211" s="260">
        <v>1456.2333333333331</v>
      </c>
      <c r="H211" s="260">
        <v>1529.0333333333333</v>
      </c>
      <c r="I211" s="260">
        <v>1542.7166666666667</v>
      </c>
      <c r="J211" s="260">
        <v>1565.4333333333334</v>
      </c>
      <c r="K211" s="259">
        <v>1520</v>
      </c>
      <c r="L211" s="259">
        <v>1483.6</v>
      </c>
      <c r="M211" s="259">
        <v>0.90703999999999996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388.9</v>
      </c>
      <c r="D212" s="260">
        <v>389</v>
      </c>
      <c r="E212" s="260">
        <v>386.9</v>
      </c>
      <c r="F212" s="260">
        <v>384.9</v>
      </c>
      <c r="G212" s="260">
        <v>382.79999999999995</v>
      </c>
      <c r="H212" s="260">
        <v>391</v>
      </c>
      <c r="I212" s="260">
        <v>393.1</v>
      </c>
      <c r="J212" s="260">
        <v>395.1</v>
      </c>
      <c r="K212" s="259">
        <v>391.1</v>
      </c>
      <c r="L212" s="259">
        <v>387</v>
      </c>
      <c r="M212" s="259">
        <v>27.474540000000001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16.5</v>
      </c>
      <c r="D213" s="260">
        <v>16.466666666666665</v>
      </c>
      <c r="E213" s="260">
        <v>16.283333333333331</v>
      </c>
      <c r="F213" s="260">
        <v>16.066666666666666</v>
      </c>
      <c r="G213" s="260">
        <v>15.883333333333333</v>
      </c>
      <c r="H213" s="260">
        <v>16.68333333333333</v>
      </c>
      <c r="I213" s="260">
        <v>16.86666666666666</v>
      </c>
      <c r="J213" s="260">
        <v>17.083333333333329</v>
      </c>
      <c r="K213" s="259">
        <v>16.649999999999999</v>
      </c>
      <c r="L213" s="259">
        <v>16.25</v>
      </c>
      <c r="M213" s="259">
        <v>715.58329000000003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261.7</v>
      </c>
      <c r="D214" s="260">
        <v>261.61666666666667</v>
      </c>
      <c r="E214" s="260">
        <v>259.68333333333334</v>
      </c>
      <c r="F214" s="260">
        <v>257.66666666666669</v>
      </c>
      <c r="G214" s="260">
        <v>255.73333333333335</v>
      </c>
      <c r="H214" s="260">
        <v>263.63333333333333</v>
      </c>
      <c r="I214" s="260">
        <v>265.56666666666672</v>
      </c>
      <c r="J214" s="260">
        <v>267.58333333333331</v>
      </c>
      <c r="K214" s="259">
        <v>263.55</v>
      </c>
      <c r="L214" s="259">
        <v>259.60000000000002</v>
      </c>
      <c r="M214" s="259">
        <v>45.418790000000001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63.95</v>
      </c>
      <c r="D215" s="260">
        <v>64.350000000000009</v>
      </c>
      <c r="E215" s="260">
        <v>62.750000000000014</v>
      </c>
      <c r="F215" s="260">
        <v>61.550000000000004</v>
      </c>
      <c r="G215" s="260">
        <v>59.95000000000001</v>
      </c>
      <c r="H215" s="260">
        <v>65.550000000000011</v>
      </c>
      <c r="I215" s="260">
        <v>67.150000000000006</v>
      </c>
      <c r="J215" s="260">
        <v>68.350000000000023</v>
      </c>
      <c r="K215" s="259">
        <v>65.95</v>
      </c>
      <c r="L215" s="259">
        <v>63.15</v>
      </c>
      <c r="M215" s="259">
        <v>443.32611000000003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433.8</v>
      </c>
      <c r="D216" s="260">
        <v>437.09999999999997</v>
      </c>
      <c r="E216" s="260">
        <v>420.14999999999992</v>
      </c>
      <c r="F216" s="260">
        <v>406.49999999999994</v>
      </c>
      <c r="G216" s="260">
        <v>389.5499999999999</v>
      </c>
      <c r="H216" s="260">
        <v>450.74999999999994</v>
      </c>
      <c r="I216" s="260">
        <v>467.7</v>
      </c>
      <c r="J216" s="260">
        <v>481.34999999999997</v>
      </c>
      <c r="K216" s="259">
        <v>454.05</v>
      </c>
      <c r="L216" s="259">
        <v>423.45</v>
      </c>
      <c r="M216" s="259">
        <v>18.76942</v>
      </c>
      <c r="N216" s="1"/>
      <c r="O216" s="1"/>
    </row>
    <row r="217" spans="1:15" ht="12.75" customHeight="1">
      <c r="A217" s="320"/>
      <c r="B217" s="321"/>
      <c r="C217" s="322"/>
      <c r="D217" s="322"/>
      <c r="E217" s="322"/>
      <c r="F217" s="322"/>
      <c r="G217" s="322"/>
      <c r="H217" s="322"/>
      <c r="I217" s="322"/>
      <c r="J217" s="322"/>
      <c r="K217" s="322"/>
      <c r="L217" s="322"/>
      <c r="M217" s="32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24" sqref="C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0"/>
      <c r="B1" s="40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9" t="s">
        <v>20</v>
      </c>
      <c r="D9" s="399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3"/>
      <c r="L9" s="24"/>
      <c r="M9" s="50"/>
      <c r="N9" s="1"/>
      <c r="O9" s="1"/>
    </row>
    <row r="10" spans="1:15" ht="42.75" customHeight="1">
      <c r="A10" s="397"/>
      <c r="B10" s="398"/>
      <c r="C10" s="398"/>
      <c r="D10" s="39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23564</v>
      </c>
      <c r="D11" s="260">
        <v>23541.333333333332</v>
      </c>
      <c r="E11" s="260">
        <v>23302.666666666664</v>
      </c>
      <c r="F11" s="260">
        <v>23041.333333333332</v>
      </c>
      <c r="G11" s="260">
        <v>22802.666666666664</v>
      </c>
      <c r="H11" s="260">
        <v>23802.666666666664</v>
      </c>
      <c r="I11" s="260">
        <v>24041.333333333328</v>
      </c>
      <c r="J11" s="260">
        <v>24302.666666666664</v>
      </c>
      <c r="K11" s="259">
        <v>23780</v>
      </c>
      <c r="L11" s="259">
        <v>23280</v>
      </c>
      <c r="M11" s="259">
        <v>5.7889999999999997E-2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3166.9</v>
      </c>
      <c r="D12" s="260">
        <v>3153.7999999999997</v>
      </c>
      <c r="E12" s="260">
        <v>3067.5999999999995</v>
      </c>
      <c r="F12" s="260">
        <v>2968.2999999999997</v>
      </c>
      <c r="G12" s="260">
        <v>2882.0999999999995</v>
      </c>
      <c r="H12" s="260">
        <v>3253.0999999999995</v>
      </c>
      <c r="I12" s="260">
        <v>3339.2999999999993</v>
      </c>
      <c r="J12" s="260">
        <v>3438.5999999999995</v>
      </c>
      <c r="K12" s="259">
        <v>3240</v>
      </c>
      <c r="L12" s="259">
        <v>3054.5</v>
      </c>
      <c r="M12" s="259">
        <v>5.07653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2392.25</v>
      </c>
      <c r="D13" s="260">
        <v>2411.6666666666665</v>
      </c>
      <c r="E13" s="260">
        <v>2359.333333333333</v>
      </c>
      <c r="F13" s="260">
        <v>2326.4166666666665</v>
      </c>
      <c r="G13" s="260">
        <v>2274.083333333333</v>
      </c>
      <c r="H13" s="260">
        <v>2444.583333333333</v>
      </c>
      <c r="I13" s="260">
        <v>2496.9166666666661</v>
      </c>
      <c r="J13" s="260">
        <v>2529.833333333333</v>
      </c>
      <c r="K13" s="259">
        <v>2464</v>
      </c>
      <c r="L13" s="259">
        <v>2378.75</v>
      </c>
      <c r="M13" s="259">
        <v>5.1314399999999996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2629.45</v>
      </c>
      <c r="D14" s="260">
        <v>2643.5499999999997</v>
      </c>
      <c r="E14" s="260">
        <v>2598.1499999999996</v>
      </c>
      <c r="F14" s="260">
        <v>2566.85</v>
      </c>
      <c r="G14" s="260">
        <v>2521.4499999999998</v>
      </c>
      <c r="H14" s="260">
        <v>2674.8499999999995</v>
      </c>
      <c r="I14" s="260">
        <v>2720.25</v>
      </c>
      <c r="J14" s="260">
        <v>2751.5499999999993</v>
      </c>
      <c r="K14" s="259">
        <v>2688.95</v>
      </c>
      <c r="L14" s="259">
        <v>2612.25</v>
      </c>
      <c r="M14" s="259">
        <v>0.25441999999999998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1046.8499999999999</v>
      </c>
      <c r="D15" s="260">
        <v>1030.6000000000001</v>
      </c>
      <c r="E15" s="260">
        <v>1004.2000000000003</v>
      </c>
      <c r="F15" s="260">
        <v>961.55000000000018</v>
      </c>
      <c r="G15" s="260">
        <v>935.15000000000032</v>
      </c>
      <c r="H15" s="260">
        <v>1073.2500000000002</v>
      </c>
      <c r="I15" s="260">
        <v>1099.6500000000003</v>
      </c>
      <c r="J15" s="260">
        <v>1142.3000000000002</v>
      </c>
      <c r="K15" s="259">
        <v>1057</v>
      </c>
      <c r="L15" s="259">
        <v>987.95</v>
      </c>
      <c r="M15" s="259">
        <v>16.814720000000001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628.4</v>
      </c>
      <c r="D16" s="260">
        <v>630.51666666666677</v>
      </c>
      <c r="E16" s="260">
        <v>618.03333333333353</v>
      </c>
      <c r="F16" s="260">
        <v>607.66666666666674</v>
      </c>
      <c r="G16" s="260">
        <v>595.18333333333351</v>
      </c>
      <c r="H16" s="260">
        <v>640.88333333333355</v>
      </c>
      <c r="I16" s="260">
        <v>653.3666666666669</v>
      </c>
      <c r="J16" s="260">
        <v>663.73333333333358</v>
      </c>
      <c r="K16" s="259">
        <v>643</v>
      </c>
      <c r="L16" s="259">
        <v>620.15</v>
      </c>
      <c r="M16" s="259">
        <v>15.4941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464.65</v>
      </c>
      <c r="D17" s="260">
        <v>463.95</v>
      </c>
      <c r="E17" s="260">
        <v>458.9</v>
      </c>
      <c r="F17" s="260">
        <v>453.15</v>
      </c>
      <c r="G17" s="260">
        <v>448.09999999999997</v>
      </c>
      <c r="H17" s="260">
        <v>469.7</v>
      </c>
      <c r="I17" s="260">
        <v>474.75000000000006</v>
      </c>
      <c r="J17" s="260">
        <v>480.5</v>
      </c>
      <c r="K17" s="259">
        <v>469</v>
      </c>
      <c r="L17" s="259">
        <v>458.2</v>
      </c>
      <c r="M17" s="259">
        <v>0.46729999999999999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2010.3</v>
      </c>
      <c r="D18" s="260">
        <v>2010.7833333333335</v>
      </c>
      <c r="E18" s="260">
        <v>1984.5666666666671</v>
      </c>
      <c r="F18" s="260">
        <v>1958.8333333333335</v>
      </c>
      <c r="G18" s="260">
        <v>1932.616666666667</v>
      </c>
      <c r="H18" s="260">
        <v>2036.5166666666671</v>
      </c>
      <c r="I18" s="260">
        <v>2062.7333333333336</v>
      </c>
      <c r="J18" s="260">
        <v>2088.4666666666672</v>
      </c>
      <c r="K18" s="259">
        <v>2037</v>
      </c>
      <c r="L18" s="259">
        <v>1985.05</v>
      </c>
      <c r="M18" s="259">
        <v>0.98851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19238.849999999999</v>
      </c>
      <c r="D19" s="260">
        <v>19317.533333333333</v>
      </c>
      <c r="E19" s="260">
        <v>19065.066666666666</v>
      </c>
      <c r="F19" s="260">
        <v>18891.283333333333</v>
      </c>
      <c r="G19" s="260">
        <v>18638.816666666666</v>
      </c>
      <c r="H19" s="260">
        <v>19491.316666666666</v>
      </c>
      <c r="I19" s="260">
        <v>19743.783333333333</v>
      </c>
      <c r="J19" s="260">
        <v>19917.566666666666</v>
      </c>
      <c r="K19" s="259">
        <v>19570</v>
      </c>
      <c r="L19" s="259">
        <v>19143.75</v>
      </c>
      <c r="M19" s="259">
        <v>9.7659999999999997E-2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3992.25</v>
      </c>
      <c r="D20" s="260">
        <v>3994.7999999999997</v>
      </c>
      <c r="E20" s="260">
        <v>3959.5999999999995</v>
      </c>
      <c r="F20" s="260">
        <v>3926.95</v>
      </c>
      <c r="G20" s="260">
        <v>3891.7499999999995</v>
      </c>
      <c r="H20" s="260">
        <v>4027.4499999999994</v>
      </c>
      <c r="I20" s="260">
        <v>4062.6499999999992</v>
      </c>
      <c r="J20" s="260">
        <v>4095.2999999999993</v>
      </c>
      <c r="K20" s="259">
        <v>4030</v>
      </c>
      <c r="L20" s="259">
        <v>3962.15</v>
      </c>
      <c r="M20" s="259">
        <v>23.13795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2176</v>
      </c>
      <c r="D21" s="260">
        <v>2192.1166666666668</v>
      </c>
      <c r="E21" s="260">
        <v>2138.8833333333337</v>
      </c>
      <c r="F21" s="260">
        <v>2101.7666666666669</v>
      </c>
      <c r="G21" s="260">
        <v>2048.5333333333338</v>
      </c>
      <c r="H21" s="260">
        <v>2229.2333333333336</v>
      </c>
      <c r="I21" s="260">
        <v>2282.4666666666672</v>
      </c>
      <c r="J21" s="260">
        <v>2319.5833333333335</v>
      </c>
      <c r="K21" s="259">
        <v>2245.35</v>
      </c>
      <c r="L21" s="259">
        <v>2155</v>
      </c>
      <c r="M21" s="259">
        <v>7.4676600000000004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893.45</v>
      </c>
      <c r="D22" s="260">
        <v>889.25</v>
      </c>
      <c r="E22" s="260">
        <v>880.5</v>
      </c>
      <c r="F22" s="260">
        <v>867.55</v>
      </c>
      <c r="G22" s="260">
        <v>858.8</v>
      </c>
      <c r="H22" s="260">
        <v>902.2</v>
      </c>
      <c r="I22" s="260">
        <v>910.95</v>
      </c>
      <c r="J22" s="260">
        <v>923.90000000000009</v>
      </c>
      <c r="K22" s="259">
        <v>898</v>
      </c>
      <c r="L22" s="259">
        <v>876.3</v>
      </c>
      <c r="M22" s="259">
        <v>99.0642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3707.1</v>
      </c>
      <c r="D23" s="260">
        <v>3730.1666666666665</v>
      </c>
      <c r="E23" s="260">
        <v>3640.333333333333</v>
      </c>
      <c r="F23" s="260">
        <v>3573.5666666666666</v>
      </c>
      <c r="G23" s="260">
        <v>3483.7333333333331</v>
      </c>
      <c r="H23" s="260">
        <v>3796.9333333333329</v>
      </c>
      <c r="I23" s="260">
        <v>3886.766666666666</v>
      </c>
      <c r="J23" s="260">
        <v>3953.5333333333328</v>
      </c>
      <c r="K23" s="259">
        <v>3820</v>
      </c>
      <c r="L23" s="259">
        <v>3663.4</v>
      </c>
      <c r="M23" s="259">
        <v>2.5272700000000001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3295.15</v>
      </c>
      <c r="D24" s="260">
        <v>3289.5166666666664</v>
      </c>
      <c r="E24" s="260">
        <v>3249.0333333333328</v>
      </c>
      <c r="F24" s="260">
        <v>3202.9166666666665</v>
      </c>
      <c r="G24" s="260">
        <v>3162.4333333333329</v>
      </c>
      <c r="H24" s="260">
        <v>3335.6333333333328</v>
      </c>
      <c r="I24" s="260">
        <v>3376.1166666666663</v>
      </c>
      <c r="J24" s="260">
        <v>3422.2333333333327</v>
      </c>
      <c r="K24" s="259">
        <v>3330</v>
      </c>
      <c r="L24" s="259">
        <v>3243.4</v>
      </c>
      <c r="M24" s="259">
        <v>9.80044</v>
      </c>
      <c r="N24" s="1"/>
      <c r="O24" s="1"/>
    </row>
    <row r="25" spans="1:15" ht="12.75" customHeight="1">
      <c r="A25" s="30">
        <v>15</v>
      </c>
      <c r="B25" s="269" t="s">
        <v>867</v>
      </c>
      <c r="C25" s="259">
        <v>679.75</v>
      </c>
      <c r="D25" s="260">
        <v>681.65</v>
      </c>
      <c r="E25" s="260">
        <v>675.09999999999991</v>
      </c>
      <c r="F25" s="260">
        <v>670.44999999999993</v>
      </c>
      <c r="G25" s="260">
        <v>663.89999999999986</v>
      </c>
      <c r="H25" s="260">
        <v>686.3</v>
      </c>
      <c r="I25" s="260">
        <v>692.84999999999991</v>
      </c>
      <c r="J25" s="260">
        <v>697.5</v>
      </c>
      <c r="K25" s="259">
        <v>688.2</v>
      </c>
      <c r="L25" s="259">
        <v>677</v>
      </c>
      <c r="M25" s="259">
        <v>13.92887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129.25</v>
      </c>
      <c r="D26" s="260">
        <v>129.98333333333332</v>
      </c>
      <c r="E26" s="260">
        <v>126.46666666666664</v>
      </c>
      <c r="F26" s="260">
        <v>123.68333333333332</v>
      </c>
      <c r="G26" s="260">
        <v>120.16666666666664</v>
      </c>
      <c r="H26" s="260">
        <v>132.76666666666665</v>
      </c>
      <c r="I26" s="260">
        <v>136.28333333333336</v>
      </c>
      <c r="J26" s="260">
        <v>139.06666666666663</v>
      </c>
      <c r="K26" s="259">
        <v>133.5</v>
      </c>
      <c r="L26" s="259">
        <v>127.2</v>
      </c>
      <c r="M26" s="259">
        <v>54.633229999999998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313.7</v>
      </c>
      <c r="D27" s="260">
        <v>311.98333333333329</v>
      </c>
      <c r="E27" s="260">
        <v>309.11666666666656</v>
      </c>
      <c r="F27" s="260">
        <v>304.53333333333325</v>
      </c>
      <c r="G27" s="260">
        <v>301.66666666666652</v>
      </c>
      <c r="H27" s="260">
        <v>316.56666666666661</v>
      </c>
      <c r="I27" s="260">
        <v>319.43333333333328</v>
      </c>
      <c r="J27" s="260">
        <v>324.01666666666665</v>
      </c>
      <c r="K27" s="259">
        <v>314.85000000000002</v>
      </c>
      <c r="L27" s="259">
        <v>307.39999999999998</v>
      </c>
      <c r="M27" s="259">
        <v>19.332090000000001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419.75</v>
      </c>
      <c r="D28" s="260">
        <v>419.2833333333333</v>
      </c>
      <c r="E28" s="260">
        <v>416.46666666666658</v>
      </c>
      <c r="F28" s="260">
        <v>413.18333333333328</v>
      </c>
      <c r="G28" s="260">
        <v>410.36666666666656</v>
      </c>
      <c r="H28" s="260">
        <v>422.56666666666661</v>
      </c>
      <c r="I28" s="260">
        <v>425.38333333333333</v>
      </c>
      <c r="J28" s="260">
        <v>428.66666666666663</v>
      </c>
      <c r="K28" s="259">
        <v>422.1</v>
      </c>
      <c r="L28" s="259">
        <v>416</v>
      </c>
      <c r="M28" s="259">
        <v>0.43321999999999999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316.95</v>
      </c>
      <c r="D29" s="260">
        <v>316.66666666666669</v>
      </c>
      <c r="E29" s="260">
        <v>310.78333333333336</v>
      </c>
      <c r="F29" s="260">
        <v>304.61666666666667</v>
      </c>
      <c r="G29" s="260">
        <v>298.73333333333335</v>
      </c>
      <c r="H29" s="260">
        <v>322.83333333333337</v>
      </c>
      <c r="I29" s="260">
        <v>328.7166666666667</v>
      </c>
      <c r="J29" s="260">
        <v>334.88333333333338</v>
      </c>
      <c r="K29" s="259">
        <v>322.55</v>
      </c>
      <c r="L29" s="259">
        <v>310.5</v>
      </c>
      <c r="M29" s="259">
        <v>9.4024800000000006</v>
      </c>
      <c r="N29" s="1"/>
      <c r="O29" s="1"/>
    </row>
    <row r="30" spans="1:15" ht="12.75" customHeight="1">
      <c r="A30" s="30">
        <v>20</v>
      </c>
      <c r="B30" s="269" t="s">
        <v>872</v>
      </c>
      <c r="C30" s="259">
        <v>889.1</v>
      </c>
      <c r="D30" s="260">
        <v>896.68333333333339</v>
      </c>
      <c r="E30" s="260">
        <v>878.41666666666674</v>
      </c>
      <c r="F30" s="260">
        <v>867.73333333333335</v>
      </c>
      <c r="G30" s="260">
        <v>849.4666666666667</v>
      </c>
      <c r="H30" s="260">
        <v>907.36666666666679</v>
      </c>
      <c r="I30" s="260">
        <v>925.63333333333344</v>
      </c>
      <c r="J30" s="260">
        <v>936.31666666666683</v>
      </c>
      <c r="K30" s="259">
        <v>914.95</v>
      </c>
      <c r="L30" s="259">
        <v>886</v>
      </c>
      <c r="M30" s="259">
        <v>0.48243999999999998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1182.4000000000001</v>
      </c>
      <c r="D31" s="260">
        <v>1178.1333333333334</v>
      </c>
      <c r="E31" s="260">
        <v>1159.2666666666669</v>
      </c>
      <c r="F31" s="260">
        <v>1136.1333333333334</v>
      </c>
      <c r="G31" s="260">
        <v>1117.2666666666669</v>
      </c>
      <c r="H31" s="260">
        <v>1201.2666666666669</v>
      </c>
      <c r="I31" s="260">
        <v>1220.1333333333332</v>
      </c>
      <c r="J31" s="260">
        <v>1243.2666666666669</v>
      </c>
      <c r="K31" s="259">
        <v>1197</v>
      </c>
      <c r="L31" s="259">
        <v>1155</v>
      </c>
      <c r="M31" s="259">
        <v>3.2008200000000002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1254</v>
      </c>
      <c r="D32" s="260">
        <v>1248.0333333333333</v>
      </c>
      <c r="E32" s="260">
        <v>1238.0666666666666</v>
      </c>
      <c r="F32" s="260">
        <v>1222.1333333333332</v>
      </c>
      <c r="G32" s="260">
        <v>1212.1666666666665</v>
      </c>
      <c r="H32" s="260">
        <v>1263.9666666666667</v>
      </c>
      <c r="I32" s="260">
        <v>1273.9333333333334</v>
      </c>
      <c r="J32" s="260">
        <v>1289.8666666666668</v>
      </c>
      <c r="K32" s="259">
        <v>1258</v>
      </c>
      <c r="L32" s="259">
        <v>1232.0999999999999</v>
      </c>
      <c r="M32" s="259">
        <v>0.62751999999999997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616.54999999999995</v>
      </c>
      <c r="D33" s="260">
        <v>618.35</v>
      </c>
      <c r="E33" s="260">
        <v>603.20000000000005</v>
      </c>
      <c r="F33" s="260">
        <v>589.85</v>
      </c>
      <c r="G33" s="260">
        <v>574.70000000000005</v>
      </c>
      <c r="H33" s="260">
        <v>631.70000000000005</v>
      </c>
      <c r="I33" s="260">
        <v>646.84999999999991</v>
      </c>
      <c r="J33" s="260">
        <v>660.2</v>
      </c>
      <c r="K33" s="259">
        <v>633.5</v>
      </c>
      <c r="L33" s="259">
        <v>605</v>
      </c>
      <c r="M33" s="259">
        <v>1.1872100000000001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3175.9</v>
      </c>
      <c r="D34" s="260">
        <v>3184.5333333333333</v>
      </c>
      <c r="E34" s="260">
        <v>3151.3666666666668</v>
      </c>
      <c r="F34" s="260">
        <v>3126.8333333333335</v>
      </c>
      <c r="G34" s="260">
        <v>3093.666666666667</v>
      </c>
      <c r="H34" s="260">
        <v>3209.0666666666666</v>
      </c>
      <c r="I34" s="260">
        <v>3242.2333333333336</v>
      </c>
      <c r="J34" s="260">
        <v>3266.7666666666664</v>
      </c>
      <c r="K34" s="259">
        <v>3217.7</v>
      </c>
      <c r="L34" s="259">
        <v>3160</v>
      </c>
      <c r="M34" s="259">
        <v>0.28471999999999997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2871.2</v>
      </c>
      <c r="D35" s="260">
        <v>2876.0666666666671</v>
      </c>
      <c r="E35" s="260">
        <v>2855.1333333333341</v>
      </c>
      <c r="F35" s="260">
        <v>2839.0666666666671</v>
      </c>
      <c r="G35" s="260">
        <v>2818.1333333333341</v>
      </c>
      <c r="H35" s="260">
        <v>2892.1333333333341</v>
      </c>
      <c r="I35" s="260">
        <v>2913.0666666666675</v>
      </c>
      <c r="J35" s="260">
        <v>2929.1333333333341</v>
      </c>
      <c r="K35" s="259">
        <v>2897</v>
      </c>
      <c r="L35" s="259">
        <v>2860</v>
      </c>
      <c r="M35" s="259">
        <v>0.20673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419.15</v>
      </c>
      <c r="D36" s="260">
        <v>417.05</v>
      </c>
      <c r="E36" s="260">
        <v>405.1</v>
      </c>
      <c r="F36" s="260">
        <v>391.05</v>
      </c>
      <c r="G36" s="260">
        <v>379.1</v>
      </c>
      <c r="H36" s="260">
        <v>431.1</v>
      </c>
      <c r="I36" s="260">
        <v>443.04999999999995</v>
      </c>
      <c r="J36" s="260">
        <v>457.1</v>
      </c>
      <c r="K36" s="259">
        <v>429</v>
      </c>
      <c r="L36" s="259">
        <v>403</v>
      </c>
      <c r="M36" s="259">
        <v>9.9899900000000006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</v>
      </c>
      <c r="D37" s="260">
        <v>16.033333333333331</v>
      </c>
      <c r="E37" s="260">
        <v>15.916666666666664</v>
      </c>
      <c r="F37" s="260">
        <v>15.833333333333332</v>
      </c>
      <c r="G37" s="260">
        <v>15.716666666666665</v>
      </c>
      <c r="H37" s="260">
        <v>16.116666666666664</v>
      </c>
      <c r="I37" s="260">
        <v>16.233333333333331</v>
      </c>
      <c r="J37" s="260">
        <v>16.316666666666663</v>
      </c>
      <c r="K37" s="259">
        <v>16.149999999999999</v>
      </c>
      <c r="L37" s="259">
        <v>15.95</v>
      </c>
      <c r="M37" s="259">
        <v>14.801909999999999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629.15</v>
      </c>
      <c r="D38" s="260">
        <v>622.78333333333342</v>
      </c>
      <c r="E38" s="260">
        <v>612.56666666666683</v>
      </c>
      <c r="F38" s="260">
        <v>595.98333333333346</v>
      </c>
      <c r="G38" s="260">
        <v>585.76666666666688</v>
      </c>
      <c r="H38" s="260">
        <v>639.36666666666679</v>
      </c>
      <c r="I38" s="260">
        <v>649.58333333333326</v>
      </c>
      <c r="J38" s="260">
        <v>666.16666666666674</v>
      </c>
      <c r="K38" s="259">
        <v>633</v>
      </c>
      <c r="L38" s="259">
        <v>606.20000000000005</v>
      </c>
      <c r="M38" s="259">
        <v>41.713509999999999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1999</v>
      </c>
      <c r="D39" s="260">
        <v>2002.7166666666665</v>
      </c>
      <c r="E39" s="260">
        <v>1970.4333333333329</v>
      </c>
      <c r="F39" s="260">
        <v>1941.8666666666666</v>
      </c>
      <c r="G39" s="260">
        <v>1909.583333333333</v>
      </c>
      <c r="H39" s="260">
        <v>2031.2833333333328</v>
      </c>
      <c r="I39" s="260">
        <v>2063.5666666666662</v>
      </c>
      <c r="J39" s="260">
        <v>2092.1333333333328</v>
      </c>
      <c r="K39" s="259">
        <v>2035</v>
      </c>
      <c r="L39" s="259">
        <v>1974.15</v>
      </c>
      <c r="M39" s="259">
        <v>1.98109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558.15</v>
      </c>
      <c r="D40" s="260">
        <v>559.35</v>
      </c>
      <c r="E40" s="260">
        <v>550.30000000000007</v>
      </c>
      <c r="F40" s="260">
        <v>542.45000000000005</v>
      </c>
      <c r="G40" s="260">
        <v>533.40000000000009</v>
      </c>
      <c r="H40" s="260">
        <v>567.20000000000005</v>
      </c>
      <c r="I40" s="260">
        <v>576.25</v>
      </c>
      <c r="J40" s="260">
        <v>584.1</v>
      </c>
      <c r="K40" s="259">
        <v>568.4</v>
      </c>
      <c r="L40" s="259">
        <v>551.5</v>
      </c>
      <c r="M40" s="259">
        <v>57.000590000000003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1475.55</v>
      </c>
      <c r="D41" s="260">
        <v>1486.55</v>
      </c>
      <c r="E41" s="260">
        <v>1455.1</v>
      </c>
      <c r="F41" s="260">
        <v>1434.6499999999999</v>
      </c>
      <c r="G41" s="260">
        <v>1403.1999999999998</v>
      </c>
      <c r="H41" s="260">
        <v>1507</v>
      </c>
      <c r="I41" s="260">
        <v>1538.4500000000003</v>
      </c>
      <c r="J41" s="260">
        <v>1558.9</v>
      </c>
      <c r="K41" s="259">
        <v>1518</v>
      </c>
      <c r="L41" s="259">
        <v>1466.1</v>
      </c>
      <c r="M41" s="259">
        <v>2.3201700000000001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746.4</v>
      </c>
      <c r="D42" s="260">
        <v>748.16666666666663</v>
      </c>
      <c r="E42" s="260">
        <v>740.88333333333321</v>
      </c>
      <c r="F42" s="260">
        <v>735.36666666666656</v>
      </c>
      <c r="G42" s="260">
        <v>728.08333333333314</v>
      </c>
      <c r="H42" s="260">
        <v>753.68333333333328</v>
      </c>
      <c r="I42" s="260">
        <v>760.96666666666681</v>
      </c>
      <c r="J42" s="260">
        <v>766.48333333333335</v>
      </c>
      <c r="K42" s="259">
        <v>755.45</v>
      </c>
      <c r="L42" s="259">
        <v>742.65</v>
      </c>
      <c r="M42" s="259">
        <v>0.51298999999999995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4285.45</v>
      </c>
      <c r="D43" s="260">
        <v>4304.3</v>
      </c>
      <c r="E43" s="260">
        <v>4231.1500000000005</v>
      </c>
      <c r="F43" s="260">
        <v>4176.8500000000004</v>
      </c>
      <c r="G43" s="260">
        <v>4103.7000000000007</v>
      </c>
      <c r="H43" s="260">
        <v>4358.6000000000004</v>
      </c>
      <c r="I43" s="260">
        <v>4431.75</v>
      </c>
      <c r="J43" s="260">
        <v>4486.05</v>
      </c>
      <c r="K43" s="259">
        <v>4377.45</v>
      </c>
      <c r="L43" s="259">
        <v>4250</v>
      </c>
      <c r="M43" s="259">
        <v>5.2772100000000002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293.85000000000002</v>
      </c>
      <c r="D44" s="260">
        <v>293.38333333333333</v>
      </c>
      <c r="E44" s="260">
        <v>291.31666666666666</v>
      </c>
      <c r="F44" s="260">
        <v>288.78333333333336</v>
      </c>
      <c r="G44" s="260">
        <v>286.7166666666667</v>
      </c>
      <c r="H44" s="260">
        <v>295.91666666666663</v>
      </c>
      <c r="I44" s="260">
        <v>297.98333333333323</v>
      </c>
      <c r="J44" s="260">
        <v>300.51666666666659</v>
      </c>
      <c r="K44" s="259">
        <v>295.45</v>
      </c>
      <c r="L44" s="259">
        <v>290.85000000000002</v>
      </c>
      <c r="M44" s="259">
        <v>15.90521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326.60000000000002</v>
      </c>
      <c r="D45" s="260">
        <v>324.45</v>
      </c>
      <c r="E45" s="260">
        <v>319.95</v>
      </c>
      <c r="F45" s="260">
        <v>313.3</v>
      </c>
      <c r="G45" s="260">
        <v>308.8</v>
      </c>
      <c r="H45" s="260">
        <v>331.09999999999997</v>
      </c>
      <c r="I45" s="260">
        <v>335.59999999999997</v>
      </c>
      <c r="J45" s="260">
        <v>342.24999999999994</v>
      </c>
      <c r="K45" s="259">
        <v>328.95</v>
      </c>
      <c r="L45" s="259">
        <v>317.8</v>
      </c>
      <c r="M45" s="259">
        <v>1.19533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610.6</v>
      </c>
      <c r="D46" s="260">
        <v>609.36666666666667</v>
      </c>
      <c r="E46" s="260">
        <v>603.23333333333335</v>
      </c>
      <c r="F46" s="260">
        <v>595.86666666666667</v>
      </c>
      <c r="G46" s="260">
        <v>589.73333333333335</v>
      </c>
      <c r="H46" s="260">
        <v>616.73333333333335</v>
      </c>
      <c r="I46" s="260">
        <v>622.86666666666679</v>
      </c>
      <c r="J46" s="260">
        <v>630.23333333333335</v>
      </c>
      <c r="K46" s="259">
        <v>615.5</v>
      </c>
      <c r="L46" s="259">
        <v>602</v>
      </c>
      <c r="M46" s="259">
        <v>0.58555000000000001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146.6</v>
      </c>
      <c r="D47" s="260">
        <v>146.38333333333333</v>
      </c>
      <c r="E47" s="260">
        <v>144.56666666666666</v>
      </c>
      <c r="F47" s="260">
        <v>142.53333333333333</v>
      </c>
      <c r="G47" s="260">
        <v>140.71666666666667</v>
      </c>
      <c r="H47" s="260">
        <v>148.41666666666666</v>
      </c>
      <c r="I47" s="260">
        <v>150.23333333333332</v>
      </c>
      <c r="J47" s="260">
        <v>152.26666666666665</v>
      </c>
      <c r="K47" s="259">
        <v>148.19999999999999</v>
      </c>
      <c r="L47" s="259">
        <v>144.35</v>
      </c>
      <c r="M47" s="259">
        <v>61.039540000000002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3045.15</v>
      </c>
      <c r="D48" s="260">
        <v>3054.8833333333332</v>
      </c>
      <c r="E48" s="260">
        <v>3023.7666666666664</v>
      </c>
      <c r="F48" s="260">
        <v>3002.3833333333332</v>
      </c>
      <c r="G48" s="260">
        <v>2971.2666666666664</v>
      </c>
      <c r="H48" s="260">
        <v>3076.2666666666664</v>
      </c>
      <c r="I48" s="260">
        <v>3107.3833333333332</v>
      </c>
      <c r="J48" s="260">
        <v>3128.7666666666664</v>
      </c>
      <c r="K48" s="259">
        <v>3086</v>
      </c>
      <c r="L48" s="259">
        <v>3033.5</v>
      </c>
      <c r="M48" s="259">
        <v>13.750069999999999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265.5</v>
      </c>
      <c r="D49" s="260">
        <v>264.56666666666666</v>
      </c>
      <c r="E49" s="260">
        <v>261.23333333333335</v>
      </c>
      <c r="F49" s="260">
        <v>256.9666666666667</v>
      </c>
      <c r="G49" s="260">
        <v>253.63333333333338</v>
      </c>
      <c r="H49" s="260">
        <v>268.83333333333331</v>
      </c>
      <c r="I49" s="260">
        <v>272.16666666666669</v>
      </c>
      <c r="J49" s="260">
        <v>276.43333333333328</v>
      </c>
      <c r="K49" s="259">
        <v>267.89999999999998</v>
      </c>
      <c r="L49" s="259">
        <v>260.3</v>
      </c>
      <c r="M49" s="259">
        <v>5.5208199999999996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3478.7</v>
      </c>
      <c r="D50" s="260">
        <v>3486</v>
      </c>
      <c r="E50" s="260">
        <v>3402.7</v>
      </c>
      <c r="F50" s="260">
        <v>3326.7</v>
      </c>
      <c r="G50" s="260">
        <v>3243.3999999999996</v>
      </c>
      <c r="H50" s="260">
        <v>3562</v>
      </c>
      <c r="I50" s="260">
        <v>3645.3</v>
      </c>
      <c r="J50" s="260">
        <v>3721.3</v>
      </c>
      <c r="K50" s="259">
        <v>3569.3</v>
      </c>
      <c r="L50" s="259">
        <v>3410</v>
      </c>
      <c r="M50" s="259">
        <v>0.15717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2064.4499999999998</v>
      </c>
      <c r="D51" s="260">
        <v>2071.1333333333332</v>
      </c>
      <c r="E51" s="260">
        <v>2038.7666666666664</v>
      </c>
      <c r="F51" s="260">
        <v>2013.0833333333333</v>
      </c>
      <c r="G51" s="260">
        <v>1980.7166666666665</v>
      </c>
      <c r="H51" s="260">
        <v>2096.8166666666666</v>
      </c>
      <c r="I51" s="260">
        <v>2129.1833333333334</v>
      </c>
      <c r="J51" s="260">
        <v>2154.8666666666663</v>
      </c>
      <c r="K51" s="259">
        <v>2103.5</v>
      </c>
      <c r="L51" s="259">
        <v>2045.45</v>
      </c>
      <c r="M51" s="259">
        <v>2.0433400000000002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8263.85</v>
      </c>
      <c r="D52" s="260">
        <v>8272.9499999999989</v>
      </c>
      <c r="E52" s="260">
        <v>8195.8999999999978</v>
      </c>
      <c r="F52" s="260">
        <v>8127.9499999999989</v>
      </c>
      <c r="G52" s="260">
        <v>8050.8999999999978</v>
      </c>
      <c r="H52" s="260">
        <v>8340.8999999999978</v>
      </c>
      <c r="I52" s="260">
        <v>8417.9499999999971</v>
      </c>
      <c r="J52" s="260">
        <v>8485.8999999999978</v>
      </c>
      <c r="K52" s="259">
        <v>8350</v>
      </c>
      <c r="L52" s="259">
        <v>8205</v>
      </c>
      <c r="M52" s="259">
        <v>0.17610999999999999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477.8</v>
      </c>
      <c r="D53" s="260">
        <v>493.73333333333335</v>
      </c>
      <c r="E53" s="260">
        <v>448.26666666666665</v>
      </c>
      <c r="F53" s="260">
        <v>418.73333333333329</v>
      </c>
      <c r="G53" s="260">
        <v>373.26666666666659</v>
      </c>
      <c r="H53" s="260">
        <v>523.26666666666665</v>
      </c>
      <c r="I53" s="260">
        <v>568.73333333333335</v>
      </c>
      <c r="J53" s="260">
        <v>598.26666666666677</v>
      </c>
      <c r="K53" s="259">
        <v>539.20000000000005</v>
      </c>
      <c r="L53" s="259">
        <v>464.2</v>
      </c>
      <c r="M53" s="259">
        <v>154.95813999999999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444.9</v>
      </c>
      <c r="D54" s="260">
        <v>444.81666666666666</v>
      </c>
      <c r="E54" s="260">
        <v>440.88333333333333</v>
      </c>
      <c r="F54" s="260">
        <v>436.86666666666667</v>
      </c>
      <c r="G54" s="260">
        <v>432.93333333333334</v>
      </c>
      <c r="H54" s="260">
        <v>448.83333333333331</v>
      </c>
      <c r="I54" s="260">
        <v>452.76666666666659</v>
      </c>
      <c r="J54" s="260">
        <v>456.7833333333333</v>
      </c>
      <c r="K54" s="259">
        <v>448.75</v>
      </c>
      <c r="L54" s="259">
        <v>440.8</v>
      </c>
      <c r="M54" s="259">
        <v>1.474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4138.8500000000004</v>
      </c>
      <c r="D55" s="260">
        <v>4139.416666666667</v>
      </c>
      <c r="E55" s="260">
        <v>4103.8333333333339</v>
      </c>
      <c r="F55" s="260">
        <v>4068.8166666666666</v>
      </c>
      <c r="G55" s="260">
        <v>4033.2333333333336</v>
      </c>
      <c r="H55" s="260">
        <v>4174.4333333333343</v>
      </c>
      <c r="I55" s="260">
        <v>4210.0166666666682</v>
      </c>
      <c r="J55" s="260">
        <v>4245.0333333333347</v>
      </c>
      <c r="K55" s="259">
        <v>4175</v>
      </c>
      <c r="L55" s="259">
        <v>4104.3999999999996</v>
      </c>
      <c r="M55" s="259">
        <v>2.5447700000000002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843.7</v>
      </c>
      <c r="D56" s="260">
        <v>847.13333333333333</v>
      </c>
      <c r="E56" s="260">
        <v>837.56666666666661</v>
      </c>
      <c r="F56" s="260">
        <v>831.43333333333328</v>
      </c>
      <c r="G56" s="260">
        <v>821.86666666666656</v>
      </c>
      <c r="H56" s="260">
        <v>853.26666666666665</v>
      </c>
      <c r="I56" s="260">
        <v>862.83333333333348</v>
      </c>
      <c r="J56" s="260">
        <v>868.9666666666667</v>
      </c>
      <c r="K56" s="259">
        <v>856.7</v>
      </c>
      <c r="L56" s="259">
        <v>841</v>
      </c>
      <c r="M56" s="259">
        <v>189.56575000000001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2655.15</v>
      </c>
      <c r="D57" s="260">
        <v>2692.2000000000003</v>
      </c>
      <c r="E57" s="260">
        <v>2592.9500000000007</v>
      </c>
      <c r="F57" s="260">
        <v>2530.7500000000005</v>
      </c>
      <c r="G57" s="260">
        <v>2431.5000000000009</v>
      </c>
      <c r="H57" s="260">
        <v>2754.4000000000005</v>
      </c>
      <c r="I57" s="260">
        <v>2853.6499999999996</v>
      </c>
      <c r="J57" s="260">
        <v>2915.8500000000004</v>
      </c>
      <c r="K57" s="259">
        <v>2791.45</v>
      </c>
      <c r="L57" s="259">
        <v>2630</v>
      </c>
      <c r="M57" s="259">
        <v>0.62856999999999996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576.95000000000005</v>
      </c>
      <c r="D58" s="260">
        <v>579.56666666666672</v>
      </c>
      <c r="E58" s="260">
        <v>572.38333333333344</v>
      </c>
      <c r="F58" s="260">
        <v>567.81666666666672</v>
      </c>
      <c r="G58" s="260">
        <v>560.63333333333344</v>
      </c>
      <c r="H58" s="260">
        <v>584.13333333333344</v>
      </c>
      <c r="I58" s="260">
        <v>591.31666666666661</v>
      </c>
      <c r="J58" s="260">
        <v>595.88333333333344</v>
      </c>
      <c r="K58" s="259">
        <v>586.75</v>
      </c>
      <c r="L58" s="259">
        <v>575</v>
      </c>
      <c r="M58" s="259">
        <v>5.4962200000000001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3724.6</v>
      </c>
      <c r="D59" s="260">
        <v>3737.2000000000003</v>
      </c>
      <c r="E59" s="260">
        <v>3704.4000000000005</v>
      </c>
      <c r="F59" s="260">
        <v>3684.2000000000003</v>
      </c>
      <c r="G59" s="260">
        <v>3651.4000000000005</v>
      </c>
      <c r="H59" s="260">
        <v>3757.4000000000005</v>
      </c>
      <c r="I59" s="260">
        <v>3790.2000000000007</v>
      </c>
      <c r="J59" s="260">
        <v>3810.4000000000005</v>
      </c>
      <c r="K59" s="259">
        <v>3770</v>
      </c>
      <c r="L59" s="259">
        <v>3717</v>
      </c>
      <c r="M59" s="259">
        <v>2.9105500000000002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1138.2</v>
      </c>
      <c r="D60" s="260">
        <v>1141.25</v>
      </c>
      <c r="E60" s="260">
        <v>1121.95</v>
      </c>
      <c r="F60" s="260">
        <v>1105.7</v>
      </c>
      <c r="G60" s="260">
        <v>1086.4000000000001</v>
      </c>
      <c r="H60" s="260">
        <v>1157.5</v>
      </c>
      <c r="I60" s="260">
        <v>1176.8000000000002</v>
      </c>
      <c r="J60" s="260">
        <v>1193.05</v>
      </c>
      <c r="K60" s="259">
        <v>1160.55</v>
      </c>
      <c r="L60" s="259">
        <v>1125</v>
      </c>
      <c r="M60" s="259">
        <v>0.53871000000000002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6975.1</v>
      </c>
      <c r="D61" s="260">
        <v>7034.8833333333341</v>
      </c>
      <c r="E61" s="260">
        <v>6904.7666666666682</v>
      </c>
      <c r="F61" s="260">
        <v>6834.4333333333343</v>
      </c>
      <c r="G61" s="260">
        <v>6704.3166666666684</v>
      </c>
      <c r="H61" s="260">
        <v>7105.2166666666681</v>
      </c>
      <c r="I61" s="260">
        <v>7235.3333333333348</v>
      </c>
      <c r="J61" s="260">
        <v>7305.6666666666679</v>
      </c>
      <c r="K61" s="259">
        <v>7165</v>
      </c>
      <c r="L61" s="259">
        <v>6964.55</v>
      </c>
      <c r="M61" s="259">
        <v>10.08182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1700.35</v>
      </c>
      <c r="D62" s="260">
        <v>1717.0833333333333</v>
      </c>
      <c r="E62" s="260">
        <v>1677.2666666666664</v>
      </c>
      <c r="F62" s="260">
        <v>1654.1833333333332</v>
      </c>
      <c r="G62" s="260">
        <v>1614.3666666666663</v>
      </c>
      <c r="H62" s="260">
        <v>1740.1666666666665</v>
      </c>
      <c r="I62" s="260">
        <v>1779.9833333333336</v>
      </c>
      <c r="J62" s="260">
        <v>1803.0666666666666</v>
      </c>
      <c r="K62" s="259">
        <v>1756.9</v>
      </c>
      <c r="L62" s="259">
        <v>1694</v>
      </c>
      <c r="M62" s="259">
        <v>20.307480000000002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6799.95</v>
      </c>
      <c r="D63" s="260">
        <v>6779.6833333333343</v>
      </c>
      <c r="E63" s="260">
        <v>6628.3666666666686</v>
      </c>
      <c r="F63" s="260">
        <v>6456.7833333333347</v>
      </c>
      <c r="G63" s="260">
        <v>6305.466666666669</v>
      </c>
      <c r="H63" s="260">
        <v>6951.2666666666682</v>
      </c>
      <c r="I63" s="260">
        <v>7102.5833333333339</v>
      </c>
      <c r="J63" s="260">
        <v>7274.1666666666679</v>
      </c>
      <c r="K63" s="259">
        <v>6931</v>
      </c>
      <c r="L63" s="259">
        <v>6608.1</v>
      </c>
      <c r="M63" s="259">
        <v>1.3494900000000001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3021.05</v>
      </c>
      <c r="D64" s="260">
        <v>3041.7166666666667</v>
      </c>
      <c r="E64" s="260">
        <v>2994.4333333333334</v>
      </c>
      <c r="F64" s="260">
        <v>2967.8166666666666</v>
      </c>
      <c r="G64" s="260">
        <v>2920.5333333333333</v>
      </c>
      <c r="H64" s="260">
        <v>3068.3333333333335</v>
      </c>
      <c r="I64" s="260">
        <v>3115.6166666666672</v>
      </c>
      <c r="J64" s="260">
        <v>3142.2333333333336</v>
      </c>
      <c r="K64" s="259">
        <v>3089</v>
      </c>
      <c r="L64" s="259">
        <v>3015.1</v>
      </c>
      <c r="M64" s="259">
        <v>0.27904000000000001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1881.05</v>
      </c>
      <c r="D65" s="260">
        <v>1894.1833333333334</v>
      </c>
      <c r="E65" s="260">
        <v>1859.3666666666668</v>
      </c>
      <c r="F65" s="260">
        <v>1837.6833333333334</v>
      </c>
      <c r="G65" s="260">
        <v>1802.8666666666668</v>
      </c>
      <c r="H65" s="260">
        <v>1915.8666666666668</v>
      </c>
      <c r="I65" s="260">
        <v>1950.6833333333334</v>
      </c>
      <c r="J65" s="260">
        <v>1972.3666666666668</v>
      </c>
      <c r="K65" s="259">
        <v>1929</v>
      </c>
      <c r="L65" s="259">
        <v>1872.5</v>
      </c>
      <c r="M65" s="259">
        <v>2.2799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329.25</v>
      </c>
      <c r="D66" s="260">
        <v>330.16666666666669</v>
      </c>
      <c r="E66" s="260">
        <v>319.93333333333339</v>
      </c>
      <c r="F66" s="260">
        <v>310.61666666666673</v>
      </c>
      <c r="G66" s="260">
        <v>300.38333333333344</v>
      </c>
      <c r="H66" s="260">
        <v>339.48333333333335</v>
      </c>
      <c r="I66" s="260">
        <v>349.71666666666658</v>
      </c>
      <c r="J66" s="260">
        <v>359.0333333333333</v>
      </c>
      <c r="K66" s="259">
        <v>340.4</v>
      </c>
      <c r="L66" s="259">
        <v>320.85000000000002</v>
      </c>
      <c r="M66" s="259">
        <v>41.615160000000003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222.05</v>
      </c>
      <c r="D67" s="260">
        <v>224.20000000000002</v>
      </c>
      <c r="E67" s="260">
        <v>218.40000000000003</v>
      </c>
      <c r="F67" s="260">
        <v>214.75000000000003</v>
      </c>
      <c r="G67" s="260">
        <v>208.95000000000005</v>
      </c>
      <c r="H67" s="260">
        <v>227.85000000000002</v>
      </c>
      <c r="I67" s="260">
        <v>233.65000000000003</v>
      </c>
      <c r="J67" s="260">
        <v>237.3</v>
      </c>
      <c r="K67" s="259">
        <v>230</v>
      </c>
      <c r="L67" s="259">
        <v>220.55</v>
      </c>
      <c r="M67" s="259">
        <v>96.366410000000002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165.45</v>
      </c>
      <c r="D68" s="260">
        <v>165.65</v>
      </c>
      <c r="E68" s="260">
        <v>163.15</v>
      </c>
      <c r="F68" s="260">
        <v>160.85</v>
      </c>
      <c r="G68" s="260">
        <v>158.35</v>
      </c>
      <c r="H68" s="260">
        <v>167.95000000000002</v>
      </c>
      <c r="I68" s="260">
        <v>170.45000000000002</v>
      </c>
      <c r="J68" s="260">
        <v>172.75000000000003</v>
      </c>
      <c r="K68" s="259">
        <v>168.15</v>
      </c>
      <c r="L68" s="259">
        <v>163.35</v>
      </c>
      <c r="M68" s="259">
        <v>460.61788999999999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73.7</v>
      </c>
      <c r="D69" s="260">
        <v>74.483333333333334</v>
      </c>
      <c r="E69" s="260">
        <v>71.466666666666669</v>
      </c>
      <c r="F69" s="260">
        <v>69.233333333333334</v>
      </c>
      <c r="G69" s="260">
        <v>66.216666666666669</v>
      </c>
      <c r="H69" s="260">
        <v>76.716666666666669</v>
      </c>
      <c r="I69" s="260">
        <v>79.733333333333348</v>
      </c>
      <c r="J69" s="260">
        <v>81.966666666666669</v>
      </c>
      <c r="K69" s="259">
        <v>77.5</v>
      </c>
      <c r="L69" s="259">
        <v>72.25</v>
      </c>
      <c r="M69" s="259">
        <v>280.76508999999999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23.15</v>
      </c>
      <c r="D70" s="260">
        <v>23.483333333333331</v>
      </c>
      <c r="E70" s="260">
        <v>22.566666666666663</v>
      </c>
      <c r="F70" s="260">
        <v>21.983333333333331</v>
      </c>
      <c r="G70" s="260">
        <v>21.066666666666663</v>
      </c>
      <c r="H70" s="260">
        <v>24.066666666666663</v>
      </c>
      <c r="I70" s="260">
        <v>24.983333333333327</v>
      </c>
      <c r="J70" s="260">
        <v>25.566666666666663</v>
      </c>
      <c r="K70" s="259">
        <v>24.4</v>
      </c>
      <c r="L70" s="259">
        <v>22.9</v>
      </c>
      <c r="M70" s="259">
        <v>183.53367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1780.7</v>
      </c>
      <c r="D71" s="260">
        <v>1785.8</v>
      </c>
      <c r="E71" s="260">
        <v>1760.1499999999999</v>
      </c>
      <c r="F71" s="260">
        <v>1739.6</v>
      </c>
      <c r="G71" s="260">
        <v>1713.9499999999998</v>
      </c>
      <c r="H71" s="260">
        <v>1806.35</v>
      </c>
      <c r="I71" s="260">
        <v>1832</v>
      </c>
      <c r="J71" s="260">
        <v>1852.55</v>
      </c>
      <c r="K71" s="259">
        <v>1811.45</v>
      </c>
      <c r="L71" s="259">
        <v>1765.25</v>
      </c>
      <c r="M71" s="259">
        <v>2.6765500000000002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4721.3500000000004</v>
      </c>
      <c r="D72" s="260">
        <v>4726.0166666666664</v>
      </c>
      <c r="E72" s="260">
        <v>4702.0333333333328</v>
      </c>
      <c r="F72" s="260">
        <v>4682.7166666666662</v>
      </c>
      <c r="G72" s="260">
        <v>4658.7333333333327</v>
      </c>
      <c r="H72" s="260">
        <v>4745.333333333333</v>
      </c>
      <c r="I72" s="260">
        <v>4769.3166666666666</v>
      </c>
      <c r="J72" s="260">
        <v>4788.6333333333332</v>
      </c>
      <c r="K72" s="259">
        <v>4750</v>
      </c>
      <c r="L72" s="259">
        <v>4706.7</v>
      </c>
      <c r="M72" s="259">
        <v>0.12902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583.15</v>
      </c>
      <c r="D73" s="260">
        <v>582.80000000000007</v>
      </c>
      <c r="E73" s="260">
        <v>576.60000000000014</v>
      </c>
      <c r="F73" s="260">
        <v>570.05000000000007</v>
      </c>
      <c r="G73" s="260">
        <v>563.85000000000014</v>
      </c>
      <c r="H73" s="260">
        <v>589.35000000000014</v>
      </c>
      <c r="I73" s="260">
        <v>595.55000000000018</v>
      </c>
      <c r="J73" s="260">
        <v>602.10000000000014</v>
      </c>
      <c r="K73" s="259">
        <v>589</v>
      </c>
      <c r="L73" s="259">
        <v>576.25</v>
      </c>
      <c r="M73" s="259">
        <v>11.220599999999999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985.65</v>
      </c>
      <c r="D74" s="260">
        <v>984.9</v>
      </c>
      <c r="E74" s="260">
        <v>972.8</v>
      </c>
      <c r="F74" s="260">
        <v>959.94999999999993</v>
      </c>
      <c r="G74" s="260">
        <v>947.84999999999991</v>
      </c>
      <c r="H74" s="260">
        <v>997.75</v>
      </c>
      <c r="I74" s="260">
        <v>1009.8500000000001</v>
      </c>
      <c r="J74" s="260">
        <v>1022.7</v>
      </c>
      <c r="K74" s="259">
        <v>997</v>
      </c>
      <c r="L74" s="259">
        <v>972.05</v>
      </c>
      <c r="M74" s="259">
        <v>6.2137900000000004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106.7</v>
      </c>
      <c r="D75" s="260">
        <v>106.63333333333333</v>
      </c>
      <c r="E75" s="260">
        <v>104.76666666666665</v>
      </c>
      <c r="F75" s="260">
        <v>102.83333333333333</v>
      </c>
      <c r="G75" s="260">
        <v>100.96666666666665</v>
      </c>
      <c r="H75" s="260">
        <v>108.56666666666665</v>
      </c>
      <c r="I75" s="260">
        <v>110.43333333333332</v>
      </c>
      <c r="J75" s="260">
        <v>112.36666666666665</v>
      </c>
      <c r="K75" s="259">
        <v>108.5</v>
      </c>
      <c r="L75" s="259">
        <v>104.7</v>
      </c>
      <c r="M75" s="259">
        <v>129.37602999999999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880.4</v>
      </c>
      <c r="D76" s="260">
        <v>879.13333333333333</v>
      </c>
      <c r="E76" s="260">
        <v>871.26666666666665</v>
      </c>
      <c r="F76" s="260">
        <v>862.13333333333333</v>
      </c>
      <c r="G76" s="260">
        <v>854.26666666666665</v>
      </c>
      <c r="H76" s="260">
        <v>888.26666666666665</v>
      </c>
      <c r="I76" s="260">
        <v>896.13333333333321</v>
      </c>
      <c r="J76" s="260">
        <v>905.26666666666665</v>
      </c>
      <c r="K76" s="259">
        <v>887</v>
      </c>
      <c r="L76" s="259">
        <v>870</v>
      </c>
      <c r="M76" s="259">
        <v>11.08075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75.55</v>
      </c>
      <c r="D77" s="260">
        <v>75.433333333333323</v>
      </c>
      <c r="E77" s="260">
        <v>74.46666666666664</v>
      </c>
      <c r="F77" s="260">
        <v>73.383333333333312</v>
      </c>
      <c r="G77" s="260">
        <v>72.416666666666629</v>
      </c>
      <c r="H77" s="260">
        <v>76.516666666666652</v>
      </c>
      <c r="I77" s="260">
        <v>77.48333333333332</v>
      </c>
      <c r="J77" s="260">
        <v>78.566666666666663</v>
      </c>
      <c r="K77" s="259">
        <v>76.400000000000006</v>
      </c>
      <c r="L77" s="259">
        <v>74.349999999999994</v>
      </c>
      <c r="M77" s="259">
        <v>232.04614000000001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305.5</v>
      </c>
      <c r="D78" s="260">
        <v>305.88333333333338</v>
      </c>
      <c r="E78" s="260">
        <v>303.81666666666678</v>
      </c>
      <c r="F78" s="260">
        <v>302.13333333333338</v>
      </c>
      <c r="G78" s="260">
        <v>300.06666666666678</v>
      </c>
      <c r="H78" s="260">
        <v>307.56666666666678</v>
      </c>
      <c r="I78" s="260">
        <v>309.63333333333338</v>
      </c>
      <c r="J78" s="260">
        <v>311.31666666666678</v>
      </c>
      <c r="K78" s="259">
        <v>307.95</v>
      </c>
      <c r="L78" s="259">
        <v>304.2</v>
      </c>
      <c r="M78" s="259">
        <v>13.97871</v>
      </c>
      <c r="N78" s="1"/>
      <c r="O78" s="1"/>
    </row>
    <row r="79" spans="1:15" ht="12.75" customHeight="1">
      <c r="A79" s="30">
        <v>69</v>
      </c>
      <c r="B79" s="269" t="s">
        <v>873</v>
      </c>
      <c r="C79" s="259">
        <v>11088.6</v>
      </c>
      <c r="D79" s="260">
        <v>11109.566666666666</v>
      </c>
      <c r="E79" s="260">
        <v>11019.133333333331</v>
      </c>
      <c r="F79" s="260">
        <v>10949.666666666666</v>
      </c>
      <c r="G79" s="260">
        <v>10859.233333333332</v>
      </c>
      <c r="H79" s="260">
        <v>11179.033333333331</v>
      </c>
      <c r="I79" s="260">
        <v>11269.466666666665</v>
      </c>
      <c r="J79" s="260">
        <v>11338.933333333331</v>
      </c>
      <c r="K79" s="259">
        <v>11200</v>
      </c>
      <c r="L79" s="259">
        <v>11040.1</v>
      </c>
      <c r="M79" s="259">
        <v>4.3400000000000001E-3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825.75</v>
      </c>
      <c r="D80" s="260">
        <v>824.66666666666663</v>
      </c>
      <c r="E80" s="260">
        <v>818.63333333333321</v>
      </c>
      <c r="F80" s="260">
        <v>811.51666666666654</v>
      </c>
      <c r="G80" s="260">
        <v>805.48333333333312</v>
      </c>
      <c r="H80" s="260">
        <v>831.7833333333333</v>
      </c>
      <c r="I80" s="260">
        <v>837.81666666666683</v>
      </c>
      <c r="J80" s="260">
        <v>844.93333333333339</v>
      </c>
      <c r="K80" s="259">
        <v>830.7</v>
      </c>
      <c r="L80" s="259">
        <v>817.55</v>
      </c>
      <c r="M80" s="259">
        <v>44.252899999999997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275.89999999999998</v>
      </c>
      <c r="D81" s="260">
        <v>276.96666666666664</v>
      </c>
      <c r="E81" s="260">
        <v>270.93333333333328</v>
      </c>
      <c r="F81" s="260">
        <v>265.96666666666664</v>
      </c>
      <c r="G81" s="260">
        <v>259.93333333333328</v>
      </c>
      <c r="H81" s="260">
        <v>281.93333333333328</v>
      </c>
      <c r="I81" s="260">
        <v>287.9666666666667</v>
      </c>
      <c r="J81" s="260">
        <v>292.93333333333328</v>
      </c>
      <c r="K81" s="259">
        <v>283</v>
      </c>
      <c r="L81" s="259">
        <v>272</v>
      </c>
      <c r="M81" s="259">
        <v>18.077359999999999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942.45</v>
      </c>
      <c r="D82" s="260">
        <v>948.16666666666663</v>
      </c>
      <c r="E82" s="260">
        <v>929.33333333333326</v>
      </c>
      <c r="F82" s="260">
        <v>916.21666666666658</v>
      </c>
      <c r="G82" s="260">
        <v>897.38333333333321</v>
      </c>
      <c r="H82" s="260">
        <v>961.2833333333333</v>
      </c>
      <c r="I82" s="260">
        <v>980.11666666666656</v>
      </c>
      <c r="J82" s="260">
        <v>993.23333333333335</v>
      </c>
      <c r="K82" s="259">
        <v>967</v>
      </c>
      <c r="L82" s="259">
        <v>935.05</v>
      </c>
      <c r="M82" s="259">
        <v>2.28803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272.64999999999998</v>
      </c>
      <c r="D83" s="260">
        <v>272.91666666666669</v>
      </c>
      <c r="E83" s="260">
        <v>270.03333333333336</v>
      </c>
      <c r="F83" s="260">
        <v>267.41666666666669</v>
      </c>
      <c r="G83" s="260">
        <v>264.53333333333336</v>
      </c>
      <c r="H83" s="260">
        <v>275.53333333333336</v>
      </c>
      <c r="I83" s="260">
        <v>278.41666666666669</v>
      </c>
      <c r="J83" s="260">
        <v>281.03333333333336</v>
      </c>
      <c r="K83" s="259">
        <v>275.8</v>
      </c>
      <c r="L83" s="259">
        <v>270.3</v>
      </c>
      <c r="M83" s="259">
        <v>10.085140000000001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7253.05</v>
      </c>
      <c r="D84" s="260">
        <v>7289.3499999999995</v>
      </c>
      <c r="E84" s="260">
        <v>7188.6999999999989</v>
      </c>
      <c r="F84" s="260">
        <v>7124.3499999999995</v>
      </c>
      <c r="G84" s="260">
        <v>7023.6999999999989</v>
      </c>
      <c r="H84" s="260">
        <v>7353.6999999999989</v>
      </c>
      <c r="I84" s="260">
        <v>7454.3499999999985</v>
      </c>
      <c r="J84" s="260">
        <v>7518.6999999999989</v>
      </c>
      <c r="K84" s="259">
        <v>7390</v>
      </c>
      <c r="L84" s="259">
        <v>7225</v>
      </c>
      <c r="M84" s="259">
        <v>0.16816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1215.2</v>
      </c>
      <c r="D85" s="260">
        <v>1208.0333333333333</v>
      </c>
      <c r="E85" s="260">
        <v>1190.8166666666666</v>
      </c>
      <c r="F85" s="260">
        <v>1166.4333333333334</v>
      </c>
      <c r="G85" s="260">
        <v>1149.2166666666667</v>
      </c>
      <c r="H85" s="260">
        <v>1232.4166666666665</v>
      </c>
      <c r="I85" s="260">
        <v>1249.6333333333332</v>
      </c>
      <c r="J85" s="260">
        <v>1274.0166666666664</v>
      </c>
      <c r="K85" s="259">
        <v>1225.25</v>
      </c>
      <c r="L85" s="259">
        <v>1183.6500000000001</v>
      </c>
      <c r="M85" s="259">
        <v>0.66139999999999999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937.85</v>
      </c>
      <c r="D86" s="260">
        <v>944.65</v>
      </c>
      <c r="E86" s="260">
        <v>928.19999999999993</v>
      </c>
      <c r="F86" s="260">
        <v>918.55</v>
      </c>
      <c r="G86" s="260">
        <v>902.09999999999991</v>
      </c>
      <c r="H86" s="260">
        <v>954.3</v>
      </c>
      <c r="I86" s="260">
        <v>970.75</v>
      </c>
      <c r="J86" s="260">
        <v>980.4</v>
      </c>
      <c r="K86" s="259">
        <v>961.1</v>
      </c>
      <c r="L86" s="259">
        <v>935</v>
      </c>
      <c r="M86" s="259">
        <v>0.3417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550.4</v>
      </c>
      <c r="D87" s="260">
        <v>548.75</v>
      </c>
      <c r="E87" s="260">
        <v>538</v>
      </c>
      <c r="F87" s="260">
        <v>525.6</v>
      </c>
      <c r="G87" s="260">
        <v>514.85</v>
      </c>
      <c r="H87" s="260">
        <v>561.15</v>
      </c>
      <c r="I87" s="260">
        <v>571.9</v>
      </c>
      <c r="J87" s="260">
        <v>584.29999999999995</v>
      </c>
      <c r="K87" s="259">
        <v>559.5</v>
      </c>
      <c r="L87" s="259">
        <v>536.35</v>
      </c>
      <c r="M87" s="259">
        <v>3.6313800000000001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16813.400000000001</v>
      </c>
      <c r="D88" s="260">
        <v>16964.8</v>
      </c>
      <c r="E88" s="260">
        <v>16628.599999999999</v>
      </c>
      <c r="F88" s="260">
        <v>16443.8</v>
      </c>
      <c r="G88" s="260">
        <v>16107.599999999999</v>
      </c>
      <c r="H88" s="260">
        <v>17149.599999999999</v>
      </c>
      <c r="I88" s="260">
        <v>17485.800000000003</v>
      </c>
      <c r="J88" s="260">
        <v>17670.599999999999</v>
      </c>
      <c r="K88" s="259">
        <v>17301</v>
      </c>
      <c r="L88" s="259">
        <v>16780</v>
      </c>
      <c r="M88" s="259">
        <v>0.38819999999999999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509.85</v>
      </c>
      <c r="D89" s="260">
        <v>511.85000000000008</v>
      </c>
      <c r="E89" s="260">
        <v>503.1500000000002</v>
      </c>
      <c r="F89" s="260">
        <v>496.4500000000001</v>
      </c>
      <c r="G89" s="260">
        <v>487.75000000000023</v>
      </c>
      <c r="H89" s="260">
        <v>518.55000000000018</v>
      </c>
      <c r="I89" s="260">
        <v>527.25000000000011</v>
      </c>
      <c r="J89" s="260">
        <v>533.95000000000016</v>
      </c>
      <c r="K89" s="259">
        <v>520.54999999999995</v>
      </c>
      <c r="L89" s="259">
        <v>505.15</v>
      </c>
      <c r="M89" s="259">
        <v>1.17902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34.85</v>
      </c>
      <c r="D90" s="260">
        <v>35.033333333333331</v>
      </c>
      <c r="E90" s="260">
        <v>34.466666666666661</v>
      </c>
      <c r="F90" s="260">
        <v>34.083333333333329</v>
      </c>
      <c r="G90" s="260">
        <v>33.516666666666659</v>
      </c>
      <c r="H90" s="260">
        <v>35.416666666666664</v>
      </c>
      <c r="I90" s="260">
        <v>35.983333333333327</v>
      </c>
      <c r="J90" s="260">
        <v>36.366666666666667</v>
      </c>
      <c r="K90" s="259">
        <v>35.6</v>
      </c>
      <c r="L90" s="259">
        <v>34.65</v>
      </c>
      <c r="M90" s="259">
        <v>95.210620000000006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4134.6499999999996</v>
      </c>
      <c r="D91" s="260">
        <v>4144.2</v>
      </c>
      <c r="E91" s="260">
        <v>4098.75</v>
      </c>
      <c r="F91" s="260">
        <v>4062.8500000000004</v>
      </c>
      <c r="G91" s="260">
        <v>4017.4000000000005</v>
      </c>
      <c r="H91" s="260">
        <v>4180.0999999999995</v>
      </c>
      <c r="I91" s="260">
        <v>4225.5499999999984</v>
      </c>
      <c r="J91" s="260">
        <v>4261.4499999999989</v>
      </c>
      <c r="K91" s="259">
        <v>4189.6499999999996</v>
      </c>
      <c r="L91" s="259">
        <v>4108.3</v>
      </c>
      <c r="M91" s="259">
        <v>4.1758100000000002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1220.95</v>
      </c>
      <c r="D92" s="260">
        <v>1231.05</v>
      </c>
      <c r="E92" s="260">
        <v>1205.8999999999999</v>
      </c>
      <c r="F92" s="260">
        <v>1190.8499999999999</v>
      </c>
      <c r="G92" s="260">
        <v>1165.6999999999998</v>
      </c>
      <c r="H92" s="260">
        <v>1246.0999999999999</v>
      </c>
      <c r="I92" s="260">
        <v>1271.25</v>
      </c>
      <c r="J92" s="260">
        <v>1286.3</v>
      </c>
      <c r="K92" s="259">
        <v>1256.2</v>
      </c>
      <c r="L92" s="259">
        <v>1216</v>
      </c>
      <c r="M92" s="259">
        <v>0.46716999999999997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501.55</v>
      </c>
      <c r="D93" s="260">
        <v>501.25</v>
      </c>
      <c r="E93" s="260">
        <v>494.5</v>
      </c>
      <c r="F93" s="260">
        <v>487.45</v>
      </c>
      <c r="G93" s="260">
        <v>480.7</v>
      </c>
      <c r="H93" s="260">
        <v>508.3</v>
      </c>
      <c r="I93" s="260">
        <v>515.04999999999995</v>
      </c>
      <c r="J93" s="260">
        <v>522.1</v>
      </c>
      <c r="K93" s="259">
        <v>508</v>
      </c>
      <c r="L93" s="259">
        <v>494.2</v>
      </c>
      <c r="M93" s="259">
        <v>2.2523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75.25</v>
      </c>
      <c r="D94" s="260">
        <v>75.216666666666669</v>
      </c>
      <c r="E94" s="260">
        <v>74.933333333333337</v>
      </c>
      <c r="F94" s="260">
        <v>74.616666666666674</v>
      </c>
      <c r="G94" s="260">
        <v>74.333333333333343</v>
      </c>
      <c r="H94" s="260">
        <v>75.533333333333331</v>
      </c>
      <c r="I94" s="260">
        <v>75.816666666666663</v>
      </c>
      <c r="J94" s="260">
        <v>76.133333333333326</v>
      </c>
      <c r="K94" s="259">
        <v>75.5</v>
      </c>
      <c r="L94" s="259">
        <v>74.900000000000006</v>
      </c>
      <c r="M94" s="259">
        <v>13.55228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255.7</v>
      </c>
      <c r="D95" s="260">
        <v>254.25</v>
      </c>
      <c r="E95" s="260">
        <v>251.5</v>
      </c>
      <c r="F95" s="260">
        <v>247.3</v>
      </c>
      <c r="G95" s="260">
        <v>244.55</v>
      </c>
      <c r="H95" s="260">
        <v>258.45</v>
      </c>
      <c r="I95" s="260">
        <v>261.2</v>
      </c>
      <c r="J95" s="260">
        <v>265.39999999999998</v>
      </c>
      <c r="K95" s="259">
        <v>257</v>
      </c>
      <c r="L95" s="259">
        <v>250.05</v>
      </c>
      <c r="M95" s="259">
        <v>10.694610000000001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2947.8</v>
      </c>
      <c r="D96" s="260">
        <v>2916.9333333333329</v>
      </c>
      <c r="E96" s="260">
        <v>2838.8666666666659</v>
      </c>
      <c r="F96" s="260">
        <v>2729.9333333333329</v>
      </c>
      <c r="G96" s="260">
        <v>2651.8666666666659</v>
      </c>
      <c r="H96" s="260">
        <v>3025.8666666666659</v>
      </c>
      <c r="I96" s="260">
        <v>3103.9333333333325</v>
      </c>
      <c r="J96" s="260">
        <v>3212.8666666666659</v>
      </c>
      <c r="K96" s="259">
        <v>2995</v>
      </c>
      <c r="L96" s="259">
        <v>2808</v>
      </c>
      <c r="M96" s="259">
        <v>1.2911600000000001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219.5</v>
      </c>
      <c r="D97" s="260">
        <v>220.9</v>
      </c>
      <c r="E97" s="260">
        <v>215.60000000000002</v>
      </c>
      <c r="F97" s="260">
        <v>211.70000000000002</v>
      </c>
      <c r="G97" s="260">
        <v>206.40000000000003</v>
      </c>
      <c r="H97" s="260">
        <v>224.8</v>
      </c>
      <c r="I97" s="260">
        <v>230.10000000000002</v>
      </c>
      <c r="J97" s="260">
        <v>234</v>
      </c>
      <c r="K97" s="259">
        <v>226.2</v>
      </c>
      <c r="L97" s="259">
        <v>217</v>
      </c>
      <c r="M97" s="259">
        <v>2.3989500000000001</v>
      </c>
      <c r="N97" s="1"/>
      <c r="O97" s="1"/>
    </row>
    <row r="98" spans="1:15" ht="12.75" customHeight="1">
      <c r="A98" s="30">
        <v>88</v>
      </c>
      <c r="B98" s="269" t="s">
        <v>874</v>
      </c>
      <c r="C98" s="259">
        <v>523.54999999999995</v>
      </c>
      <c r="D98" s="260">
        <v>518.01666666666654</v>
      </c>
      <c r="E98" s="260">
        <v>508.6333333333331</v>
      </c>
      <c r="F98" s="260">
        <v>493.71666666666658</v>
      </c>
      <c r="G98" s="260">
        <v>484.33333333333314</v>
      </c>
      <c r="H98" s="260">
        <v>532.93333333333305</v>
      </c>
      <c r="I98" s="260">
        <v>542.31666666666649</v>
      </c>
      <c r="J98" s="260">
        <v>557.23333333333301</v>
      </c>
      <c r="K98" s="259">
        <v>527.4</v>
      </c>
      <c r="L98" s="259">
        <v>503.1</v>
      </c>
      <c r="M98" s="259">
        <v>7.4152399999999998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531.04999999999995</v>
      </c>
      <c r="D99" s="260">
        <v>531.91666666666663</v>
      </c>
      <c r="E99" s="260">
        <v>526.18333333333328</v>
      </c>
      <c r="F99" s="260">
        <v>521.31666666666661</v>
      </c>
      <c r="G99" s="260">
        <v>515.58333333333326</v>
      </c>
      <c r="H99" s="260">
        <v>536.7833333333333</v>
      </c>
      <c r="I99" s="260">
        <v>542.51666666666665</v>
      </c>
      <c r="J99" s="260">
        <v>547.38333333333333</v>
      </c>
      <c r="K99" s="259">
        <v>537.65</v>
      </c>
      <c r="L99" s="259">
        <v>527.04999999999995</v>
      </c>
      <c r="M99" s="259">
        <v>7.1115599999999999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306.95</v>
      </c>
      <c r="D100" s="260">
        <v>308.33333333333331</v>
      </c>
      <c r="E100" s="260">
        <v>301.76666666666665</v>
      </c>
      <c r="F100" s="260">
        <v>296.58333333333331</v>
      </c>
      <c r="G100" s="260">
        <v>290.01666666666665</v>
      </c>
      <c r="H100" s="260">
        <v>313.51666666666665</v>
      </c>
      <c r="I100" s="260">
        <v>320.08333333333337</v>
      </c>
      <c r="J100" s="260">
        <v>325.26666666666665</v>
      </c>
      <c r="K100" s="259">
        <v>314.89999999999998</v>
      </c>
      <c r="L100" s="259">
        <v>303.14999999999998</v>
      </c>
      <c r="M100" s="259">
        <v>117.44532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732.7</v>
      </c>
      <c r="D101" s="260">
        <v>736.23333333333323</v>
      </c>
      <c r="E101" s="260">
        <v>722.51666666666642</v>
      </c>
      <c r="F101" s="260">
        <v>712.33333333333314</v>
      </c>
      <c r="G101" s="260">
        <v>698.61666666666633</v>
      </c>
      <c r="H101" s="260">
        <v>746.41666666666652</v>
      </c>
      <c r="I101" s="260">
        <v>760.13333333333344</v>
      </c>
      <c r="J101" s="260">
        <v>770.31666666666661</v>
      </c>
      <c r="K101" s="259">
        <v>749.95</v>
      </c>
      <c r="L101" s="259">
        <v>726.05</v>
      </c>
      <c r="M101" s="259">
        <v>0.37376999999999999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756.15</v>
      </c>
      <c r="D102" s="260">
        <v>754.4</v>
      </c>
      <c r="E102" s="260">
        <v>740</v>
      </c>
      <c r="F102" s="260">
        <v>723.85</v>
      </c>
      <c r="G102" s="260">
        <v>709.45</v>
      </c>
      <c r="H102" s="260">
        <v>770.55</v>
      </c>
      <c r="I102" s="260">
        <v>784.94999999999982</v>
      </c>
      <c r="J102" s="260">
        <v>801.09999999999991</v>
      </c>
      <c r="K102" s="259">
        <v>768.8</v>
      </c>
      <c r="L102" s="259">
        <v>738.25</v>
      </c>
      <c r="M102" s="259">
        <v>2.2735099999999999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802.8</v>
      </c>
      <c r="D103" s="260">
        <v>805.13333333333333</v>
      </c>
      <c r="E103" s="260">
        <v>789.31666666666661</v>
      </c>
      <c r="F103" s="260">
        <v>775.83333333333326</v>
      </c>
      <c r="G103" s="260">
        <v>760.01666666666654</v>
      </c>
      <c r="H103" s="260">
        <v>818.61666666666667</v>
      </c>
      <c r="I103" s="260">
        <v>834.43333333333351</v>
      </c>
      <c r="J103" s="260">
        <v>847.91666666666674</v>
      </c>
      <c r="K103" s="259">
        <v>820.95</v>
      </c>
      <c r="L103" s="259">
        <v>791.65</v>
      </c>
      <c r="M103" s="259">
        <v>0.86521000000000003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124.15</v>
      </c>
      <c r="D104" s="260">
        <v>124.38333333333333</v>
      </c>
      <c r="E104" s="260">
        <v>123.01666666666665</v>
      </c>
      <c r="F104" s="260">
        <v>121.88333333333333</v>
      </c>
      <c r="G104" s="260">
        <v>120.51666666666665</v>
      </c>
      <c r="H104" s="260">
        <v>125.51666666666665</v>
      </c>
      <c r="I104" s="260">
        <v>126.88333333333333</v>
      </c>
      <c r="J104" s="260">
        <v>128.01666666666665</v>
      </c>
      <c r="K104" s="259">
        <v>125.75</v>
      </c>
      <c r="L104" s="259">
        <v>123.25</v>
      </c>
      <c r="M104" s="259">
        <v>7.2802499999999997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1722</v>
      </c>
      <c r="D105" s="260">
        <v>1712</v>
      </c>
      <c r="E105" s="260">
        <v>1676.05</v>
      </c>
      <c r="F105" s="260">
        <v>1630.1</v>
      </c>
      <c r="G105" s="260">
        <v>1594.1499999999999</v>
      </c>
      <c r="H105" s="260">
        <v>1757.95</v>
      </c>
      <c r="I105" s="260">
        <v>1793.8999999999999</v>
      </c>
      <c r="J105" s="260">
        <v>1839.8500000000001</v>
      </c>
      <c r="K105" s="259">
        <v>1747.95</v>
      </c>
      <c r="L105" s="259">
        <v>1666.05</v>
      </c>
      <c r="M105" s="259">
        <v>6.3737000000000004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23</v>
      </c>
      <c r="D106" s="260">
        <v>23.333333333333332</v>
      </c>
      <c r="E106" s="260">
        <v>22.566666666666663</v>
      </c>
      <c r="F106" s="260">
        <v>22.133333333333329</v>
      </c>
      <c r="G106" s="260">
        <v>21.36666666666666</v>
      </c>
      <c r="H106" s="260">
        <v>23.766666666666666</v>
      </c>
      <c r="I106" s="260">
        <v>24.533333333333339</v>
      </c>
      <c r="J106" s="260">
        <v>24.966666666666669</v>
      </c>
      <c r="K106" s="259">
        <v>24.1</v>
      </c>
      <c r="L106" s="259">
        <v>22.9</v>
      </c>
      <c r="M106" s="259">
        <v>168.83676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1206.55</v>
      </c>
      <c r="D107" s="260">
        <v>1209</v>
      </c>
      <c r="E107" s="260">
        <v>1199</v>
      </c>
      <c r="F107" s="260">
        <v>1191.45</v>
      </c>
      <c r="G107" s="260">
        <v>1181.45</v>
      </c>
      <c r="H107" s="260">
        <v>1216.55</v>
      </c>
      <c r="I107" s="260">
        <v>1226.55</v>
      </c>
      <c r="J107" s="260">
        <v>1234.0999999999999</v>
      </c>
      <c r="K107" s="259">
        <v>1219</v>
      </c>
      <c r="L107" s="259">
        <v>1201.45</v>
      </c>
      <c r="M107" s="259">
        <v>2.0958700000000001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606.75</v>
      </c>
      <c r="D108" s="260">
        <v>598.25</v>
      </c>
      <c r="E108" s="260">
        <v>586.5</v>
      </c>
      <c r="F108" s="260">
        <v>566.25</v>
      </c>
      <c r="G108" s="260">
        <v>554.5</v>
      </c>
      <c r="H108" s="260">
        <v>618.5</v>
      </c>
      <c r="I108" s="260">
        <v>630.25</v>
      </c>
      <c r="J108" s="260">
        <v>650.5</v>
      </c>
      <c r="K108" s="259">
        <v>610</v>
      </c>
      <c r="L108" s="259">
        <v>578</v>
      </c>
      <c r="M108" s="259">
        <v>3.4273400000000001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812.6</v>
      </c>
      <c r="D109" s="260">
        <v>813.61666666666679</v>
      </c>
      <c r="E109" s="260">
        <v>804.28333333333353</v>
      </c>
      <c r="F109" s="260">
        <v>795.9666666666667</v>
      </c>
      <c r="G109" s="260">
        <v>786.63333333333344</v>
      </c>
      <c r="H109" s="260">
        <v>821.93333333333362</v>
      </c>
      <c r="I109" s="260">
        <v>831.26666666666688</v>
      </c>
      <c r="J109" s="260">
        <v>839.58333333333371</v>
      </c>
      <c r="K109" s="259">
        <v>822.95</v>
      </c>
      <c r="L109" s="259">
        <v>805.3</v>
      </c>
      <c r="M109" s="259">
        <v>0.64275000000000004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5287.15</v>
      </c>
      <c r="D110" s="260">
        <v>5255.0666666666666</v>
      </c>
      <c r="E110" s="260">
        <v>5210.1333333333332</v>
      </c>
      <c r="F110" s="260">
        <v>5133.1166666666668</v>
      </c>
      <c r="G110" s="260">
        <v>5088.1833333333334</v>
      </c>
      <c r="H110" s="260">
        <v>5332.083333333333</v>
      </c>
      <c r="I110" s="260">
        <v>5377.0166666666655</v>
      </c>
      <c r="J110" s="260">
        <v>5454.0333333333328</v>
      </c>
      <c r="K110" s="259">
        <v>5300</v>
      </c>
      <c r="L110" s="259">
        <v>5178.05</v>
      </c>
      <c r="M110" s="259">
        <v>0.19799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361.5</v>
      </c>
      <c r="D111" s="260">
        <v>361.16666666666669</v>
      </c>
      <c r="E111" s="260">
        <v>357.33333333333337</v>
      </c>
      <c r="F111" s="260">
        <v>353.16666666666669</v>
      </c>
      <c r="G111" s="260">
        <v>349.33333333333337</v>
      </c>
      <c r="H111" s="260">
        <v>365.33333333333337</v>
      </c>
      <c r="I111" s="260">
        <v>369.16666666666674</v>
      </c>
      <c r="J111" s="260">
        <v>373.33333333333337</v>
      </c>
      <c r="K111" s="259">
        <v>365</v>
      </c>
      <c r="L111" s="259">
        <v>357</v>
      </c>
      <c r="M111" s="259">
        <v>0.87880000000000003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298.8</v>
      </c>
      <c r="D112" s="260">
        <v>301.93333333333334</v>
      </c>
      <c r="E112" s="260">
        <v>293.66666666666669</v>
      </c>
      <c r="F112" s="260">
        <v>288.53333333333336</v>
      </c>
      <c r="G112" s="260">
        <v>280.26666666666671</v>
      </c>
      <c r="H112" s="260">
        <v>307.06666666666666</v>
      </c>
      <c r="I112" s="260">
        <v>315.33333333333331</v>
      </c>
      <c r="J112" s="260">
        <v>320.46666666666664</v>
      </c>
      <c r="K112" s="259">
        <v>310.2</v>
      </c>
      <c r="L112" s="259">
        <v>296.8</v>
      </c>
      <c r="M112" s="259">
        <v>18.157679999999999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373.75</v>
      </c>
      <c r="D113" s="260">
        <v>376.25</v>
      </c>
      <c r="E113" s="260">
        <v>367.7</v>
      </c>
      <c r="F113" s="260">
        <v>361.65</v>
      </c>
      <c r="G113" s="260">
        <v>353.09999999999997</v>
      </c>
      <c r="H113" s="260">
        <v>382.3</v>
      </c>
      <c r="I113" s="260">
        <v>390.84999999999997</v>
      </c>
      <c r="J113" s="260">
        <v>396.90000000000003</v>
      </c>
      <c r="K113" s="259">
        <v>384.8</v>
      </c>
      <c r="L113" s="259">
        <v>370.2</v>
      </c>
      <c r="M113" s="259">
        <v>0.55837999999999999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606.70000000000005</v>
      </c>
      <c r="D114" s="260">
        <v>610.9</v>
      </c>
      <c r="E114" s="260">
        <v>598.79999999999995</v>
      </c>
      <c r="F114" s="260">
        <v>590.9</v>
      </c>
      <c r="G114" s="260">
        <v>578.79999999999995</v>
      </c>
      <c r="H114" s="260">
        <v>618.79999999999995</v>
      </c>
      <c r="I114" s="260">
        <v>630.90000000000009</v>
      </c>
      <c r="J114" s="260">
        <v>638.79999999999995</v>
      </c>
      <c r="K114" s="259">
        <v>623</v>
      </c>
      <c r="L114" s="259">
        <v>603</v>
      </c>
      <c r="M114" s="259">
        <v>1.48492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722.1</v>
      </c>
      <c r="D115" s="260">
        <v>727.61666666666667</v>
      </c>
      <c r="E115" s="260">
        <v>712.88333333333333</v>
      </c>
      <c r="F115" s="260">
        <v>703.66666666666663</v>
      </c>
      <c r="G115" s="260">
        <v>688.93333333333328</v>
      </c>
      <c r="H115" s="260">
        <v>736.83333333333337</v>
      </c>
      <c r="I115" s="260">
        <v>751.56666666666672</v>
      </c>
      <c r="J115" s="260">
        <v>760.78333333333342</v>
      </c>
      <c r="K115" s="259">
        <v>742.35</v>
      </c>
      <c r="L115" s="259">
        <v>718.4</v>
      </c>
      <c r="M115" s="259">
        <v>18.368369999999999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1122.3</v>
      </c>
      <c r="D116" s="260">
        <v>1131.1000000000001</v>
      </c>
      <c r="E116" s="260">
        <v>1110.2000000000003</v>
      </c>
      <c r="F116" s="260">
        <v>1098.1000000000001</v>
      </c>
      <c r="G116" s="260">
        <v>1077.2000000000003</v>
      </c>
      <c r="H116" s="260">
        <v>1143.2000000000003</v>
      </c>
      <c r="I116" s="260">
        <v>1164.1000000000004</v>
      </c>
      <c r="J116" s="260">
        <v>1176.2000000000003</v>
      </c>
      <c r="K116" s="259">
        <v>1152</v>
      </c>
      <c r="L116" s="259">
        <v>1119</v>
      </c>
      <c r="M116" s="259">
        <v>20.28565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192.65</v>
      </c>
      <c r="D117" s="260">
        <v>192.4</v>
      </c>
      <c r="E117" s="260">
        <v>188.3</v>
      </c>
      <c r="F117" s="260">
        <v>183.95000000000002</v>
      </c>
      <c r="G117" s="260">
        <v>179.85000000000002</v>
      </c>
      <c r="H117" s="260">
        <v>196.75</v>
      </c>
      <c r="I117" s="260">
        <v>200.84999999999997</v>
      </c>
      <c r="J117" s="260">
        <v>205.2</v>
      </c>
      <c r="K117" s="259">
        <v>196.5</v>
      </c>
      <c r="L117" s="259">
        <v>188.05</v>
      </c>
      <c r="M117" s="259">
        <v>38.713920000000002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1532.35</v>
      </c>
      <c r="D118" s="260">
        <v>1534.1166666666668</v>
      </c>
      <c r="E118" s="260">
        <v>1518.2333333333336</v>
      </c>
      <c r="F118" s="260">
        <v>1504.1166666666668</v>
      </c>
      <c r="G118" s="260">
        <v>1488.2333333333336</v>
      </c>
      <c r="H118" s="260">
        <v>1548.2333333333336</v>
      </c>
      <c r="I118" s="260">
        <v>1564.1166666666668</v>
      </c>
      <c r="J118" s="260">
        <v>1578.2333333333336</v>
      </c>
      <c r="K118" s="259">
        <v>1550</v>
      </c>
      <c r="L118" s="259">
        <v>1520</v>
      </c>
      <c r="M118" s="259">
        <v>0.61472000000000004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253.6</v>
      </c>
      <c r="D119" s="260">
        <v>255.4</v>
      </c>
      <c r="E119" s="260">
        <v>250.3</v>
      </c>
      <c r="F119" s="260">
        <v>247</v>
      </c>
      <c r="G119" s="260">
        <v>241.9</v>
      </c>
      <c r="H119" s="260">
        <v>258.70000000000005</v>
      </c>
      <c r="I119" s="260">
        <v>263.79999999999995</v>
      </c>
      <c r="J119" s="260">
        <v>267.10000000000002</v>
      </c>
      <c r="K119" s="259">
        <v>260.5</v>
      </c>
      <c r="L119" s="259">
        <v>252.1</v>
      </c>
      <c r="M119" s="259">
        <v>208.32571999999999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586.70000000000005</v>
      </c>
      <c r="D120" s="260">
        <v>593.9</v>
      </c>
      <c r="E120" s="260">
        <v>574.79999999999995</v>
      </c>
      <c r="F120" s="260">
        <v>562.9</v>
      </c>
      <c r="G120" s="260">
        <v>543.79999999999995</v>
      </c>
      <c r="H120" s="260">
        <v>605.79999999999995</v>
      </c>
      <c r="I120" s="260">
        <v>624.90000000000009</v>
      </c>
      <c r="J120" s="260">
        <v>636.79999999999995</v>
      </c>
      <c r="K120" s="259">
        <v>613</v>
      </c>
      <c r="L120" s="259">
        <v>582</v>
      </c>
      <c r="M120" s="259">
        <v>25.066500000000001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3676.1</v>
      </c>
      <c r="D121" s="260">
        <v>3676.4500000000003</v>
      </c>
      <c r="E121" s="260">
        <v>3639.6500000000005</v>
      </c>
      <c r="F121" s="260">
        <v>3603.2000000000003</v>
      </c>
      <c r="G121" s="260">
        <v>3566.4000000000005</v>
      </c>
      <c r="H121" s="260">
        <v>3712.9000000000005</v>
      </c>
      <c r="I121" s="260">
        <v>3749.7000000000007</v>
      </c>
      <c r="J121" s="260">
        <v>3786.1500000000005</v>
      </c>
      <c r="K121" s="259">
        <v>3713.25</v>
      </c>
      <c r="L121" s="259">
        <v>3640</v>
      </c>
      <c r="M121" s="259">
        <v>0.97718000000000005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1597.4</v>
      </c>
      <c r="D122" s="260">
        <v>1608.9333333333334</v>
      </c>
      <c r="E122" s="260">
        <v>1572.8666666666668</v>
      </c>
      <c r="F122" s="260">
        <v>1548.3333333333335</v>
      </c>
      <c r="G122" s="260">
        <v>1512.2666666666669</v>
      </c>
      <c r="H122" s="260">
        <v>1633.4666666666667</v>
      </c>
      <c r="I122" s="260">
        <v>1669.5333333333333</v>
      </c>
      <c r="J122" s="260">
        <v>1694.0666666666666</v>
      </c>
      <c r="K122" s="259">
        <v>1645</v>
      </c>
      <c r="L122" s="259">
        <v>1584.4</v>
      </c>
      <c r="M122" s="259">
        <v>7.4591200000000004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2359.65</v>
      </c>
      <c r="D123" s="260">
        <v>2375.75</v>
      </c>
      <c r="E123" s="260">
        <v>2335.9</v>
      </c>
      <c r="F123" s="260">
        <v>2312.15</v>
      </c>
      <c r="G123" s="260">
        <v>2272.3000000000002</v>
      </c>
      <c r="H123" s="260">
        <v>2399.5</v>
      </c>
      <c r="I123" s="260">
        <v>2439.3500000000004</v>
      </c>
      <c r="J123" s="260">
        <v>2463.1</v>
      </c>
      <c r="K123" s="259">
        <v>2415.6</v>
      </c>
      <c r="L123" s="259">
        <v>2352</v>
      </c>
      <c r="M123" s="259">
        <v>1.4941599999999999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803.3</v>
      </c>
      <c r="D124" s="260">
        <v>806.76666666666677</v>
      </c>
      <c r="E124" s="260">
        <v>794.53333333333353</v>
      </c>
      <c r="F124" s="260">
        <v>785.76666666666677</v>
      </c>
      <c r="G124" s="260">
        <v>773.53333333333353</v>
      </c>
      <c r="H124" s="260">
        <v>815.53333333333353</v>
      </c>
      <c r="I124" s="260">
        <v>827.76666666666688</v>
      </c>
      <c r="J124" s="260">
        <v>836.53333333333353</v>
      </c>
      <c r="K124" s="259">
        <v>819</v>
      </c>
      <c r="L124" s="259">
        <v>798</v>
      </c>
      <c r="M124" s="259">
        <v>14.76492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927.9</v>
      </c>
      <c r="D125" s="260">
        <v>934.63333333333333</v>
      </c>
      <c r="E125" s="260">
        <v>918.26666666666665</v>
      </c>
      <c r="F125" s="260">
        <v>908.63333333333333</v>
      </c>
      <c r="G125" s="260">
        <v>892.26666666666665</v>
      </c>
      <c r="H125" s="260">
        <v>944.26666666666665</v>
      </c>
      <c r="I125" s="260">
        <v>960.63333333333321</v>
      </c>
      <c r="J125" s="260">
        <v>970.26666666666665</v>
      </c>
      <c r="K125" s="259">
        <v>951</v>
      </c>
      <c r="L125" s="259">
        <v>925</v>
      </c>
      <c r="M125" s="259">
        <v>5.3878199999999996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993.85</v>
      </c>
      <c r="D126" s="260">
        <v>991.2833333333333</v>
      </c>
      <c r="E126" s="260">
        <v>980.56666666666661</v>
      </c>
      <c r="F126" s="260">
        <v>967.2833333333333</v>
      </c>
      <c r="G126" s="260">
        <v>956.56666666666661</v>
      </c>
      <c r="H126" s="260">
        <v>1004.5666666666666</v>
      </c>
      <c r="I126" s="260">
        <v>1015.2833333333333</v>
      </c>
      <c r="J126" s="260">
        <v>1028.5666666666666</v>
      </c>
      <c r="K126" s="259">
        <v>1002</v>
      </c>
      <c r="L126" s="259">
        <v>978</v>
      </c>
      <c r="M126" s="259">
        <v>0.64090999999999998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355.35</v>
      </c>
      <c r="D127" s="260">
        <v>355.10000000000008</v>
      </c>
      <c r="E127" s="260">
        <v>352.90000000000015</v>
      </c>
      <c r="F127" s="260">
        <v>350.45000000000005</v>
      </c>
      <c r="G127" s="260">
        <v>348.25000000000011</v>
      </c>
      <c r="H127" s="260">
        <v>357.55000000000018</v>
      </c>
      <c r="I127" s="260">
        <v>359.75000000000011</v>
      </c>
      <c r="J127" s="260">
        <v>362.20000000000022</v>
      </c>
      <c r="K127" s="259">
        <v>357.3</v>
      </c>
      <c r="L127" s="259">
        <v>352.65</v>
      </c>
      <c r="M127" s="259">
        <v>8.1576900000000006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1340.8</v>
      </c>
      <c r="D128" s="260">
        <v>1346.35</v>
      </c>
      <c r="E128" s="260">
        <v>1324.0499999999997</v>
      </c>
      <c r="F128" s="260">
        <v>1307.2999999999997</v>
      </c>
      <c r="G128" s="260">
        <v>1284.9999999999995</v>
      </c>
      <c r="H128" s="260">
        <v>1363.1</v>
      </c>
      <c r="I128" s="260">
        <v>1385.4</v>
      </c>
      <c r="J128" s="260">
        <v>1402.15</v>
      </c>
      <c r="K128" s="259">
        <v>1368.65</v>
      </c>
      <c r="L128" s="259">
        <v>1329.6</v>
      </c>
      <c r="M128" s="259">
        <v>8.1608699999999992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740.75</v>
      </c>
      <c r="D129" s="260">
        <v>740.16666666666663</v>
      </c>
      <c r="E129" s="260">
        <v>736.48333333333323</v>
      </c>
      <c r="F129" s="260">
        <v>732.21666666666658</v>
      </c>
      <c r="G129" s="260">
        <v>728.53333333333319</v>
      </c>
      <c r="H129" s="260">
        <v>744.43333333333328</v>
      </c>
      <c r="I129" s="260">
        <v>748.11666666666667</v>
      </c>
      <c r="J129" s="260">
        <v>752.38333333333333</v>
      </c>
      <c r="K129" s="259">
        <v>743.85</v>
      </c>
      <c r="L129" s="259">
        <v>735.9</v>
      </c>
      <c r="M129" s="259">
        <v>0.47832999999999998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1047.75</v>
      </c>
      <c r="D130" s="260">
        <v>1047.6166666666666</v>
      </c>
      <c r="E130" s="260">
        <v>1032.2333333333331</v>
      </c>
      <c r="F130" s="260">
        <v>1016.7166666666665</v>
      </c>
      <c r="G130" s="260">
        <v>1001.333333333333</v>
      </c>
      <c r="H130" s="260">
        <v>1063.1333333333332</v>
      </c>
      <c r="I130" s="260">
        <v>1078.5166666666669</v>
      </c>
      <c r="J130" s="260">
        <v>1094.0333333333333</v>
      </c>
      <c r="K130" s="259">
        <v>1063</v>
      </c>
      <c r="L130" s="259">
        <v>1032.0999999999999</v>
      </c>
      <c r="M130" s="259">
        <v>0.41506999999999999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391.15</v>
      </c>
      <c r="D131" s="260">
        <v>392.7</v>
      </c>
      <c r="E131" s="260">
        <v>385.04999999999995</v>
      </c>
      <c r="F131" s="260">
        <v>378.95</v>
      </c>
      <c r="G131" s="260">
        <v>371.29999999999995</v>
      </c>
      <c r="H131" s="260">
        <v>398.79999999999995</v>
      </c>
      <c r="I131" s="260">
        <v>406.44999999999993</v>
      </c>
      <c r="J131" s="260">
        <v>412.54999999999995</v>
      </c>
      <c r="K131" s="259">
        <v>400.35</v>
      </c>
      <c r="L131" s="259">
        <v>386.6</v>
      </c>
      <c r="M131" s="259">
        <v>42.502360000000003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553.9</v>
      </c>
      <c r="D132" s="260">
        <v>552.58333333333337</v>
      </c>
      <c r="E132" s="260">
        <v>549.31666666666672</v>
      </c>
      <c r="F132" s="260">
        <v>544.73333333333335</v>
      </c>
      <c r="G132" s="260">
        <v>541.4666666666667</v>
      </c>
      <c r="H132" s="260">
        <v>557.16666666666674</v>
      </c>
      <c r="I132" s="260">
        <v>560.43333333333339</v>
      </c>
      <c r="J132" s="260">
        <v>565.01666666666677</v>
      </c>
      <c r="K132" s="259">
        <v>555.85</v>
      </c>
      <c r="L132" s="259">
        <v>548</v>
      </c>
      <c r="M132" s="259">
        <v>9.2737800000000004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1681.7</v>
      </c>
      <c r="D133" s="260">
        <v>1695.0666666666666</v>
      </c>
      <c r="E133" s="260">
        <v>1657.6833333333332</v>
      </c>
      <c r="F133" s="260">
        <v>1633.6666666666665</v>
      </c>
      <c r="G133" s="260">
        <v>1596.2833333333331</v>
      </c>
      <c r="H133" s="260">
        <v>1719.0833333333333</v>
      </c>
      <c r="I133" s="260">
        <v>1756.4666666666665</v>
      </c>
      <c r="J133" s="260">
        <v>1780.4833333333333</v>
      </c>
      <c r="K133" s="259">
        <v>1732.45</v>
      </c>
      <c r="L133" s="259">
        <v>1671.05</v>
      </c>
      <c r="M133" s="259">
        <v>1.76661</v>
      </c>
      <c r="N133" s="1"/>
      <c r="O133" s="1"/>
    </row>
    <row r="134" spans="1:15" ht="12.75" customHeight="1">
      <c r="A134" s="30">
        <v>124</v>
      </c>
      <c r="B134" s="269" t="s">
        <v>875</v>
      </c>
      <c r="C134" s="259">
        <v>885.45</v>
      </c>
      <c r="D134" s="260">
        <v>886.2166666666667</v>
      </c>
      <c r="E134" s="260">
        <v>836.43333333333339</v>
      </c>
      <c r="F134" s="260">
        <v>787.41666666666674</v>
      </c>
      <c r="G134" s="260">
        <v>737.63333333333344</v>
      </c>
      <c r="H134" s="260">
        <v>935.23333333333335</v>
      </c>
      <c r="I134" s="260">
        <v>985.01666666666665</v>
      </c>
      <c r="J134" s="260">
        <v>1034.0333333333333</v>
      </c>
      <c r="K134" s="259">
        <v>936</v>
      </c>
      <c r="L134" s="259">
        <v>837.2</v>
      </c>
      <c r="M134" s="259">
        <v>27.502479999999998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2079.35</v>
      </c>
      <c r="D135" s="260">
        <v>2101.0833333333335</v>
      </c>
      <c r="E135" s="260">
        <v>2052.2666666666669</v>
      </c>
      <c r="F135" s="260">
        <v>2025.1833333333334</v>
      </c>
      <c r="G135" s="260">
        <v>1976.3666666666668</v>
      </c>
      <c r="H135" s="260">
        <v>2128.166666666667</v>
      </c>
      <c r="I135" s="260">
        <v>2176.9833333333336</v>
      </c>
      <c r="J135" s="260">
        <v>2204.0666666666671</v>
      </c>
      <c r="K135" s="259">
        <v>2149.9</v>
      </c>
      <c r="L135" s="259">
        <v>2074</v>
      </c>
      <c r="M135" s="259">
        <v>28.284790000000001</v>
      </c>
      <c r="N135" s="1"/>
      <c r="O135" s="1"/>
    </row>
    <row r="136" spans="1:15" ht="12.75" customHeight="1">
      <c r="A136" s="30">
        <v>126</v>
      </c>
      <c r="B136" s="269" t="s">
        <v>868</v>
      </c>
      <c r="C136" s="259">
        <v>375.4</v>
      </c>
      <c r="D136" s="260">
        <v>378.86666666666662</v>
      </c>
      <c r="E136" s="260">
        <v>366.83333333333326</v>
      </c>
      <c r="F136" s="260">
        <v>358.26666666666665</v>
      </c>
      <c r="G136" s="260">
        <v>346.23333333333329</v>
      </c>
      <c r="H136" s="260">
        <v>387.43333333333322</v>
      </c>
      <c r="I136" s="260">
        <v>399.46666666666664</v>
      </c>
      <c r="J136" s="260">
        <v>408.03333333333319</v>
      </c>
      <c r="K136" s="259">
        <v>390.9</v>
      </c>
      <c r="L136" s="259">
        <v>370.3</v>
      </c>
      <c r="M136" s="259">
        <v>5.0433000000000003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220.2</v>
      </c>
      <c r="D137" s="260">
        <v>220.9</v>
      </c>
      <c r="E137" s="260">
        <v>217.3</v>
      </c>
      <c r="F137" s="260">
        <v>214.4</v>
      </c>
      <c r="G137" s="260">
        <v>210.8</v>
      </c>
      <c r="H137" s="260">
        <v>223.8</v>
      </c>
      <c r="I137" s="260">
        <v>227.39999999999998</v>
      </c>
      <c r="J137" s="260">
        <v>230.3</v>
      </c>
      <c r="K137" s="259">
        <v>224.5</v>
      </c>
      <c r="L137" s="259">
        <v>218</v>
      </c>
      <c r="M137" s="259">
        <v>27.643840000000001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174.1</v>
      </c>
      <c r="D138" s="260">
        <v>177</v>
      </c>
      <c r="E138" s="260">
        <v>170.2</v>
      </c>
      <c r="F138" s="260">
        <v>166.29999999999998</v>
      </c>
      <c r="G138" s="260">
        <v>159.49999999999997</v>
      </c>
      <c r="H138" s="260">
        <v>180.9</v>
      </c>
      <c r="I138" s="260">
        <v>187.70000000000002</v>
      </c>
      <c r="J138" s="260">
        <v>191.60000000000002</v>
      </c>
      <c r="K138" s="259">
        <v>183.8</v>
      </c>
      <c r="L138" s="259">
        <v>173.1</v>
      </c>
      <c r="M138" s="259">
        <v>49.493789999999997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53.35</v>
      </c>
      <c r="D139" s="260">
        <v>54.383333333333333</v>
      </c>
      <c r="E139" s="260">
        <v>52.316666666666663</v>
      </c>
      <c r="F139" s="260">
        <v>51.283333333333331</v>
      </c>
      <c r="G139" s="260">
        <v>49.216666666666661</v>
      </c>
      <c r="H139" s="260">
        <v>55.416666666666664</v>
      </c>
      <c r="I139" s="260">
        <v>57.483333333333341</v>
      </c>
      <c r="J139" s="260">
        <v>58.516666666666666</v>
      </c>
      <c r="K139" s="259">
        <v>56.45</v>
      </c>
      <c r="L139" s="259">
        <v>53.35</v>
      </c>
      <c r="M139" s="259">
        <v>12.563750000000001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220.6</v>
      </c>
      <c r="D140" s="260">
        <v>220.13333333333335</v>
      </c>
      <c r="E140" s="260">
        <v>217.76666666666671</v>
      </c>
      <c r="F140" s="260">
        <v>214.93333333333337</v>
      </c>
      <c r="G140" s="260">
        <v>212.56666666666672</v>
      </c>
      <c r="H140" s="260">
        <v>222.9666666666667</v>
      </c>
      <c r="I140" s="260">
        <v>225.33333333333331</v>
      </c>
      <c r="J140" s="260">
        <v>228.16666666666669</v>
      </c>
      <c r="K140" s="259">
        <v>222.5</v>
      </c>
      <c r="L140" s="259">
        <v>217.3</v>
      </c>
      <c r="M140" s="259">
        <v>1.0355700000000001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3286.75</v>
      </c>
      <c r="D141" s="260">
        <v>3298.25</v>
      </c>
      <c r="E141" s="260">
        <v>3249.6</v>
      </c>
      <c r="F141" s="260">
        <v>3212.45</v>
      </c>
      <c r="G141" s="260">
        <v>3163.7999999999997</v>
      </c>
      <c r="H141" s="260">
        <v>3335.4</v>
      </c>
      <c r="I141" s="260">
        <v>3384.0499999999997</v>
      </c>
      <c r="J141" s="260">
        <v>3421.2000000000003</v>
      </c>
      <c r="K141" s="259">
        <v>3346.9</v>
      </c>
      <c r="L141" s="259">
        <v>3261.1</v>
      </c>
      <c r="M141" s="259">
        <v>11.88273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4505.8500000000004</v>
      </c>
      <c r="D142" s="260">
        <v>4505.3166666666666</v>
      </c>
      <c r="E142" s="260">
        <v>4462.6333333333332</v>
      </c>
      <c r="F142" s="260">
        <v>4419.416666666667</v>
      </c>
      <c r="G142" s="260">
        <v>4376.7333333333336</v>
      </c>
      <c r="H142" s="260">
        <v>4548.5333333333328</v>
      </c>
      <c r="I142" s="260">
        <v>4591.2166666666653</v>
      </c>
      <c r="J142" s="260">
        <v>4634.4333333333325</v>
      </c>
      <c r="K142" s="259">
        <v>4548</v>
      </c>
      <c r="L142" s="259">
        <v>4462.1000000000004</v>
      </c>
      <c r="M142" s="259">
        <v>0.81047000000000002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2359.9</v>
      </c>
      <c r="D143" s="260">
        <v>2357.8333333333335</v>
      </c>
      <c r="E143" s="260">
        <v>2318.1166666666668</v>
      </c>
      <c r="F143" s="260">
        <v>2276.3333333333335</v>
      </c>
      <c r="G143" s="260">
        <v>2236.6166666666668</v>
      </c>
      <c r="H143" s="260">
        <v>2399.6166666666668</v>
      </c>
      <c r="I143" s="260">
        <v>2439.333333333333</v>
      </c>
      <c r="J143" s="260">
        <v>2481.1166666666668</v>
      </c>
      <c r="K143" s="259">
        <v>2397.5500000000002</v>
      </c>
      <c r="L143" s="259">
        <v>2316.0500000000002</v>
      </c>
      <c r="M143" s="259">
        <v>4.3403600000000004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4549.45</v>
      </c>
      <c r="D144" s="260">
        <v>4564.4833333333336</v>
      </c>
      <c r="E144" s="260">
        <v>4512.9666666666672</v>
      </c>
      <c r="F144" s="260">
        <v>4476.4833333333336</v>
      </c>
      <c r="G144" s="260">
        <v>4424.9666666666672</v>
      </c>
      <c r="H144" s="260">
        <v>4600.9666666666672</v>
      </c>
      <c r="I144" s="260">
        <v>4652.4833333333336</v>
      </c>
      <c r="J144" s="260">
        <v>4688.9666666666672</v>
      </c>
      <c r="K144" s="259">
        <v>4616</v>
      </c>
      <c r="L144" s="259">
        <v>4528</v>
      </c>
      <c r="M144" s="259">
        <v>5.91953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625.1</v>
      </c>
      <c r="D145" s="260">
        <v>629.5333333333333</v>
      </c>
      <c r="E145" s="260">
        <v>614.06666666666661</v>
      </c>
      <c r="F145" s="260">
        <v>603.0333333333333</v>
      </c>
      <c r="G145" s="260">
        <v>587.56666666666661</v>
      </c>
      <c r="H145" s="260">
        <v>640.56666666666661</v>
      </c>
      <c r="I145" s="260">
        <v>656.0333333333333</v>
      </c>
      <c r="J145" s="260">
        <v>667.06666666666661</v>
      </c>
      <c r="K145" s="259">
        <v>645</v>
      </c>
      <c r="L145" s="259">
        <v>618.5</v>
      </c>
      <c r="M145" s="259">
        <v>2.1850299999999998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182.5</v>
      </c>
      <c r="D146" s="260">
        <v>183.33333333333334</v>
      </c>
      <c r="E146" s="260">
        <v>180.16666666666669</v>
      </c>
      <c r="F146" s="260">
        <v>177.83333333333334</v>
      </c>
      <c r="G146" s="260">
        <v>174.66666666666669</v>
      </c>
      <c r="H146" s="260">
        <v>185.66666666666669</v>
      </c>
      <c r="I146" s="260">
        <v>188.83333333333337</v>
      </c>
      <c r="J146" s="260">
        <v>191.16666666666669</v>
      </c>
      <c r="K146" s="259">
        <v>186.5</v>
      </c>
      <c r="L146" s="259">
        <v>181</v>
      </c>
      <c r="M146" s="259">
        <v>2.3992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149.65</v>
      </c>
      <c r="D147" s="260">
        <v>151.16666666666666</v>
      </c>
      <c r="E147" s="260">
        <v>147.38333333333333</v>
      </c>
      <c r="F147" s="260">
        <v>145.11666666666667</v>
      </c>
      <c r="G147" s="260">
        <v>141.33333333333334</v>
      </c>
      <c r="H147" s="260">
        <v>153.43333333333331</v>
      </c>
      <c r="I147" s="260">
        <v>157.21666666666667</v>
      </c>
      <c r="J147" s="260">
        <v>159.48333333333329</v>
      </c>
      <c r="K147" s="259">
        <v>154.94999999999999</v>
      </c>
      <c r="L147" s="259">
        <v>148.9</v>
      </c>
      <c r="M147" s="259">
        <v>2.7489699999999999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397.6</v>
      </c>
      <c r="D148" s="260">
        <v>396.93333333333334</v>
      </c>
      <c r="E148" s="260">
        <v>392.16666666666669</v>
      </c>
      <c r="F148" s="260">
        <v>386.73333333333335</v>
      </c>
      <c r="G148" s="260">
        <v>381.9666666666667</v>
      </c>
      <c r="H148" s="260">
        <v>402.36666666666667</v>
      </c>
      <c r="I148" s="260">
        <v>407.13333333333333</v>
      </c>
      <c r="J148" s="260">
        <v>412.56666666666666</v>
      </c>
      <c r="K148" s="259">
        <v>401.7</v>
      </c>
      <c r="L148" s="259">
        <v>391.5</v>
      </c>
      <c r="M148" s="259">
        <v>11.402570000000001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61.4</v>
      </c>
      <c r="D149" s="260">
        <v>61.166666666666664</v>
      </c>
      <c r="E149" s="260">
        <v>59.833333333333329</v>
      </c>
      <c r="F149" s="260">
        <v>58.266666666666666</v>
      </c>
      <c r="G149" s="260">
        <v>56.93333333333333</v>
      </c>
      <c r="H149" s="260">
        <v>62.733333333333327</v>
      </c>
      <c r="I149" s="260">
        <v>64.066666666666663</v>
      </c>
      <c r="J149" s="260">
        <v>65.633333333333326</v>
      </c>
      <c r="K149" s="259">
        <v>62.5</v>
      </c>
      <c r="L149" s="259">
        <v>59.6</v>
      </c>
      <c r="M149" s="259">
        <v>14.97015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3700.85</v>
      </c>
      <c r="D150" s="260">
        <v>3692.1166666666668</v>
      </c>
      <c r="E150" s="260">
        <v>3644.8333333333335</v>
      </c>
      <c r="F150" s="260">
        <v>3588.8166666666666</v>
      </c>
      <c r="G150" s="260">
        <v>3541.5333333333333</v>
      </c>
      <c r="H150" s="260">
        <v>3748.1333333333337</v>
      </c>
      <c r="I150" s="260">
        <v>3795.4166666666665</v>
      </c>
      <c r="J150" s="260">
        <v>3851.4333333333338</v>
      </c>
      <c r="K150" s="259">
        <v>3739.4</v>
      </c>
      <c r="L150" s="259">
        <v>3636.1</v>
      </c>
      <c r="M150" s="259">
        <v>4.4213800000000001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509.9</v>
      </c>
      <c r="D151" s="260">
        <v>506.18333333333334</v>
      </c>
      <c r="E151" s="260">
        <v>499.76666666666665</v>
      </c>
      <c r="F151" s="260">
        <v>489.63333333333333</v>
      </c>
      <c r="G151" s="260">
        <v>483.21666666666664</v>
      </c>
      <c r="H151" s="260">
        <v>516.31666666666661</v>
      </c>
      <c r="I151" s="260">
        <v>522.73333333333335</v>
      </c>
      <c r="J151" s="260">
        <v>532.86666666666667</v>
      </c>
      <c r="K151" s="259">
        <v>512.6</v>
      </c>
      <c r="L151" s="259">
        <v>496.05</v>
      </c>
      <c r="M151" s="259">
        <v>5.9655399999999998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465</v>
      </c>
      <c r="D152" s="260">
        <v>465.98333333333335</v>
      </c>
      <c r="E152" s="260">
        <v>459.01666666666671</v>
      </c>
      <c r="F152" s="260">
        <v>453.03333333333336</v>
      </c>
      <c r="G152" s="260">
        <v>446.06666666666672</v>
      </c>
      <c r="H152" s="260">
        <v>471.9666666666667</v>
      </c>
      <c r="I152" s="260">
        <v>478.93333333333339</v>
      </c>
      <c r="J152" s="260">
        <v>484.91666666666669</v>
      </c>
      <c r="K152" s="259">
        <v>472.95</v>
      </c>
      <c r="L152" s="259">
        <v>460</v>
      </c>
      <c r="M152" s="259">
        <v>0.99568000000000001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1457.35</v>
      </c>
      <c r="D153" s="260">
        <v>1431.6833333333334</v>
      </c>
      <c r="E153" s="260">
        <v>1385.3666666666668</v>
      </c>
      <c r="F153" s="260">
        <v>1313.3833333333334</v>
      </c>
      <c r="G153" s="260">
        <v>1267.0666666666668</v>
      </c>
      <c r="H153" s="260">
        <v>1503.6666666666667</v>
      </c>
      <c r="I153" s="260">
        <v>1549.9833333333333</v>
      </c>
      <c r="J153" s="260">
        <v>1621.9666666666667</v>
      </c>
      <c r="K153" s="259">
        <v>1478</v>
      </c>
      <c r="L153" s="259">
        <v>1359.7</v>
      </c>
      <c r="M153" s="259">
        <v>3.12521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72.349999999999994</v>
      </c>
      <c r="D154" s="260">
        <v>72.999999999999986</v>
      </c>
      <c r="E154" s="260">
        <v>71.199999999999974</v>
      </c>
      <c r="F154" s="260">
        <v>70.049999999999983</v>
      </c>
      <c r="G154" s="260">
        <v>68.249999999999972</v>
      </c>
      <c r="H154" s="260">
        <v>74.149999999999977</v>
      </c>
      <c r="I154" s="260">
        <v>75.949999999999989</v>
      </c>
      <c r="J154" s="260">
        <v>77.09999999999998</v>
      </c>
      <c r="K154" s="259">
        <v>74.8</v>
      </c>
      <c r="L154" s="259">
        <v>71.849999999999994</v>
      </c>
      <c r="M154" s="259">
        <v>30.741389999999999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51.45</v>
      </c>
      <c r="D155" s="260">
        <v>51.800000000000004</v>
      </c>
      <c r="E155" s="260">
        <v>50.750000000000007</v>
      </c>
      <c r="F155" s="260">
        <v>50.050000000000004</v>
      </c>
      <c r="G155" s="260">
        <v>49.000000000000007</v>
      </c>
      <c r="H155" s="260">
        <v>52.500000000000007</v>
      </c>
      <c r="I155" s="260">
        <v>53.550000000000004</v>
      </c>
      <c r="J155" s="260">
        <v>54.250000000000007</v>
      </c>
      <c r="K155" s="259">
        <v>52.85</v>
      </c>
      <c r="L155" s="259">
        <v>51.1</v>
      </c>
      <c r="M155" s="259">
        <v>22.230699999999999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2020.45</v>
      </c>
      <c r="D156" s="260">
        <v>2023.7666666666667</v>
      </c>
      <c r="E156" s="260">
        <v>1984.6833333333334</v>
      </c>
      <c r="F156" s="260">
        <v>1948.9166666666667</v>
      </c>
      <c r="G156" s="260">
        <v>1909.8333333333335</v>
      </c>
      <c r="H156" s="260">
        <v>2059.5333333333333</v>
      </c>
      <c r="I156" s="260">
        <v>2098.6166666666668</v>
      </c>
      <c r="J156" s="260">
        <v>2134.3833333333332</v>
      </c>
      <c r="K156" s="259">
        <v>2062.85</v>
      </c>
      <c r="L156" s="259">
        <v>1988</v>
      </c>
      <c r="M156" s="259">
        <v>8.9693199999999997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176.15</v>
      </c>
      <c r="D157" s="260">
        <v>176.08333333333334</v>
      </c>
      <c r="E157" s="260">
        <v>173.66666666666669</v>
      </c>
      <c r="F157" s="260">
        <v>171.18333333333334</v>
      </c>
      <c r="G157" s="260">
        <v>168.76666666666668</v>
      </c>
      <c r="H157" s="260">
        <v>178.56666666666669</v>
      </c>
      <c r="I157" s="260">
        <v>180.98333333333338</v>
      </c>
      <c r="J157" s="260">
        <v>183.4666666666667</v>
      </c>
      <c r="K157" s="259">
        <v>178.5</v>
      </c>
      <c r="L157" s="259">
        <v>173.6</v>
      </c>
      <c r="M157" s="259">
        <v>42.949820000000003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300.39999999999998</v>
      </c>
      <c r="D158" s="260">
        <v>299.74999999999994</v>
      </c>
      <c r="E158" s="260">
        <v>293.5499999999999</v>
      </c>
      <c r="F158" s="260">
        <v>286.69999999999993</v>
      </c>
      <c r="G158" s="260">
        <v>280.49999999999989</v>
      </c>
      <c r="H158" s="260">
        <v>306.59999999999991</v>
      </c>
      <c r="I158" s="260">
        <v>312.79999999999995</v>
      </c>
      <c r="J158" s="260">
        <v>319.64999999999992</v>
      </c>
      <c r="K158" s="259">
        <v>305.95</v>
      </c>
      <c r="L158" s="259">
        <v>292.89999999999998</v>
      </c>
      <c r="M158" s="259">
        <v>3.0115799999999999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188.25</v>
      </c>
      <c r="D159" s="260">
        <v>181.88333333333333</v>
      </c>
      <c r="E159" s="260">
        <v>172.01666666666665</v>
      </c>
      <c r="F159" s="260">
        <v>155.78333333333333</v>
      </c>
      <c r="G159" s="260">
        <v>145.91666666666666</v>
      </c>
      <c r="H159" s="260">
        <v>198.11666666666665</v>
      </c>
      <c r="I159" s="260">
        <v>207.98333333333332</v>
      </c>
      <c r="J159" s="260">
        <v>224.21666666666664</v>
      </c>
      <c r="K159" s="259">
        <v>191.75</v>
      </c>
      <c r="L159" s="259">
        <v>165.65</v>
      </c>
      <c r="M159" s="259">
        <v>587.30963999999994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138</v>
      </c>
      <c r="D160" s="260">
        <v>138.20000000000002</v>
      </c>
      <c r="E160" s="260">
        <v>136.70000000000005</v>
      </c>
      <c r="F160" s="260">
        <v>135.40000000000003</v>
      </c>
      <c r="G160" s="260">
        <v>133.90000000000006</v>
      </c>
      <c r="H160" s="260">
        <v>139.50000000000003</v>
      </c>
      <c r="I160" s="260">
        <v>140.99999999999997</v>
      </c>
      <c r="J160" s="260">
        <v>142.30000000000001</v>
      </c>
      <c r="K160" s="259">
        <v>139.69999999999999</v>
      </c>
      <c r="L160" s="259">
        <v>136.9</v>
      </c>
      <c r="M160" s="259">
        <v>85.195819999999998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123.4</v>
      </c>
      <c r="D161" s="260">
        <v>125.06666666666668</v>
      </c>
      <c r="E161" s="260">
        <v>121.33333333333334</v>
      </c>
      <c r="F161" s="260">
        <v>119.26666666666667</v>
      </c>
      <c r="G161" s="260">
        <v>115.53333333333333</v>
      </c>
      <c r="H161" s="260">
        <v>127.13333333333335</v>
      </c>
      <c r="I161" s="260">
        <v>130.86666666666667</v>
      </c>
      <c r="J161" s="260">
        <v>132.93333333333337</v>
      </c>
      <c r="K161" s="259">
        <v>128.80000000000001</v>
      </c>
      <c r="L161" s="259">
        <v>123</v>
      </c>
      <c r="M161" s="259">
        <v>1.08361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5938.45</v>
      </c>
      <c r="D162" s="260">
        <v>5934.0333333333328</v>
      </c>
      <c r="E162" s="260">
        <v>5773.3666666666659</v>
      </c>
      <c r="F162" s="260">
        <v>5608.2833333333328</v>
      </c>
      <c r="G162" s="260">
        <v>5447.6166666666659</v>
      </c>
      <c r="H162" s="260">
        <v>6099.1166666666659</v>
      </c>
      <c r="I162" s="260">
        <v>6259.7833333333338</v>
      </c>
      <c r="J162" s="260">
        <v>6424.8666666666659</v>
      </c>
      <c r="K162" s="259">
        <v>6094.7</v>
      </c>
      <c r="L162" s="259">
        <v>5768.95</v>
      </c>
      <c r="M162" s="259">
        <v>1.88168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510.4</v>
      </c>
      <c r="D163" s="260">
        <v>516.26666666666654</v>
      </c>
      <c r="E163" s="260">
        <v>499.23333333333312</v>
      </c>
      <c r="F163" s="260">
        <v>488.06666666666661</v>
      </c>
      <c r="G163" s="260">
        <v>471.03333333333319</v>
      </c>
      <c r="H163" s="260">
        <v>527.43333333333305</v>
      </c>
      <c r="I163" s="260">
        <v>544.46666666666658</v>
      </c>
      <c r="J163" s="260">
        <v>555.63333333333298</v>
      </c>
      <c r="K163" s="259">
        <v>533.29999999999995</v>
      </c>
      <c r="L163" s="259">
        <v>505.1</v>
      </c>
      <c r="M163" s="259">
        <v>4.8244199999999999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155.05000000000001</v>
      </c>
      <c r="D164" s="260">
        <v>155.11666666666667</v>
      </c>
      <c r="E164" s="260">
        <v>152.33333333333334</v>
      </c>
      <c r="F164" s="260">
        <v>149.61666666666667</v>
      </c>
      <c r="G164" s="260">
        <v>146.83333333333334</v>
      </c>
      <c r="H164" s="260">
        <v>157.83333333333334</v>
      </c>
      <c r="I164" s="260">
        <v>160.61666666666665</v>
      </c>
      <c r="J164" s="260">
        <v>163.33333333333334</v>
      </c>
      <c r="K164" s="259">
        <v>157.9</v>
      </c>
      <c r="L164" s="259">
        <v>152.4</v>
      </c>
      <c r="M164" s="259">
        <v>7.5596800000000002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102.5</v>
      </c>
      <c r="D165" s="260">
        <v>102.64999999999999</v>
      </c>
      <c r="E165" s="260">
        <v>101.09999999999998</v>
      </c>
      <c r="F165" s="260">
        <v>99.699999999999989</v>
      </c>
      <c r="G165" s="260">
        <v>98.149999999999977</v>
      </c>
      <c r="H165" s="260">
        <v>104.04999999999998</v>
      </c>
      <c r="I165" s="260">
        <v>105.6</v>
      </c>
      <c r="J165" s="260">
        <v>106.99999999999999</v>
      </c>
      <c r="K165" s="259">
        <v>104.2</v>
      </c>
      <c r="L165" s="259">
        <v>101.25</v>
      </c>
      <c r="M165" s="259">
        <v>17.115320000000001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279.39999999999998</v>
      </c>
      <c r="D166" s="260">
        <v>278.46666666666664</v>
      </c>
      <c r="E166" s="260">
        <v>275.93333333333328</v>
      </c>
      <c r="F166" s="260">
        <v>272.46666666666664</v>
      </c>
      <c r="G166" s="260">
        <v>269.93333333333328</v>
      </c>
      <c r="H166" s="260">
        <v>281.93333333333328</v>
      </c>
      <c r="I166" s="260">
        <v>284.4666666666667</v>
      </c>
      <c r="J166" s="260">
        <v>287.93333333333328</v>
      </c>
      <c r="K166" s="259">
        <v>281</v>
      </c>
      <c r="L166" s="259">
        <v>275</v>
      </c>
      <c r="M166" s="259">
        <v>4.3943700000000003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1218.75</v>
      </c>
      <c r="D167" s="260">
        <v>1222.7</v>
      </c>
      <c r="E167" s="260">
        <v>1209.5500000000002</v>
      </c>
      <c r="F167" s="260">
        <v>1200.3500000000001</v>
      </c>
      <c r="G167" s="260">
        <v>1187.2000000000003</v>
      </c>
      <c r="H167" s="260">
        <v>1231.9000000000001</v>
      </c>
      <c r="I167" s="260">
        <v>1245.0500000000002</v>
      </c>
      <c r="J167" s="260">
        <v>1254.25</v>
      </c>
      <c r="K167" s="259">
        <v>1235.8499999999999</v>
      </c>
      <c r="L167" s="259">
        <v>1213.5</v>
      </c>
      <c r="M167" s="259">
        <v>8.4440000000000001E-2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88.2</v>
      </c>
      <c r="D168" s="260">
        <v>88.45</v>
      </c>
      <c r="E168" s="260">
        <v>87.7</v>
      </c>
      <c r="F168" s="260">
        <v>87.2</v>
      </c>
      <c r="G168" s="260">
        <v>86.45</v>
      </c>
      <c r="H168" s="260">
        <v>88.95</v>
      </c>
      <c r="I168" s="260">
        <v>89.7</v>
      </c>
      <c r="J168" s="260">
        <v>90.2</v>
      </c>
      <c r="K168" s="259">
        <v>89.2</v>
      </c>
      <c r="L168" s="259">
        <v>87.95</v>
      </c>
      <c r="M168" s="259">
        <v>68.987070000000003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1849.75</v>
      </c>
      <c r="D169" s="260">
        <v>1859.5333333333335</v>
      </c>
      <c r="E169" s="260">
        <v>1823.7666666666671</v>
      </c>
      <c r="F169" s="260">
        <v>1797.7833333333335</v>
      </c>
      <c r="G169" s="260">
        <v>1762.0166666666671</v>
      </c>
      <c r="H169" s="260">
        <v>1885.5166666666671</v>
      </c>
      <c r="I169" s="260">
        <v>1921.2833333333335</v>
      </c>
      <c r="J169" s="260">
        <v>1947.2666666666671</v>
      </c>
      <c r="K169" s="259">
        <v>1895.3</v>
      </c>
      <c r="L169" s="259">
        <v>1833.55</v>
      </c>
      <c r="M169" s="259">
        <v>0.79678000000000004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38</v>
      </c>
      <c r="D170" s="260">
        <v>37.883333333333333</v>
      </c>
      <c r="E170" s="260">
        <v>37.466666666666669</v>
      </c>
      <c r="F170" s="260">
        <v>36.933333333333337</v>
      </c>
      <c r="G170" s="260">
        <v>36.516666666666673</v>
      </c>
      <c r="H170" s="260">
        <v>38.416666666666664</v>
      </c>
      <c r="I170" s="260">
        <v>38.833333333333336</v>
      </c>
      <c r="J170" s="260">
        <v>39.36666666666666</v>
      </c>
      <c r="K170" s="259">
        <v>38.299999999999997</v>
      </c>
      <c r="L170" s="259">
        <v>37.35</v>
      </c>
      <c r="M170" s="259">
        <v>61.227260000000001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2826.65</v>
      </c>
      <c r="D171" s="260">
        <v>2823.3333333333335</v>
      </c>
      <c r="E171" s="260">
        <v>2799.166666666667</v>
      </c>
      <c r="F171" s="260">
        <v>2771.6833333333334</v>
      </c>
      <c r="G171" s="260">
        <v>2747.5166666666669</v>
      </c>
      <c r="H171" s="260">
        <v>2850.8166666666671</v>
      </c>
      <c r="I171" s="260">
        <v>2874.983333333334</v>
      </c>
      <c r="J171" s="260">
        <v>2902.4666666666672</v>
      </c>
      <c r="K171" s="259">
        <v>2847.5</v>
      </c>
      <c r="L171" s="259">
        <v>2795.85</v>
      </c>
      <c r="M171" s="259">
        <v>0.27348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3372.2</v>
      </c>
      <c r="D172" s="260">
        <v>3382.9500000000003</v>
      </c>
      <c r="E172" s="260">
        <v>3339.4000000000005</v>
      </c>
      <c r="F172" s="260">
        <v>3306.6000000000004</v>
      </c>
      <c r="G172" s="260">
        <v>3263.0500000000006</v>
      </c>
      <c r="H172" s="260">
        <v>3415.7500000000005</v>
      </c>
      <c r="I172" s="260">
        <v>3459.3000000000006</v>
      </c>
      <c r="J172" s="260">
        <v>3492.1000000000004</v>
      </c>
      <c r="K172" s="259">
        <v>3426.5</v>
      </c>
      <c r="L172" s="259">
        <v>3350.15</v>
      </c>
      <c r="M172" s="259">
        <v>9.8559999999999995E-2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141.6</v>
      </c>
      <c r="D173" s="260">
        <v>143.25</v>
      </c>
      <c r="E173" s="260">
        <v>137.4</v>
      </c>
      <c r="F173" s="260">
        <v>133.20000000000002</v>
      </c>
      <c r="G173" s="260">
        <v>127.35000000000002</v>
      </c>
      <c r="H173" s="260">
        <v>147.44999999999999</v>
      </c>
      <c r="I173" s="260">
        <v>153.30000000000001</v>
      </c>
      <c r="J173" s="260">
        <v>157.49999999999997</v>
      </c>
      <c r="K173" s="259">
        <v>149.1</v>
      </c>
      <c r="L173" s="259">
        <v>139.05000000000001</v>
      </c>
      <c r="M173" s="259">
        <v>71.569100000000006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1694.05</v>
      </c>
      <c r="D174" s="260">
        <v>1712.5</v>
      </c>
      <c r="E174" s="260">
        <v>1641.55</v>
      </c>
      <c r="F174" s="260">
        <v>1589.05</v>
      </c>
      <c r="G174" s="260">
        <v>1518.1</v>
      </c>
      <c r="H174" s="260">
        <v>1765</v>
      </c>
      <c r="I174" s="260">
        <v>1835.9499999999998</v>
      </c>
      <c r="J174" s="260">
        <v>1888.45</v>
      </c>
      <c r="K174" s="259">
        <v>1783.45</v>
      </c>
      <c r="L174" s="259">
        <v>1660</v>
      </c>
      <c r="M174" s="259">
        <v>6.6683199999999996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1335.05</v>
      </c>
      <c r="D175" s="260">
        <v>1340.7</v>
      </c>
      <c r="E175" s="260">
        <v>1323.4</v>
      </c>
      <c r="F175" s="260">
        <v>1311.75</v>
      </c>
      <c r="G175" s="260">
        <v>1294.45</v>
      </c>
      <c r="H175" s="260">
        <v>1352.3500000000001</v>
      </c>
      <c r="I175" s="260">
        <v>1369.6499999999999</v>
      </c>
      <c r="J175" s="260">
        <v>1381.3000000000002</v>
      </c>
      <c r="K175" s="259">
        <v>1358</v>
      </c>
      <c r="L175" s="259">
        <v>1329.05</v>
      </c>
      <c r="M175" s="259">
        <v>0.71862999999999999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415.55</v>
      </c>
      <c r="D176" s="260">
        <v>419.41666666666669</v>
      </c>
      <c r="E176" s="260">
        <v>407.68333333333339</v>
      </c>
      <c r="F176" s="260">
        <v>399.81666666666672</v>
      </c>
      <c r="G176" s="260">
        <v>388.08333333333343</v>
      </c>
      <c r="H176" s="260">
        <v>427.28333333333336</v>
      </c>
      <c r="I176" s="260">
        <v>439.01666666666659</v>
      </c>
      <c r="J176" s="260">
        <v>446.88333333333333</v>
      </c>
      <c r="K176" s="259">
        <v>431.15</v>
      </c>
      <c r="L176" s="259">
        <v>411.55</v>
      </c>
      <c r="M176" s="259">
        <v>17.828209999999999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1234.7</v>
      </c>
      <c r="D177" s="260">
        <v>1247.25</v>
      </c>
      <c r="E177" s="260">
        <v>1202.5</v>
      </c>
      <c r="F177" s="260">
        <v>1170.3</v>
      </c>
      <c r="G177" s="260">
        <v>1125.55</v>
      </c>
      <c r="H177" s="260">
        <v>1279.45</v>
      </c>
      <c r="I177" s="260">
        <v>1324.2</v>
      </c>
      <c r="J177" s="260">
        <v>1356.4</v>
      </c>
      <c r="K177" s="259">
        <v>1292</v>
      </c>
      <c r="L177" s="259">
        <v>1215.05</v>
      </c>
      <c r="M177" s="259">
        <v>0.81605000000000005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1600.4</v>
      </c>
      <c r="D178" s="260">
        <v>1596.1333333333332</v>
      </c>
      <c r="E178" s="260">
        <v>1575.2666666666664</v>
      </c>
      <c r="F178" s="260">
        <v>1550.1333333333332</v>
      </c>
      <c r="G178" s="260">
        <v>1529.2666666666664</v>
      </c>
      <c r="H178" s="260">
        <v>1621.2666666666664</v>
      </c>
      <c r="I178" s="260">
        <v>1642.1333333333332</v>
      </c>
      <c r="J178" s="260">
        <v>1667.2666666666664</v>
      </c>
      <c r="K178" s="259">
        <v>1617</v>
      </c>
      <c r="L178" s="259">
        <v>1571</v>
      </c>
      <c r="M178" s="259">
        <v>0.65627000000000002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477.05</v>
      </c>
      <c r="D179" s="260">
        <v>479.5333333333333</v>
      </c>
      <c r="E179" s="260">
        <v>472.16666666666663</v>
      </c>
      <c r="F179" s="260">
        <v>467.2833333333333</v>
      </c>
      <c r="G179" s="260">
        <v>459.91666666666663</v>
      </c>
      <c r="H179" s="260">
        <v>484.41666666666663</v>
      </c>
      <c r="I179" s="260">
        <v>491.7833333333333</v>
      </c>
      <c r="J179" s="260">
        <v>496.66666666666663</v>
      </c>
      <c r="K179" s="259">
        <v>486.9</v>
      </c>
      <c r="L179" s="259">
        <v>474.65</v>
      </c>
      <c r="M179" s="259">
        <v>1.1473500000000001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820.2</v>
      </c>
      <c r="D180" s="260">
        <v>812.11666666666667</v>
      </c>
      <c r="E180" s="260">
        <v>801.93333333333339</v>
      </c>
      <c r="F180" s="260">
        <v>783.66666666666674</v>
      </c>
      <c r="G180" s="260">
        <v>773.48333333333346</v>
      </c>
      <c r="H180" s="260">
        <v>830.38333333333333</v>
      </c>
      <c r="I180" s="260">
        <v>840.56666666666649</v>
      </c>
      <c r="J180" s="260">
        <v>858.83333333333326</v>
      </c>
      <c r="K180" s="259">
        <v>822.3</v>
      </c>
      <c r="L180" s="259">
        <v>793.85</v>
      </c>
      <c r="M180" s="259">
        <v>18.68543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414.65</v>
      </c>
      <c r="D181" s="260">
        <v>415.71666666666664</v>
      </c>
      <c r="E181" s="260">
        <v>411.98333333333329</v>
      </c>
      <c r="F181" s="260">
        <v>409.31666666666666</v>
      </c>
      <c r="G181" s="260">
        <v>405.58333333333331</v>
      </c>
      <c r="H181" s="260">
        <v>418.38333333333327</v>
      </c>
      <c r="I181" s="260">
        <v>422.11666666666662</v>
      </c>
      <c r="J181" s="260">
        <v>424.78333333333325</v>
      </c>
      <c r="K181" s="259">
        <v>419.45</v>
      </c>
      <c r="L181" s="259">
        <v>413.05</v>
      </c>
      <c r="M181" s="259">
        <v>1.3115300000000001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1235.3499999999999</v>
      </c>
      <c r="D182" s="260">
        <v>1211.5333333333333</v>
      </c>
      <c r="E182" s="260">
        <v>1178.0666666666666</v>
      </c>
      <c r="F182" s="260">
        <v>1120.7833333333333</v>
      </c>
      <c r="G182" s="260">
        <v>1087.3166666666666</v>
      </c>
      <c r="H182" s="260">
        <v>1268.8166666666666</v>
      </c>
      <c r="I182" s="260">
        <v>1302.2833333333333</v>
      </c>
      <c r="J182" s="260">
        <v>1359.5666666666666</v>
      </c>
      <c r="K182" s="259">
        <v>1245</v>
      </c>
      <c r="L182" s="259">
        <v>1154.25</v>
      </c>
      <c r="M182" s="259">
        <v>28.144960000000001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360.7</v>
      </c>
      <c r="D183" s="260">
        <v>362.73333333333335</v>
      </c>
      <c r="E183" s="260">
        <v>352.66666666666669</v>
      </c>
      <c r="F183" s="260">
        <v>344.63333333333333</v>
      </c>
      <c r="G183" s="260">
        <v>334.56666666666666</v>
      </c>
      <c r="H183" s="260">
        <v>370.76666666666671</v>
      </c>
      <c r="I183" s="260">
        <v>380.83333333333331</v>
      </c>
      <c r="J183" s="260">
        <v>388.86666666666673</v>
      </c>
      <c r="K183" s="259">
        <v>372.8</v>
      </c>
      <c r="L183" s="259">
        <v>354.7</v>
      </c>
      <c r="M183" s="259">
        <v>10.67492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355</v>
      </c>
      <c r="D184" s="260">
        <v>356.86666666666662</v>
      </c>
      <c r="E184" s="260">
        <v>351.73333333333323</v>
      </c>
      <c r="F184" s="260">
        <v>348.46666666666664</v>
      </c>
      <c r="G184" s="260">
        <v>343.33333333333326</v>
      </c>
      <c r="H184" s="260">
        <v>360.13333333333321</v>
      </c>
      <c r="I184" s="260">
        <v>365.26666666666654</v>
      </c>
      <c r="J184" s="260">
        <v>368.53333333333319</v>
      </c>
      <c r="K184" s="259">
        <v>362</v>
      </c>
      <c r="L184" s="259">
        <v>353.6</v>
      </c>
      <c r="M184" s="259">
        <v>2.2573099999999999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1704.55</v>
      </c>
      <c r="D185" s="260">
        <v>1713.4666666666665</v>
      </c>
      <c r="E185" s="260">
        <v>1686.833333333333</v>
      </c>
      <c r="F185" s="260">
        <v>1669.1166666666666</v>
      </c>
      <c r="G185" s="260">
        <v>1642.4833333333331</v>
      </c>
      <c r="H185" s="260">
        <v>1731.1833333333329</v>
      </c>
      <c r="I185" s="260">
        <v>1757.8166666666666</v>
      </c>
      <c r="J185" s="260">
        <v>1775.5333333333328</v>
      </c>
      <c r="K185" s="259">
        <v>1740.1</v>
      </c>
      <c r="L185" s="259">
        <v>1695.75</v>
      </c>
      <c r="M185" s="259">
        <v>6.1100199999999996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569.20000000000005</v>
      </c>
      <c r="D186" s="260">
        <v>574.29999999999995</v>
      </c>
      <c r="E186" s="260">
        <v>550.94999999999993</v>
      </c>
      <c r="F186" s="260">
        <v>532.69999999999993</v>
      </c>
      <c r="G186" s="260">
        <v>509.34999999999991</v>
      </c>
      <c r="H186" s="260">
        <v>592.54999999999995</v>
      </c>
      <c r="I186" s="260">
        <v>615.89999999999986</v>
      </c>
      <c r="J186" s="260">
        <v>634.15</v>
      </c>
      <c r="K186" s="259">
        <v>597.65</v>
      </c>
      <c r="L186" s="259">
        <v>556.04999999999995</v>
      </c>
      <c r="M186" s="259">
        <v>5.7023700000000002</v>
      </c>
      <c r="N186" s="1"/>
      <c r="O186" s="1"/>
    </row>
    <row r="187" spans="1:15" ht="12.75" customHeight="1">
      <c r="A187" s="30">
        <v>177</v>
      </c>
      <c r="B187" s="269" t="s">
        <v>876</v>
      </c>
      <c r="C187" s="259">
        <v>378.75</v>
      </c>
      <c r="D187" s="260">
        <v>382.75</v>
      </c>
      <c r="E187" s="260">
        <v>372</v>
      </c>
      <c r="F187" s="260">
        <v>365.25</v>
      </c>
      <c r="G187" s="260">
        <v>354.5</v>
      </c>
      <c r="H187" s="260">
        <v>389.5</v>
      </c>
      <c r="I187" s="260">
        <v>400.25</v>
      </c>
      <c r="J187" s="260">
        <v>407</v>
      </c>
      <c r="K187" s="259">
        <v>393.5</v>
      </c>
      <c r="L187" s="259">
        <v>376</v>
      </c>
      <c r="M187" s="259">
        <v>4.9496500000000001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2134.0500000000002</v>
      </c>
      <c r="D188" s="260">
        <v>2111.7999999999997</v>
      </c>
      <c r="E188" s="260">
        <v>2083.5999999999995</v>
      </c>
      <c r="F188" s="260">
        <v>2033.1499999999996</v>
      </c>
      <c r="G188" s="260">
        <v>2004.9499999999994</v>
      </c>
      <c r="H188" s="260">
        <v>2162.2499999999995</v>
      </c>
      <c r="I188" s="260">
        <v>2190.4499999999994</v>
      </c>
      <c r="J188" s="260">
        <v>2240.8999999999996</v>
      </c>
      <c r="K188" s="259">
        <v>2140</v>
      </c>
      <c r="L188" s="259">
        <v>2061.35</v>
      </c>
      <c r="M188" s="259">
        <v>1.22499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821.45</v>
      </c>
      <c r="D189" s="260">
        <v>826.91666666666663</v>
      </c>
      <c r="E189" s="260">
        <v>809.83333333333326</v>
      </c>
      <c r="F189" s="260">
        <v>798.21666666666658</v>
      </c>
      <c r="G189" s="260">
        <v>781.13333333333321</v>
      </c>
      <c r="H189" s="260">
        <v>838.5333333333333</v>
      </c>
      <c r="I189" s="260">
        <v>855.61666666666656</v>
      </c>
      <c r="J189" s="260">
        <v>867.23333333333335</v>
      </c>
      <c r="K189" s="259">
        <v>844</v>
      </c>
      <c r="L189" s="259">
        <v>815.3</v>
      </c>
      <c r="M189" s="259">
        <v>5.4293899999999997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241.55</v>
      </c>
      <c r="D190" s="260">
        <v>242.58333333333334</v>
      </c>
      <c r="E190" s="260">
        <v>239.16666666666669</v>
      </c>
      <c r="F190" s="260">
        <v>236.78333333333333</v>
      </c>
      <c r="G190" s="260">
        <v>233.36666666666667</v>
      </c>
      <c r="H190" s="260">
        <v>244.9666666666667</v>
      </c>
      <c r="I190" s="260">
        <v>248.38333333333338</v>
      </c>
      <c r="J190" s="260">
        <v>250.76666666666671</v>
      </c>
      <c r="K190" s="259">
        <v>246</v>
      </c>
      <c r="L190" s="259">
        <v>240.2</v>
      </c>
      <c r="M190" s="259">
        <v>2.24369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3810.75</v>
      </c>
      <c r="D191" s="260">
        <v>3809.7166666666667</v>
      </c>
      <c r="E191" s="260">
        <v>3771.0333333333333</v>
      </c>
      <c r="F191" s="260">
        <v>3731.3166666666666</v>
      </c>
      <c r="G191" s="260">
        <v>3692.6333333333332</v>
      </c>
      <c r="H191" s="260">
        <v>3849.4333333333334</v>
      </c>
      <c r="I191" s="260">
        <v>3888.1166666666668</v>
      </c>
      <c r="J191" s="260">
        <v>3927.8333333333335</v>
      </c>
      <c r="K191" s="259">
        <v>3848.4</v>
      </c>
      <c r="L191" s="259">
        <v>3770</v>
      </c>
      <c r="M191" s="259">
        <v>0.5827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495.35</v>
      </c>
      <c r="D192" s="260">
        <v>501.73333333333335</v>
      </c>
      <c r="E192" s="260">
        <v>485.01666666666665</v>
      </c>
      <c r="F192" s="260">
        <v>474.68333333333328</v>
      </c>
      <c r="G192" s="260">
        <v>457.96666666666658</v>
      </c>
      <c r="H192" s="260">
        <v>512.06666666666672</v>
      </c>
      <c r="I192" s="260">
        <v>528.78333333333342</v>
      </c>
      <c r="J192" s="260">
        <v>539.11666666666679</v>
      </c>
      <c r="K192" s="259">
        <v>518.45000000000005</v>
      </c>
      <c r="L192" s="259">
        <v>491.4</v>
      </c>
      <c r="M192" s="259">
        <v>22.68676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673.45</v>
      </c>
      <c r="D193" s="260">
        <v>684.9666666666667</v>
      </c>
      <c r="E193" s="260">
        <v>656.93333333333339</v>
      </c>
      <c r="F193" s="260">
        <v>640.41666666666674</v>
      </c>
      <c r="G193" s="260">
        <v>612.38333333333344</v>
      </c>
      <c r="H193" s="260">
        <v>701.48333333333335</v>
      </c>
      <c r="I193" s="260">
        <v>729.51666666666665</v>
      </c>
      <c r="J193" s="260">
        <v>746.0333333333333</v>
      </c>
      <c r="K193" s="259">
        <v>713</v>
      </c>
      <c r="L193" s="259">
        <v>668.45</v>
      </c>
      <c r="M193" s="259">
        <v>15.130179999999999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95.4</v>
      </c>
      <c r="D194" s="260">
        <v>95.083333333333329</v>
      </c>
      <c r="E194" s="260">
        <v>92.466666666666654</v>
      </c>
      <c r="F194" s="260">
        <v>89.533333333333331</v>
      </c>
      <c r="G194" s="260">
        <v>86.916666666666657</v>
      </c>
      <c r="H194" s="260">
        <v>98.016666666666652</v>
      </c>
      <c r="I194" s="260">
        <v>100.63333333333333</v>
      </c>
      <c r="J194" s="260">
        <v>103.56666666666665</v>
      </c>
      <c r="K194" s="259">
        <v>97.7</v>
      </c>
      <c r="L194" s="259">
        <v>92.15</v>
      </c>
      <c r="M194" s="259">
        <v>114.85145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127.85</v>
      </c>
      <c r="D195" s="260">
        <v>129.53333333333333</v>
      </c>
      <c r="E195" s="260">
        <v>125.36666666666667</v>
      </c>
      <c r="F195" s="260">
        <v>122.88333333333334</v>
      </c>
      <c r="G195" s="260">
        <v>118.71666666666668</v>
      </c>
      <c r="H195" s="260">
        <v>132.01666666666665</v>
      </c>
      <c r="I195" s="260">
        <v>136.18333333333334</v>
      </c>
      <c r="J195" s="260">
        <v>138.66666666666666</v>
      </c>
      <c r="K195" s="259">
        <v>133.69999999999999</v>
      </c>
      <c r="L195" s="259">
        <v>127.05</v>
      </c>
      <c r="M195" s="259">
        <v>40.093629999999997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234.35</v>
      </c>
      <c r="D196" s="260">
        <v>233</v>
      </c>
      <c r="E196" s="260">
        <v>231.3</v>
      </c>
      <c r="F196" s="260">
        <v>228.25</v>
      </c>
      <c r="G196" s="260">
        <v>226.55</v>
      </c>
      <c r="H196" s="260">
        <v>236.05</v>
      </c>
      <c r="I196" s="260">
        <v>237.75</v>
      </c>
      <c r="J196" s="260">
        <v>240.8</v>
      </c>
      <c r="K196" s="259">
        <v>234.7</v>
      </c>
      <c r="L196" s="259">
        <v>229.95</v>
      </c>
      <c r="M196" s="259">
        <v>14.40171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979.1</v>
      </c>
      <c r="D197" s="260">
        <v>976.65</v>
      </c>
      <c r="E197" s="260">
        <v>958.44999999999993</v>
      </c>
      <c r="F197" s="260">
        <v>937.8</v>
      </c>
      <c r="G197" s="260">
        <v>919.59999999999991</v>
      </c>
      <c r="H197" s="260">
        <v>997.3</v>
      </c>
      <c r="I197" s="260">
        <v>1015.5</v>
      </c>
      <c r="J197" s="260">
        <v>1036.1500000000001</v>
      </c>
      <c r="K197" s="259">
        <v>994.85</v>
      </c>
      <c r="L197" s="259">
        <v>956</v>
      </c>
      <c r="M197" s="259">
        <v>3.63971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1052.45</v>
      </c>
      <c r="D198" s="260">
        <v>1053.9666666666669</v>
      </c>
      <c r="E198" s="260">
        <v>1045.5333333333338</v>
      </c>
      <c r="F198" s="260">
        <v>1038.6166666666668</v>
      </c>
      <c r="G198" s="260">
        <v>1030.1833333333336</v>
      </c>
      <c r="H198" s="260">
        <v>1060.8833333333339</v>
      </c>
      <c r="I198" s="260">
        <v>1069.3166666666668</v>
      </c>
      <c r="J198" s="260">
        <v>1076.233333333334</v>
      </c>
      <c r="K198" s="259">
        <v>1062.4000000000001</v>
      </c>
      <c r="L198" s="259">
        <v>1047.05</v>
      </c>
      <c r="M198" s="259">
        <v>23.216670000000001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2084.1</v>
      </c>
      <c r="D199" s="260">
        <v>2081.5833333333335</v>
      </c>
      <c r="E199" s="260">
        <v>2063.3666666666668</v>
      </c>
      <c r="F199" s="260">
        <v>2042.6333333333332</v>
      </c>
      <c r="G199" s="260">
        <v>2024.4166666666665</v>
      </c>
      <c r="H199" s="260">
        <v>2102.3166666666671</v>
      </c>
      <c r="I199" s="260">
        <v>2120.5333333333333</v>
      </c>
      <c r="J199" s="260">
        <v>2141.2666666666673</v>
      </c>
      <c r="K199" s="259">
        <v>2099.8000000000002</v>
      </c>
      <c r="L199" s="259">
        <v>2060.85</v>
      </c>
      <c r="M199" s="259">
        <v>0.81649000000000005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1524.75</v>
      </c>
      <c r="D200" s="260">
        <v>1515.6000000000001</v>
      </c>
      <c r="E200" s="260">
        <v>1504.2000000000003</v>
      </c>
      <c r="F200" s="260">
        <v>1483.65</v>
      </c>
      <c r="G200" s="260">
        <v>1472.2500000000002</v>
      </c>
      <c r="H200" s="260">
        <v>1536.1500000000003</v>
      </c>
      <c r="I200" s="260">
        <v>1547.5500000000004</v>
      </c>
      <c r="J200" s="260">
        <v>1568.1000000000004</v>
      </c>
      <c r="K200" s="259">
        <v>1527</v>
      </c>
      <c r="L200" s="259">
        <v>1495.05</v>
      </c>
      <c r="M200" s="259">
        <v>63.870910000000002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528.25</v>
      </c>
      <c r="D201" s="260">
        <v>529.91666666666663</v>
      </c>
      <c r="E201" s="260">
        <v>525.33333333333326</v>
      </c>
      <c r="F201" s="260">
        <v>522.41666666666663</v>
      </c>
      <c r="G201" s="260">
        <v>517.83333333333326</v>
      </c>
      <c r="H201" s="260">
        <v>532.83333333333326</v>
      </c>
      <c r="I201" s="260">
        <v>537.41666666666652</v>
      </c>
      <c r="J201" s="260">
        <v>540.33333333333326</v>
      </c>
      <c r="K201" s="259">
        <v>534.5</v>
      </c>
      <c r="L201" s="259">
        <v>527</v>
      </c>
      <c r="M201" s="259">
        <v>13.7728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78.400000000000006</v>
      </c>
      <c r="D202" s="260">
        <v>79.016666666666666</v>
      </c>
      <c r="E202" s="260">
        <v>77.533333333333331</v>
      </c>
      <c r="F202" s="260">
        <v>76.666666666666671</v>
      </c>
      <c r="G202" s="260">
        <v>75.183333333333337</v>
      </c>
      <c r="H202" s="260">
        <v>79.883333333333326</v>
      </c>
      <c r="I202" s="260">
        <v>81.366666666666646</v>
      </c>
      <c r="J202" s="260">
        <v>82.23333333333332</v>
      </c>
      <c r="K202" s="259">
        <v>80.5</v>
      </c>
      <c r="L202" s="259">
        <v>78.150000000000006</v>
      </c>
      <c r="M202" s="259">
        <v>54.03501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676.9</v>
      </c>
      <c r="D203" s="260">
        <v>684.94999999999993</v>
      </c>
      <c r="E203" s="260">
        <v>666.94999999999982</v>
      </c>
      <c r="F203" s="260">
        <v>656.99999999999989</v>
      </c>
      <c r="G203" s="260">
        <v>638.99999999999977</v>
      </c>
      <c r="H203" s="260">
        <v>694.89999999999986</v>
      </c>
      <c r="I203" s="260">
        <v>712.90000000000009</v>
      </c>
      <c r="J203" s="260">
        <v>722.84999999999991</v>
      </c>
      <c r="K203" s="259">
        <v>702.95</v>
      </c>
      <c r="L203" s="259">
        <v>675</v>
      </c>
      <c r="M203" s="259">
        <v>0.30365999999999999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962.5</v>
      </c>
      <c r="D204" s="260">
        <v>965.76666666666677</v>
      </c>
      <c r="E204" s="260">
        <v>952.78333333333353</v>
      </c>
      <c r="F204" s="260">
        <v>943.06666666666672</v>
      </c>
      <c r="G204" s="260">
        <v>930.08333333333348</v>
      </c>
      <c r="H204" s="260">
        <v>975.48333333333358</v>
      </c>
      <c r="I204" s="260">
        <v>988.46666666666692</v>
      </c>
      <c r="J204" s="260">
        <v>998.18333333333362</v>
      </c>
      <c r="K204" s="259">
        <v>978.75</v>
      </c>
      <c r="L204" s="259">
        <v>956.05</v>
      </c>
      <c r="M204" s="259">
        <v>1.8527499999999999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959.2</v>
      </c>
      <c r="D205" s="260">
        <v>959.73333333333323</v>
      </c>
      <c r="E205" s="260">
        <v>949.46666666666647</v>
      </c>
      <c r="F205" s="260">
        <v>939.73333333333323</v>
      </c>
      <c r="G205" s="260">
        <v>929.46666666666647</v>
      </c>
      <c r="H205" s="260">
        <v>969.46666666666647</v>
      </c>
      <c r="I205" s="260">
        <v>979.73333333333312</v>
      </c>
      <c r="J205" s="260">
        <v>989.46666666666647</v>
      </c>
      <c r="K205" s="259">
        <v>970</v>
      </c>
      <c r="L205" s="259">
        <v>950</v>
      </c>
      <c r="M205" s="259">
        <v>3.8710000000000001E-2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1226.75</v>
      </c>
      <c r="D206" s="260">
        <v>1213.25</v>
      </c>
      <c r="E206" s="260">
        <v>1196.5999999999999</v>
      </c>
      <c r="F206" s="260">
        <v>1166.4499999999998</v>
      </c>
      <c r="G206" s="260">
        <v>1149.7999999999997</v>
      </c>
      <c r="H206" s="260">
        <v>1243.4000000000001</v>
      </c>
      <c r="I206" s="260">
        <v>1260.0500000000002</v>
      </c>
      <c r="J206" s="260">
        <v>1290.2000000000003</v>
      </c>
      <c r="K206" s="259">
        <v>1229.9000000000001</v>
      </c>
      <c r="L206" s="259">
        <v>1183.0999999999999</v>
      </c>
      <c r="M206" s="259">
        <v>7.8323299999999998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2712.5</v>
      </c>
      <c r="D207" s="260">
        <v>2686.9500000000003</v>
      </c>
      <c r="E207" s="260">
        <v>2651.9000000000005</v>
      </c>
      <c r="F207" s="260">
        <v>2591.3000000000002</v>
      </c>
      <c r="G207" s="260">
        <v>2556.2500000000005</v>
      </c>
      <c r="H207" s="260">
        <v>2747.5500000000006</v>
      </c>
      <c r="I207" s="260">
        <v>2782.6000000000008</v>
      </c>
      <c r="J207" s="260">
        <v>2843.2000000000007</v>
      </c>
      <c r="K207" s="259">
        <v>2722</v>
      </c>
      <c r="L207" s="259">
        <v>2626.35</v>
      </c>
      <c r="M207" s="259">
        <v>7.0632099999999998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343.3</v>
      </c>
      <c r="D208" s="260">
        <v>345.25</v>
      </c>
      <c r="E208" s="260">
        <v>338.6</v>
      </c>
      <c r="F208" s="260">
        <v>333.90000000000003</v>
      </c>
      <c r="G208" s="260">
        <v>327.25000000000006</v>
      </c>
      <c r="H208" s="260">
        <v>349.95</v>
      </c>
      <c r="I208" s="260">
        <v>356.59999999999997</v>
      </c>
      <c r="J208" s="260">
        <v>361.29999999999995</v>
      </c>
      <c r="K208" s="259">
        <v>351.9</v>
      </c>
      <c r="L208" s="259">
        <v>340.55</v>
      </c>
      <c r="M208" s="259">
        <v>2.7716799999999999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415.1</v>
      </c>
      <c r="D209" s="260">
        <v>416.08333333333331</v>
      </c>
      <c r="E209" s="260">
        <v>411.76666666666665</v>
      </c>
      <c r="F209" s="260">
        <v>408.43333333333334</v>
      </c>
      <c r="G209" s="260">
        <v>404.11666666666667</v>
      </c>
      <c r="H209" s="260">
        <v>419.41666666666663</v>
      </c>
      <c r="I209" s="260">
        <v>423.73333333333335</v>
      </c>
      <c r="J209" s="260">
        <v>427.06666666666661</v>
      </c>
      <c r="K209" s="259">
        <v>420.4</v>
      </c>
      <c r="L209" s="259">
        <v>412.75</v>
      </c>
      <c r="M209" s="259">
        <v>55.744320000000002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1231.6500000000001</v>
      </c>
      <c r="D210" s="260">
        <v>1229.8833333333334</v>
      </c>
      <c r="E210" s="260">
        <v>1221.7666666666669</v>
      </c>
      <c r="F210" s="260">
        <v>1211.8833333333334</v>
      </c>
      <c r="G210" s="260">
        <v>1203.7666666666669</v>
      </c>
      <c r="H210" s="260">
        <v>1239.7666666666669</v>
      </c>
      <c r="I210" s="260">
        <v>1247.8833333333332</v>
      </c>
      <c r="J210" s="260">
        <v>1257.7666666666669</v>
      </c>
      <c r="K210" s="259">
        <v>1238</v>
      </c>
      <c r="L210" s="259">
        <v>1220</v>
      </c>
      <c r="M210" s="259">
        <v>0.41366999999999998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2431.1</v>
      </c>
      <c r="D211" s="260">
        <v>2447.4333333333334</v>
      </c>
      <c r="E211" s="260">
        <v>2394.8666666666668</v>
      </c>
      <c r="F211" s="260">
        <v>2358.6333333333332</v>
      </c>
      <c r="G211" s="260">
        <v>2306.0666666666666</v>
      </c>
      <c r="H211" s="260">
        <v>2483.666666666667</v>
      </c>
      <c r="I211" s="260">
        <v>2536.2333333333336</v>
      </c>
      <c r="J211" s="260">
        <v>2572.4666666666672</v>
      </c>
      <c r="K211" s="259">
        <v>2500</v>
      </c>
      <c r="L211" s="259">
        <v>2411.1999999999998</v>
      </c>
      <c r="M211" s="259">
        <v>8.2429699999999997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110.75</v>
      </c>
      <c r="D212" s="260">
        <v>108.7</v>
      </c>
      <c r="E212" s="260">
        <v>104.30000000000001</v>
      </c>
      <c r="F212" s="260">
        <v>97.850000000000009</v>
      </c>
      <c r="G212" s="260">
        <v>93.450000000000017</v>
      </c>
      <c r="H212" s="260">
        <v>115.15</v>
      </c>
      <c r="I212" s="260">
        <v>119.55000000000001</v>
      </c>
      <c r="J212" s="260">
        <v>126</v>
      </c>
      <c r="K212" s="259">
        <v>113.1</v>
      </c>
      <c r="L212" s="259">
        <v>102.25</v>
      </c>
      <c r="M212" s="259">
        <v>23.424790000000002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205.8</v>
      </c>
      <c r="D213" s="260">
        <v>205.53333333333333</v>
      </c>
      <c r="E213" s="260">
        <v>204.61666666666667</v>
      </c>
      <c r="F213" s="260">
        <v>203.43333333333334</v>
      </c>
      <c r="G213" s="260">
        <v>202.51666666666668</v>
      </c>
      <c r="H213" s="260">
        <v>206.71666666666667</v>
      </c>
      <c r="I213" s="260">
        <v>207.63333333333335</v>
      </c>
      <c r="J213" s="260">
        <v>208.81666666666666</v>
      </c>
      <c r="K213" s="259">
        <v>206.45</v>
      </c>
      <c r="L213" s="259">
        <v>204.35</v>
      </c>
      <c r="M213" s="259">
        <v>16.11384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2513.6</v>
      </c>
      <c r="D214" s="260">
        <v>2517.5500000000002</v>
      </c>
      <c r="E214" s="260">
        <v>2497.1000000000004</v>
      </c>
      <c r="F214" s="260">
        <v>2480.6000000000004</v>
      </c>
      <c r="G214" s="260">
        <v>2460.1500000000005</v>
      </c>
      <c r="H214" s="260">
        <v>2534.0500000000002</v>
      </c>
      <c r="I214" s="260">
        <v>2554.5</v>
      </c>
      <c r="J214" s="260">
        <v>2571</v>
      </c>
      <c r="K214" s="259">
        <v>2538</v>
      </c>
      <c r="L214" s="259">
        <v>2501.0500000000002</v>
      </c>
      <c r="M214" s="259">
        <v>14.591519999999999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292.85000000000002</v>
      </c>
      <c r="D215" s="260">
        <v>291.88333333333338</v>
      </c>
      <c r="E215" s="260">
        <v>290.21666666666675</v>
      </c>
      <c r="F215" s="260">
        <v>287.58333333333337</v>
      </c>
      <c r="G215" s="260">
        <v>285.91666666666674</v>
      </c>
      <c r="H215" s="260">
        <v>294.51666666666677</v>
      </c>
      <c r="I215" s="260">
        <v>296.18333333333339</v>
      </c>
      <c r="J215" s="260">
        <v>298.81666666666678</v>
      </c>
      <c r="K215" s="259">
        <v>293.55</v>
      </c>
      <c r="L215" s="259">
        <v>289.25</v>
      </c>
      <c r="M215" s="259">
        <v>4.5230199999999998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3080.4</v>
      </c>
      <c r="D216" s="260">
        <v>3080.8666666666663</v>
      </c>
      <c r="E216" s="260">
        <v>3030.7333333333327</v>
      </c>
      <c r="F216" s="260">
        <v>2981.0666666666662</v>
      </c>
      <c r="G216" s="260">
        <v>2930.9333333333325</v>
      </c>
      <c r="H216" s="260">
        <v>3130.5333333333328</v>
      </c>
      <c r="I216" s="260">
        <v>3180.666666666667</v>
      </c>
      <c r="J216" s="260">
        <v>3230.333333333333</v>
      </c>
      <c r="K216" s="259">
        <v>3131</v>
      </c>
      <c r="L216" s="259">
        <v>3031.2</v>
      </c>
      <c r="M216" s="259">
        <v>0.24865999999999999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700.8</v>
      </c>
      <c r="D217" s="260">
        <v>700.01666666666677</v>
      </c>
      <c r="E217" s="260">
        <v>692.78333333333353</v>
      </c>
      <c r="F217" s="260">
        <v>684.76666666666677</v>
      </c>
      <c r="G217" s="260">
        <v>677.53333333333353</v>
      </c>
      <c r="H217" s="260">
        <v>708.03333333333353</v>
      </c>
      <c r="I217" s="260">
        <v>715.26666666666688</v>
      </c>
      <c r="J217" s="260">
        <v>723.28333333333353</v>
      </c>
      <c r="K217" s="259">
        <v>707.25</v>
      </c>
      <c r="L217" s="259">
        <v>692</v>
      </c>
      <c r="M217" s="259">
        <v>2.11063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37880.15</v>
      </c>
      <c r="D218" s="260">
        <v>38135.01666666667</v>
      </c>
      <c r="E218" s="260">
        <v>37245.133333333339</v>
      </c>
      <c r="F218" s="260">
        <v>36610.116666666669</v>
      </c>
      <c r="G218" s="260">
        <v>35720.233333333337</v>
      </c>
      <c r="H218" s="260">
        <v>38770.03333333334</v>
      </c>
      <c r="I218" s="260">
        <v>39659.916666666672</v>
      </c>
      <c r="J218" s="260">
        <v>40294.933333333342</v>
      </c>
      <c r="K218" s="259">
        <v>39024.9</v>
      </c>
      <c r="L218" s="259">
        <v>37500</v>
      </c>
      <c r="M218" s="259">
        <v>7.5789999999999996E-2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40.700000000000003</v>
      </c>
      <c r="D219" s="260">
        <v>41.066666666666663</v>
      </c>
      <c r="E219" s="260">
        <v>39.983333333333327</v>
      </c>
      <c r="F219" s="260">
        <v>39.266666666666666</v>
      </c>
      <c r="G219" s="260">
        <v>38.18333333333333</v>
      </c>
      <c r="H219" s="260">
        <v>41.783333333333324</v>
      </c>
      <c r="I219" s="260">
        <v>42.866666666666667</v>
      </c>
      <c r="J219" s="260">
        <v>43.583333333333321</v>
      </c>
      <c r="K219" s="259">
        <v>42.15</v>
      </c>
      <c r="L219" s="259">
        <v>40.35</v>
      </c>
      <c r="M219" s="259">
        <v>25.663609999999998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2504.1</v>
      </c>
      <c r="D220" s="260">
        <v>2493.4333333333334</v>
      </c>
      <c r="E220" s="260">
        <v>2478.4666666666667</v>
      </c>
      <c r="F220" s="260">
        <v>2452.8333333333335</v>
      </c>
      <c r="G220" s="260">
        <v>2437.8666666666668</v>
      </c>
      <c r="H220" s="260">
        <v>2519.0666666666666</v>
      </c>
      <c r="I220" s="260">
        <v>2534.0333333333338</v>
      </c>
      <c r="J220" s="260">
        <v>2559.6666666666665</v>
      </c>
      <c r="K220" s="259">
        <v>2508.4</v>
      </c>
      <c r="L220" s="259">
        <v>2467.8000000000002</v>
      </c>
      <c r="M220" s="259">
        <v>24.0352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910.7</v>
      </c>
      <c r="D221" s="260">
        <v>909.20000000000016</v>
      </c>
      <c r="E221" s="260">
        <v>905.45000000000027</v>
      </c>
      <c r="F221" s="260">
        <v>900.20000000000016</v>
      </c>
      <c r="G221" s="260">
        <v>896.45000000000027</v>
      </c>
      <c r="H221" s="260">
        <v>914.45000000000027</v>
      </c>
      <c r="I221" s="260">
        <v>918.2</v>
      </c>
      <c r="J221" s="260">
        <v>923.45000000000027</v>
      </c>
      <c r="K221" s="259">
        <v>912.95</v>
      </c>
      <c r="L221" s="259">
        <v>903.95</v>
      </c>
      <c r="M221" s="259">
        <v>100.09741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1134.8499999999999</v>
      </c>
      <c r="D222" s="260">
        <v>1141.7</v>
      </c>
      <c r="E222" s="260">
        <v>1123.45</v>
      </c>
      <c r="F222" s="260">
        <v>1112.05</v>
      </c>
      <c r="G222" s="260">
        <v>1093.8</v>
      </c>
      <c r="H222" s="260">
        <v>1153.1000000000001</v>
      </c>
      <c r="I222" s="260">
        <v>1171.3500000000001</v>
      </c>
      <c r="J222" s="260">
        <v>1182.7500000000002</v>
      </c>
      <c r="K222" s="259">
        <v>1159.95</v>
      </c>
      <c r="L222" s="259">
        <v>1130.3</v>
      </c>
      <c r="M222" s="259">
        <v>4.6723600000000003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489.1</v>
      </c>
      <c r="D223" s="260">
        <v>491.33333333333331</v>
      </c>
      <c r="E223" s="260">
        <v>482.46666666666664</v>
      </c>
      <c r="F223" s="260">
        <v>475.83333333333331</v>
      </c>
      <c r="G223" s="260">
        <v>466.96666666666664</v>
      </c>
      <c r="H223" s="260">
        <v>497.96666666666664</v>
      </c>
      <c r="I223" s="260">
        <v>506.83333333333331</v>
      </c>
      <c r="J223" s="260">
        <v>513.4666666666667</v>
      </c>
      <c r="K223" s="259">
        <v>500.2</v>
      </c>
      <c r="L223" s="259">
        <v>484.7</v>
      </c>
      <c r="M223" s="259">
        <v>12.460100000000001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540.75</v>
      </c>
      <c r="D224" s="260">
        <v>541.91666666666663</v>
      </c>
      <c r="E224" s="260">
        <v>535.13333333333321</v>
      </c>
      <c r="F224" s="260">
        <v>529.51666666666654</v>
      </c>
      <c r="G224" s="260">
        <v>522.73333333333312</v>
      </c>
      <c r="H224" s="260">
        <v>547.5333333333333</v>
      </c>
      <c r="I224" s="260">
        <v>554.31666666666683</v>
      </c>
      <c r="J224" s="260">
        <v>559.93333333333339</v>
      </c>
      <c r="K224" s="259">
        <v>548.70000000000005</v>
      </c>
      <c r="L224" s="259">
        <v>536.29999999999995</v>
      </c>
      <c r="M224" s="259">
        <v>2.3978700000000002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49.45</v>
      </c>
      <c r="D225" s="260">
        <v>49.816666666666663</v>
      </c>
      <c r="E225" s="260">
        <v>48.683333333333323</v>
      </c>
      <c r="F225" s="260">
        <v>47.916666666666657</v>
      </c>
      <c r="G225" s="260">
        <v>46.783333333333317</v>
      </c>
      <c r="H225" s="260">
        <v>50.583333333333329</v>
      </c>
      <c r="I225" s="260">
        <v>51.716666666666669</v>
      </c>
      <c r="J225" s="260">
        <v>52.483333333333334</v>
      </c>
      <c r="K225" s="259">
        <v>50.95</v>
      </c>
      <c r="L225" s="259">
        <v>49.05</v>
      </c>
      <c r="M225" s="259">
        <v>207.03433000000001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57.6</v>
      </c>
      <c r="D226" s="260">
        <v>57.766666666666673</v>
      </c>
      <c r="E226" s="260">
        <v>57.033333333333346</v>
      </c>
      <c r="F226" s="260">
        <v>56.466666666666676</v>
      </c>
      <c r="G226" s="260">
        <v>55.733333333333348</v>
      </c>
      <c r="H226" s="260">
        <v>58.333333333333343</v>
      </c>
      <c r="I226" s="260">
        <v>59.066666666666677</v>
      </c>
      <c r="J226" s="260">
        <v>59.63333333333334</v>
      </c>
      <c r="K226" s="259">
        <v>58.5</v>
      </c>
      <c r="L226" s="259">
        <v>57.2</v>
      </c>
      <c r="M226" s="259">
        <v>386.30995000000001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78.849999999999994</v>
      </c>
      <c r="D227" s="260">
        <v>79.45</v>
      </c>
      <c r="E227" s="260">
        <v>77.5</v>
      </c>
      <c r="F227" s="260">
        <v>76.149999999999991</v>
      </c>
      <c r="G227" s="260">
        <v>74.199999999999989</v>
      </c>
      <c r="H227" s="260">
        <v>80.800000000000011</v>
      </c>
      <c r="I227" s="260">
        <v>82.750000000000028</v>
      </c>
      <c r="J227" s="260">
        <v>84.100000000000023</v>
      </c>
      <c r="K227" s="259">
        <v>81.400000000000006</v>
      </c>
      <c r="L227" s="259">
        <v>78.099999999999994</v>
      </c>
      <c r="M227" s="259">
        <v>67.885009999999994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965.9</v>
      </c>
      <c r="D228" s="260">
        <v>960.1</v>
      </c>
      <c r="E228" s="260">
        <v>942.30000000000007</v>
      </c>
      <c r="F228" s="260">
        <v>918.7</v>
      </c>
      <c r="G228" s="260">
        <v>900.90000000000009</v>
      </c>
      <c r="H228" s="260">
        <v>983.7</v>
      </c>
      <c r="I228" s="260">
        <v>1001.5</v>
      </c>
      <c r="J228" s="260">
        <v>1025.0999999999999</v>
      </c>
      <c r="K228" s="259">
        <v>977.9</v>
      </c>
      <c r="L228" s="259">
        <v>936.5</v>
      </c>
      <c r="M228" s="259">
        <v>0.33814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398.55</v>
      </c>
      <c r="D229" s="260">
        <v>402.51666666666665</v>
      </c>
      <c r="E229" s="260">
        <v>392.0333333333333</v>
      </c>
      <c r="F229" s="260">
        <v>385.51666666666665</v>
      </c>
      <c r="G229" s="260">
        <v>375.0333333333333</v>
      </c>
      <c r="H229" s="260">
        <v>409.0333333333333</v>
      </c>
      <c r="I229" s="260">
        <v>419.51666666666665</v>
      </c>
      <c r="J229" s="260">
        <v>426.0333333333333</v>
      </c>
      <c r="K229" s="259">
        <v>413</v>
      </c>
      <c r="L229" s="259">
        <v>396</v>
      </c>
      <c r="M229" s="259">
        <v>3.82877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1784.75</v>
      </c>
      <c r="D230" s="260">
        <v>1772.1499999999999</v>
      </c>
      <c r="E230" s="260">
        <v>1753.3999999999996</v>
      </c>
      <c r="F230" s="260">
        <v>1722.0499999999997</v>
      </c>
      <c r="G230" s="260">
        <v>1703.2999999999995</v>
      </c>
      <c r="H230" s="260">
        <v>1803.4999999999998</v>
      </c>
      <c r="I230" s="260">
        <v>1822.2500000000002</v>
      </c>
      <c r="J230" s="260">
        <v>1853.6</v>
      </c>
      <c r="K230" s="259">
        <v>1790.9</v>
      </c>
      <c r="L230" s="259">
        <v>1740.8</v>
      </c>
      <c r="M230" s="259">
        <v>0.21506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255.2</v>
      </c>
      <c r="D231" s="260">
        <v>255.66666666666666</v>
      </c>
      <c r="E231" s="260">
        <v>251.58333333333331</v>
      </c>
      <c r="F231" s="260">
        <v>247.96666666666667</v>
      </c>
      <c r="G231" s="260">
        <v>243.88333333333333</v>
      </c>
      <c r="H231" s="260">
        <v>259.2833333333333</v>
      </c>
      <c r="I231" s="260">
        <v>263.36666666666662</v>
      </c>
      <c r="J231" s="260">
        <v>266.98333333333329</v>
      </c>
      <c r="K231" s="259">
        <v>259.75</v>
      </c>
      <c r="L231" s="259">
        <v>252.05</v>
      </c>
      <c r="M231" s="259">
        <v>14.03641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356</v>
      </c>
      <c r="D232" s="260">
        <v>356.66666666666669</v>
      </c>
      <c r="E232" s="260">
        <v>353.43333333333339</v>
      </c>
      <c r="F232" s="260">
        <v>350.86666666666673</v>
      </c>
      <c r="G232" s="260">
        <v>347.63333333333344</v>
      </c>
      <c r="H232" s="260">
        <v>359.23333333333335</v>
      </c>
      <c r="I232" s="260">
        <v>362.46666666666658</v>
      </c>
      <c r="J232" s="260">
        <v>365.0333333333333</v>
      </c>
      <c r="K232" s="259">
        <v>359.9</v>
      </c>
      <c r="L232" s="259">
        <v>354.1</v>
      </c>
      <c r="M232" s="259">
        <v>193.27625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109.5</v>
      </c>
      <c r="D233" s="260">
        <v>109.64999999999999</v>
      </c>
      <c r="E233" s="260">
        <v>108.34999999999998</v>
      </c>
      <c r="F233" s="260">
        <v>107.19999999999999</v>
      </c>
      <c r="G233" s="260">
        <v>105.89999999999998</v>
      </c>
      <c r="H233" s="260">
        <v>110.79999999999998</v>
      </c>
      <c r="I233" s="260">
        <v>112.1</v>
      </c>
      <c r="J233" s="260">
        <v>113.24999999999999</v>
      </c>
      <c r="K233" s="259">
        <v>110.95</v>
      </c>
      <c r="L233" s="259">
        <v>108.5</v>
      </c>
      <c r="M233" s="259">
        <v>1.93201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241</v>
      </c>
      <c r="D234" s="260">
        <v>242.03333333333333</v>
      </c>
      <c r="E234" s="260">
        <v>236.71666666666667</v>
      </c>
      <c r="F234" s="260">
        <v>232.43333333333334</v>
      </c>
      <c r="G234" s="260">
        <v>227.11666666666667</v>
      </c>
      <c r="H234" s="260">
        <v>246.31666666666666</v>
      </c>
      <c r="I234" s="260">
        <v>251.63333333333333</v>
      </c>
      <c r="J234" s="260">
        <v>255.91666666666666</v>
      </c>
      <c r="K234" s="259">
        <v>247.35</v>
      </c>
      <c r="L234" s="259">
        <v>237.75</v>
      </c>
      <c r="M234" s="259">
        <v>25.917459999999998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130.19999999999999</v>
      </c>
      <c r="D235" s="260">
        <v>129.93333333333331</v>
      </c>
      <c r="E235" s="260">
        <v>127.51666666666662</v>
      </c>
      <c r="F235" s="260">
        <v>124.83333333333331</v>
      </c>
      <c r="G235" s="260">
        <v>122.41666666666663</v>
      </c>
      <c r="H235" s="260">
        <v>132.61666666666662</v>
      </c>
      <c r="I235" s="260">
        <v>135.0333333333333</v>
      </c>
      <c r="J235" s="260">
        <v>137.71666666666661</v>
      </c>
      <c r="K235" s="259">
        <v>132.35</v>
      </c>
      <c r="L235" s="259">
        <v>127.25</v>
      </c>
      <c r="M235" s="259">
        <v>81.016649999999998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78.099999999999994</v>
      </c>
      <c r="D236" s="260">
        <v>78.066666666666663</v>
      </c>
      <c r="E236" s="260">
        <v>77.283333333333331</v>
      </c>
      <c r="F236" s="260">
        <v>76.466666666666669</v>
      </c>
      <c r="G236" s="260">
        <v>75.683333333333337</v>
      </c>
      <c r="H236" s="260">
        <v>78.883333333333326</v>
      </c>
      <c r="I236" s="260">
        <v>79.666666666666657</v>
      </c>
      <c r="J236" s="260">
        <v>80.48333333333332</v>
      </c>
      <c r="K236" s="259">
        <v>78.849999999999994</v>
      </c>
      <c r="L236" s="259">
        <v>77.25</v>
      </c>
      <c r="M236" s="259">
        <v>42.740540000000003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4820.6499999999996</v>
      </c>
      <c r="D237" s="260">
        <v>4803.55</v>
      </c>
      <c r="E237" s="260">
        <v>4777.1000000000004</v>
      </c>
      <c r="F237" s="260">
        <v>4733.55</v>
      </c>
      <c r="G237" s="260">
        <v>4707.1000000000004</v>
      </c>
      <c r="H237" s="260">
        <v>4847.1000000000004</v>
      </c>
      <c r="I237" s="260">
        <v>4873.5499999999993</v>
      </c>
      <c r="J237" s="260">
        <v>4917.1000000000004</v>
      </c>
      <c r="K237" s="259">
        <v>4830</v>
      </c>
      <c r="L237" s="259">
        <v>4760</v>
      </c>
      <c r="M237" s="259">
        <v>0.58204999999999996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266.95</v>
      </c>
      <c r="D238" s="260">
        <v>266.73333333333335</v>
      </c>
      <c r="E238" s="260">
        <v>263.4666666666667</v>
      </c>
      <c r="F238" s="260">
        <v>259.98333333333335</v>
      </c>
      <c r="G238" s="260">
        <v>256.7166666666667</v>
      </c>
      <c r="H238" s="260">
        <v>270.2166666666667</v>
      </c>
      <c r="I238" s="260">
        <v>273.48333333333335</v>
      </c>
      <c r="J238" s="260">
        <v>276.9666666666667</v>
      </c>
      <c r="K238" s="259">
        <v>270</v>
      </c>
      <c r="L238" s="259">
        <v>263.25</v>
      </c>
      <c r="M238" s="259">
        <v>23.368500000000001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140.19999999999999</v>
      </c>
      <c r="D239" s="260">
        <v>140.54999999999998</v>
      </c>
      <c r="E239" s="260">
        <v>138.49999999999997</v>
      </c>
      <c r="F239" s="260">
        <v>136.79999999999998</v>
      </c>
      <c r="G239" s="260">
        <v>134.74999999999997</v>
      </c>
      <c r="H239" s="260">
        <v>142.24999999999997</v>
      </c>
      <c r="I239" s="260">
        <v>144.29999999999998</v>
      </c>
      <c r="J239" s="260">
        <v>145.99999999999997</v>
      </c>
      <c r="K239" s="259">
        <v>142.6</v>
      </c>
      <c r="L239" s="259">
        <v>138.85</v>
      </c>
      <c r="M239" s="259">
        <v>31.638369999999998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338.7</v>
      </c>
      <c r="D240" s="260">
        <v>338.25</v>
      </c>
      <c r="E240" s="260">
        <v>332.3</v>
      </c>
      <c r="F240" s="260">
        <v>325.90000000000003</v>
      </c>
      <c r="G240" s="260">
        <v>319.95000000000005</v>
      </c>
      <c r="H240" s="260">
        <v>344.65</v>
      </c>
      <c r="I240" s="260">
        <v>350.6</v>
      </c>
      <c r="J240" s="260">
        <v>356.99999999999994</v>
      </c>
      <c r="K240" s="259">
        <v>344.2</v>
      </c>
      <c r="L240" s="259">
        <v>331.85</v>
      </c>
      <c r="M240" s="259">
        <v>63.337000000000003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69.599999999999994</v>
      </c>
      <c r="D241" s="260">
        <v>69.61666666666666</v>
      </c>
      <c r="E241" s="260">
        <v>69.383333333333326</v>
      </c>
      <c r="F241" s="260">
        <v>69.166666666666671</v>
      </c>
      <c r="G241" s="260">
        <v>68.933333333333337</v>
      </c>
      <c r="H241" s="260">
        <v>69.833333333333314</v>
      </c>
      <c r="I241" s="260">
        <v>70.066666666666634</v>
      </c>
      <c r="J241" s="260">
        <v>70.283333333333303</v>
      </c>
      <c r="K241" s="259">
        <v>69.849999999999994</v>
      </c>
      <c r="L241" s="259">
        <v>69.400000000000006</v>
      </c>
      <c r="M241" s="259">
        <v>59.74147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20.85</v>
      </c>
      <c r="D242" s="260">
        <v>21.150000000000002</v>
      </c>
      <c r="E242" s="260">
        <v>20.400000000000006</v>
      </c>
      <c r="F242" s="260">
        <v>19.950000000000003</v>
      </c>
      <c r="G242" s="260">
        <v>19.200000000000006</v>
      </c>
      <c r="H242" s="260">
        <v>21.600000000000005</v>
      </c>
      <c r="I242" s="260">
        <v>22.349999999999998</v>
      </c>
      <c r="J242" s="260">
        <v>22.800000000000004</v>
      </c>
      <c r="K242" s="259">
        <v>21.9</v>
      </c>
      <c r="L242" s="259">
        <v>20.7</v>
      </c>
      <c r="M242" s="259">
        <v>124.36709999999999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744.45</v>
      </c>
      <c r="D243" s="260">
        <v>748.48333333333323</v>
      </c>
      <c r="E243" s="260">
        <v>733.96666666666647</v>
      </c>
      <c r="F243" s="260">
        <v>723.48333333333323</v>
      </c>
      <c r="G243" s="260">
        <v>708.96666666666647</v>
      </c>
      <c r="H243" s="260">
        <v>758.96666666666647</v>
      </c>
      <c r="I243" s="260">
        <v>773.48333333333312</v>
      </c>
      <c r="J243" s="260">
        <v>783.96666666666647</v>
      </c>
      <c r="K243" s="259">
        <v>763</v>
      </c>
      <c r="L243" s="259">
        <v>738</v>
      </c>
      <c r="M243" s="259">
        <v>25.57799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24.45</v>
      </c>
      <c r="D244" s="260">
        <v>24.666666666666668</v>
      </c>
      <c r="E244" s="260">
        <v>24.183333333333337</v>
      </c>
      <c r="F244" s="260">
        <v>23.916666666666668</v>
      </c>
      <c r="G244" s="260">
        <v>23.433333333333337</v>
      </c>
      <c r="H244" s="260">
        <v>24.933333333333337</v>
      </c>
      <c r="I244" s="260">
        <v>25.416666666666664</v>
      </c>
      <c r="J244" s="260">
        <v>25.683333333333337</v>
      </c>
      <c r="K244" s="259">
        <v>25.15</v>
      </c>
      <c r="L244" s="259">
        <v>24.4</v>
      </c>
      <c r="M244" s="259">
        <v>149.54605000000001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1429.65</v>
      </c>
      <c r="D245" s="260">
        <v>1438.5666666666666</v>
      </c>
      <c r="E245" s="260">
        <v>1407.1333333333332</v>
      </c>
      <c r="F245" s="260">
        <v>1384.6166666666666</v>
      </c>
      <c r="G245" s="260">
        <v>1353.1833333333332</v>
      </c>
      <c r="H245" s="260">
        <v>1461.0833333333333</v>
      </c>
      <c r="I245" s="260">
        <v>1492.5166666666667</v>
      </c>
      <c r="J245" s="260">
        <v>1515.0333333333333</v>
      </c>
      <c r="K245" s="259">
        <v>1470</v>
      </c>
      <c r="L245" s="259">
        <v>1416.05</v>
      </c>
      <c r="M245" s="259">
        <v>1.2107300000000001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356.9</v>
      </c>
      <c r="D246" s="260">
        <v>359.63333333333338</v>
      </c>
      <c r="E246" s="260">
        <v>349.36666666666679</v>
      </c>
      <c r="F246" s="260">
        <v>341.83333333333343</v>
      </c>
      <c r="G246" s="260">
        <v>331.56666666666683</v>
      </c>
      <c r="H246" s="260">
        <v>367.16666666666674</v>
      </c>
      <c r="I246" s="260">
        <v>377.43333333333328</v>
      </c>
      <c r="J246" s="260">
        <v>384.9666666666667</v>
      </c>
      <c r="K246" s="259">
        <v>369.9</v>
      </c>
      <c r="L246" s="259">
        <v>352.1</v>
      </c>
      <c r="M246" s="259">
        <v>2.7652000000000001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419.45</v>
      </c>
      <c r="D247" s="260">
        <v>418.90000000000003</v>
      </c>
      <c r="E247" s="260">
        <v>414.35000000000008</v>
      </c>
      <c r="F247" s="260">
        <v>409.25000000000006</v>
      </c>
      <c r="G247" s="260">
        <v>404.7000000000001</v>
      </c>
      <c r="H247" s="260">
        <v>424.00000000000006</v>
      </c>
      <c r="I247" s="260">
        <v>428.55</v>
      </c>
      <c r="J247" s="260">
        <v>433.65000000000003</v>
      </c>
      <c r="K247" s="259">
        <v>423.45</v>
      </c>
      <c r="L247" s="259">
        <v>413.8</v>
      </c>
      <c r="M247" s="259">
        <v>12.482849999999999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186.45</v>
      </c>
      <c r="D248" s="260">
        <v>189.21666666666667</v>
      </c>
      <c r="E248" s="260">
        <v>182.98333333333335</v>
      </c>
      <c r="F248" s="260">
        <v>179.51666666666668</v>
      </c>
      <c r="G248" s="260">
        <v>173.28333333333336</v>
      </c>
      <c r="H248" s="260">
        <v>192.68333333333334</v>
      </c>
      <c r="I248" s="260">
        <v>198.91666666666663</v>
      </c>
      <c r="J248" s="260">
        <v>202.38333333333333</v>
      </c>
      <c r="K248" s="259">
        <v>195.45</v>
      </c>
      <c r="L248" s="259">
        <v>185.75</v>
      </c>
      <c r="M248" s="259">
        <v>18.893650000000001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1127.3499999999999</v>
      </c>
      <c r="D249" s="260">
        <v>1134.3833333333332</v>
      </c>
      <c r="E249" s="260">
        <v>1110.9666666666665</v>
      </c>
      <c r="F249" s="260">
        <v>1094.5833333333333</v>
      </c>
      <c r="G249" s="260">
        <v>1071.1666666666665</v>
      </c>
      <c r="H249" s="260">
        <v>1150.7666666666664</v>
      </c>
      <c r="I249" s="260">
        <v>1174.1833333333334</v>
      </c>
      <c r="J249" s="260">
        <v>1190.5666666666664</v>
      </c>
      <c r="K249" s="259">
        <v>1157.8</v>
      </c>
      <c r="L249" s="259">
        <v>1118</v>
      </c>
      <c r="M249" s="259">
        <v>20.727689999999999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17.850000000000001</v>
      </c>
      <c r="D250" s="260">
        <v>17.916666666666668</v>
      </c>
      <c r="E250" s="260">
        <v>17.533333333333335</v>
      </c>
      <c r="F250" s="260">
        <v>17.216666666666669</v>
      </c>
      <c r="G250" s="260">
        <v>16.833333333333336</v>
      </c>
      <c r="H250" s="260">
        <v>18.233333333333334</v>
      </c>
      <c r="I250" s="260">
        <v>18.616666666666667</v>
      </c>
      <c r="J250" s="260">
        <v>18.933333333333334</v>
      </c>
      <c r="K250" s="259">
        <v>18.3</v>
      </c>
      <c r="L250" s="259">
        <v>17.600000000000001</v>
      </c>
      <c r="M250" s="259">
        <v>72.338819999999998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3815.15</v>
      </c>
      <c r="D251" s="260">
        <v>3831.6000000000004</v>
      </c>
      <c r="E251" s="260">
        <v>3768.6500000000005</v>
      </c>
      <c r="F251" s="260">
        <v>3722.15</v>
      </c>
      <c r="G251" s="260">
        <v>3659.2000000000003</v>
      </c>
      <c r="H251" s="260">
        <v>3878.1000000000008</v>
      </c>
      <c r="I251" s="260">
        <v>3941.0500000000006</v>
      </c>
      <c r="J251" s="260">
        <v>3987.5500000000011</v>
      </c>
      <c r="K251" s="259">
        <v>3894.55</v>
      </c>
      <c r="L251" s="259">
        <v>3785.1</v>
      </c>
      <c r="M251" s="259">
        <v>1.56386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1501.95</v>
      </c>
      <c r="D252" s="260">
        <v>1499.6499999999999</v>
      </c>
      <c r="E252" s="260">
        <v>1487.2999999999997</v>
      </c>
      <c r="F252" s="260">
        <v>1472.6499999999999</v>
      </c>
      <c r="G252" s="260">
        <v>1460.2999999999997</v>
      </c>
      <c r="H252" s="260">
        <v>1514.2999999999997</v>
      </c>
      <c r="I252" s="260">
        <v>1526.6499999999996</v>
      </c>
      <c r="J252" s="260">
        <v>1541.2999999999997</v>
      </c>
      <c r="K252" s="259">
        <v>1512</v>
      </c>
      <c r="L252" s="259">
        <v>1485</v>
      </c>
      <c r="M252" s="259">
        <v>34.35763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521.54999999999995</v>
      </c>
      <c r="D253" s="260">
        <v>521.56666666666661</v>
      </c>
      <c r="E253" s="260">
        <v>518.73333333333323</v>
      </c>
      <c r="F253" s="260">
        <v>515.91666666666663</v>
      </c>
      <c r="G253" s="260">
        <v>513.08333333333326</v>
      </c>
      <c r="H253" s="260">
        <v>524.38333333333321</v>
      </c>
      <c r="I253" s="260">
        <v>527.2166666666667</v>
      </c>
      <c r="J253" s="260">
        <v>530.03333333333319</v>
      </c>
      <c r="K253" s="259">
        <v>524.4</v>
      </c>
      <c r="L253" s="259">
        <v>518.75</v>
      </c>
      <c r="M253" s="259">
        <v>2.36686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424</v>
      </c>
      <c r="D254" s="260">
        <v>424.66666666666669</v>
      </c>
      <c r="E254" s="260">
        <v>417.83333333333337</v>
      </c>
      <c r="F254" s="260">
        <v>411.66666666666669</v>
      </c>
      <c r="G254" s="260">
        <v>404.83333333333337</v>
      </c>
      <c r="H254" s="260">
        <v>430.83333333333337</v>
      </c>
      <c r="I254" s="260">
        <v>437.66666666666674</v>
      </c>
      <c r="J254" s="260">
        <v>443.83333333333337</v>
      </c>
      <c r="K254" s="259">
        <v>431.5</v>
      </c>
      <c r="L254" s="259">
        <v>418.5</v>
      </c>
      <c r="M254" s="259">
        <v>4.9069799999999999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1710.4</v>
      </c>
      <c r="D255" s="260">
        <v>1712.4666666666669</v>
      </c>
      <c r="E255" s="260">
        <v>1695.4833333333338</v>
      </c>
      <c r="F255" s="260">
        <v>1680.5666666666668</v>
      </c>
      <c r="G255" s="260">
        <v>1663.5833333333337</v>
      </c>
      <c r="H255" s="260">
        <v>1727.3833333333339</v>
      </c>
      <c r="I255" s="260">
        <v>1744.366666666667</v>
      </c>
      <c r="J255" s="260">
        <v>1759.283333333334</v>
      </c>
      <c r="K255" s="259">
        <v>1729.45</v>
      </c>
      <c r="L255" s="259">
        <v>1697.55</v>
      </c>
      <c r="M255" s="259">
        <v>5.2724099999999998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888.35</v>
      </c>
      <c r="D256" s="260">
        <v>887.43333333333339</v>
      </c>
      <c r="E256" s="260">
        <v>876.61666666666679</v>
      </c>
      <c r="F256" s="260">
        <v>864.88333333333344</v>
      </c>
      <c r="G256" s="260">
        <v>854.06666666666683</v>
      </c>
      <c r="H256" s="260">
        <v>899.16666666666674</v>
      </c>
      <c r="I256" s="260">
        <v>909.98333333333335</v>
      </c>
      <c r="J256" s="260">
        <v>921.7166666666667</v>
      </c>
      <c r="K256" s="259">
        <v>898.25</v>
      </c>
      <c r="L256" s="259">
        <v>875.7</v>
      </c>
      <c r="M256" s="259">
        <v>3.0163700000000002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1989.45</v>
      </c>
      <c r="D257" s="260">
        <v>1985.4833333333333</v>
      </c>
      <c r="E257" s="260">
        <v>1973.9666666666667</v>
      </c>
      <c r="F257" s="260">
        <v>1958.4833333333333</v>
      </c>
      <c r="G257" s="260">
        <v>1946.9666666666667</v>
      </c>
      <c r="H257" s="260">
        <v>2000.9666666666667</v>
      </c>
      <c r="I257" s="260">
        <v>2012.4833333333336</v>
      </c>
      <c r="J257" s="260">
        <v>2027.9666666666667</v>
      </c>
      <c r="K257" s="259">
        <v>1997</v>
      </c>
      <c r="L257" s="259">
        <v>1970</v>
      </c>
      <c r="M257" s="259">
        <v>0.30446000000000001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2768.6</v>
      </c>
      <c r="D258" s="260">
        <v>2766.65</v>
      </c>
      <c r="E258" s="260">
        <v>2728.9500000000003</v>
      </c>
      <c r="F258" s="260">
        <v>2689.3</v>
      </c>
      <c r="G258" s="260">
        <v>2651.6000000000004</v>
      </c>
      <c r="H258" s="260">
        <v>2806.3</v>
      </c>
      <c r="I258" s="260">
        <v>2844</v>
      </c>
      <c r="J258" s="260">
        <v>2883.65</v>
      </c>
      <c r="K258" s="259">
        <v>2804.35</v>
      </c>
      <c r="L258" s="259">
        <v>2727</v>
      </c>
      <c r="M258" s="259">
        <v>0.97523000000000004</v>
      </c>
      <c r="N258" s="1"/>
      <c r="O258" s="1"/>
    </row>
    <row r="259" spans="1:15" ht="12.75" customHeight="1">
      <c r="A259" s="30">
        <v>249</v>
      </c>
      <c r="B259" s="269" t="s">
        <v>877</v>
      </c>
      <c r="C259" s="259">
        <v>408.6</v>
      </c>
      <c r="D259" s="260">
        <v>409.38333333333338</v>
      </c>
      <c r="E259" s="260">
        <v>404.41666666666674</v>
      </c>
      <c r="F259" s="260">
        <v>400.23333333333335</v>
      </c>
      <c r="G259" s="260">
        <v>395.26666666666671</v>
      </c>
      <c r="H259" s="260">
        <v>413.56666666666678</v>
      </c>
      <c r="I259" s="260">
        <v>418.53333333333336</v>
      </c>
      <c r="J259" s="260">
        <v>422.71666666666681</v>
      </c>
      <c r="K259" s="259">
        <v>414.35</v>
      </c>
      <c r="L259" s="259">
        <v>405.2</v>
      </c>
      <c r="M259" s="259">
        <v>0.5323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652.15</v>
      </c>
      <c r="D260" s="260">
        <v>661.36666666666667</v>
      </c>
      <c r="E260" s="260">
        <v>639.2833333333333</v>
      </c>
      <c r="F260" s="260">
        <v>626.41666666666663</v>
      </c>
      <c r="G260" s="260">
        <v>604.33333333333326</v>
      </c>
      <c r="H260" s="260">
        <v>674.23333333333335</v>
      </c>
      <c r="I260" s="260">
        <v>696.31666666666661</v>
      </c>
      <c r="J260" s="260">
        <v>709.18333333333339</v>
      </c>
      <c r="K260" s="259">
        <v>683.45</v>
      </c>
      <c r="L260" s="259">
        <v>648.5</v>
      </c>
      <c r="M260" s="259">
        <v>5.9074499999999999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409.6</v>
      </c>
      <c r="D261" s="260">
        <v>409.83333333333331</v>
      </c>
      <c r="E261" s="260">
        <v>404.76666666666665</v>
      </c>
      <c r="F261" s="260">
        <v>399.93333333333334</v>
      </c>
      <c r="G261" s="260">
        <v>394.86666666666667</v>
      </c>
      <c r="H261" s="260">
        <v>414.66666666666663</v>
      </c>
      <c r="I261" s="260">
        <v>419.73333333333335</v>
      </c>
      <c r="J261" s="260">
        <v>424.56666666666661</v>
      </c>
      <c r="K261" s="259">
        <v>414.9</v>
      </c>
      <c r="L261" s="259">
        <v>405</v>
      </c>
      <c r="M261" s="259">
        <v>19.256450000000001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72.95</v>
      </c>
      <c r="D262" s="260">
        <v>73.55</v>
      </c>
      <c r="E262" s="260">
        <v>71.099999999999994</v>
      </c>
      <c r="F262" s="260">
        <v>69.25</v>
      </c>
      <c r="G262" s="260">
        <v>66.8</v>
      </c>
      <c r="H262" s="260">
        <v>75.399999999999991</v>
      </c>
      <c r="I262" s="260">
        <v>77.850000000000009</v>
      </c>
      <c r="J262" s="260">
        <v>79.699999999999989</v>
      </c>
      <c r="K262" s="259">
        <v>76</v>
      </c>
      <c r="L262" s="259">
        <v>71.7</v>
      </c>
      <c r="M262" s="259">
        <v>12.82809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323.2</v>
      </c>
      <c r="D263" s="260">
        <v>323.95</v>
      </c>
      <c r="E263" s="260">
        <v>318.2</v>
      </c>
      <c r="F263" s="260">
        <v>313.2</v>
      </c>
      <c r="G263" s="260">
        <v>307.45</v>
      </c>
      <c r="H263" s="260">
        <v>328.95</v>
      </c>
      <c r="I263" s="260">
        <v>334.7</v>
      </c>
      <c r="J263" s="260">
        <v>339.7</v>
      </c>
      <c r="K263" s="259">
        <v>329.7</v>
      </c>
      <c r="L263" s="259">
        <v>318.95</v>
      </c>
      <c r="M263" s="259">
        <v>5.9938799999999999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701.05</v>
      </c>
      <c r="D264" s="260">
        <v>701.31666666666661</v>
      </c>
      <c r="E264" s="260">
        <v>696.93333333333317</v>
      </c>
      <c r="F264" s="260">
        <v>692.81666666666661</v>
      </c>
      <c r="G264" s="260">
        <v>688.43333333333317</v>
      </c>
      <c r="H264" s="260">
        <v>705.43333333333317</v>
      </c>
      <c r="I264" s="260">
        <v>709.81666666666661</v>
      </c>
      <c r="J264" s="260">
        <v>713.93333333333317</v>
      </c>
      <c r="K264" s="259">
        <v>705.7</v>
      </c>
      <c r="L264" s="259">
        <v>697.2</v>
      </c>
      <c r="M264" s="259">
        <v>9.3288600000000006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108.05</v>
      </c>
      <c r="D265" s="260">
        <v>107.51666666666667</v>
      </c>
      <c r="E265" s="260">
        <v>106.53333333333333</v>
      </c>
      <c r="F265" s="260">
        <v>105.01666666666667</v>
      </c>
      <c r="G265" s="260">
        <v>104.03333333333333</v>
      </c>
      <c r="H265" s="260">
        <v>109.03333333333333</v>
      </c>
      <c r="I265" s="260">
        <v>110.01666666666665</v>
      </c>
      <c r="J265" s="260">
        <v>111.53333333333333</v>
      </c>
      <c r="K265" s="259">
        <v>108.5</v>
      </c>
      <c r="L265" s="259">
        <v>106</v>
      </c>
      <c r="M265" s="259">
        <v>6.4525800000000002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158.55000000000001</v>
      </c>
      <c r="D266" s="260">
        <v>158.53333333333333</v>
      </c>
      <c r="E266" s="260">
        <v>153.71666666666667</v>
      </c>
      <c r="F266" s="260">
        <v>148.88333333333333</v>
      </c>
      <c r="G266" s="260">
        <v>144.06666666666666</v>
      </c>
      <c r="H266" s="260">
        <v>163.36666666666667</v>
      </c>
      <c r="I266" s="260">
        <v>168.18333333333334</v>
      </c>
      <c r="J266" s="260">
        <v>173.01666666666668</v>
      </c>
      <c r="K266" s="259">
        <v>163.35</v>
      </c>
      <c r="L266" s="259">
        <v>153.69999999999999</v>
      </c>
      <c r="M266" s="259">
        <v>12.863099999999999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474.85</v>
      </c>
      <c r="D267" s="260">
        <v>475.41666666666669</v>
      </c>
      <c r="E267" s="260">
        <v>470.88333333333338</v>
      </c>
      <c r="F267" s="260">
        <v>466.91666666666669</v>
      </c>
      <c r="G267" s="260">
        <v>462.38333333333338</v>
      </c>
      <c r="H267" s="260">
        <v>479.38333333333338</v>
      </c>
      <c r="I267" s="260">
        <v>483.91666666666669</v>
      </c>
      <c r="J267" s="260">
        <v>487.88333333333338</v>
      </c>
      <c r="K267" s="259">
        <v>479.95</v>
      </c>
      <c r="L267" s="259">
        <v>471.45</v>
      </c>
      <c r="M267" s="259">
        <v>25.780010000000001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554.29999999999995</v>
      </c>
      <c r="D268" s="260">
        <v>557.31666666666661</v>
      </c>
      <c r="E268" s="260">
        <v>546.23333333333323</v>
      </c>
      <c r="F268" s="260">
        <v>538.16666666666663</v>
      </c>
      <c r="G268" s="260">
        <v>527.08333333333326</v>
      </c>
      <c r="H268" s="260">
        <v>565.38333333333321</v>
      </c>
      <c r="I268" s="260">
        <v>576.4666666666667</v>
      </c>
      <c r="J268" s="260">
        <v>584.53333333333319</v>
      </c>
      <c r="K268" s="259">
        <v>568.4</v>
      </c>
      <c r="L268" s="259">
        <v>549.25</v>
      </c>
      <c r="M268" s="259">
        <v>48.27814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576.54999999999995</v>
      </c>
      <c r="D269" s="260">
        <v>569.18333333333328</v>
      </c>
      <c r="E269" s="260">
        <v>558.96666666666658</v>
      </c>
      <c r="F269" s="260">
        <v>541.38333333333333</v>
      </c>
      <c r="G269" s="260">
        <v>531.16666666666663</v>
      </c>
      <c r="H269" s="260">
        <v>586.76666666666654</v>
      </c>
      <c r="I269" s="260">
        <v>596.98333333333323</v>
      </c>
      <c r="J269" s="260">
        <v>614.56666666666649</v>
      </c>
      <c r="K269" s="259">
        <v>579.4</v>
      </c>
      <c r="L269" s="259">
        <v>551.6</v>
      </c>
      <c r="M269" s="259">
        <v>16.919619999999998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387</v>
      </c>
      <c r="D270" s="260">
        <v>386.61666666666662</v>
      </c>
      <c r="E270" s="260">
        <v>382.73333333333323</v>
      </c>
      <c r="F270" s="260">
        <v>378.46666666666664</v>
      </c>
      <c r="G270" s="260">
        <v>374.58333333333326</v>
      </c>
      <c r="H270" s="260">
        <v>390.88333333333321</v>
      </c>
      <c r="I270" s="260">
        <v>394.76666666666654</v>
      </c>
      <c r="J270" s="260">
        <v>399.03333333333319</v>
      </c>
      <c r="K270" s="259">
        <v>390.5</v>
      </c>
      <c r="L270" s="259">
        <v>382.35</v>
      </c>
      <c r="M270" s="259">
        <v>1.01871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604.85</v>
      </c>
      <c r="D271" s="260">
        <v>610.05000000000007</v>
      </c>
      <c r="E271" s="260">
        <v>594.80000000000018</v>
      </c>
      <c r="F271" s="260">
        <v>584.75000000000011</v>
      </c>
      <c r="G271" s="260">
        <v>569.50000000000023</v>
      </c>
      <c r="H271" s="260">
        <v>620.10000000000014</v>
      </c>
      <c r="I271" s="260">
        <v>635.34999999999991</v>
      </c>
      <c r="J271" s="260">
        <v>645.40000000000009</v>
      </c>
      <c r="K271" s="259">
        <v>625.29999999999995</v>
      </c>
      <c r="L271" s="259">
        <v>600</v>
      </c>
      <c r="M271" s="259">
        <v>2.3378999999999999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195.6</v>
      </c>
      <c r="D272" s="260">
        <v>194.98333333333335</v>
      </c>
      <c r="E272" s="260">
        <v>192.7166666666667</v>
      </c>
      <c r="F272" s="260">
        <v>189.83333333333334</v>
      </c>
      <c r="G272" s="260">
        <v>187.56666666666669</v>
      </c>
      <c r="H272" s="260">
        <v>197.8666666666667</v>
      </c>
      <c r="I272" s="260">
        <v>200.13333333333335</v>
      </c>
      <c r="J272" s="260">
        <v>203.01666666666671</v>
      </c>
      <c r="K272" s="259">
        <v>197.25</v>
      </c>
      <c r="L272" s="259">
        <v>192.1</v>
      </c>
      <c r="M272" s="259">
        <v>2.6855099999999998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544.70000000000005</v>
      </c>
      <c r="D273" s="260">
        <v>542.4</v>
      </c>
      <c r="E273" s="260">
        <v>538.29999999999995</v>
      </c>
      <c r="F273" s="260">
        <v>531.9</v>
      </c>
      <c r="G273" s="260">
        <v>527.79999999999995</v>
      </c>
      <c r="H273" s="260">
        <v>548.79999999999995</v>
      </c>
      <c r="I273" s="260">
        <v>552.90000000000009</v>
      </c>
      <c r="J273" s="260">
        <v>559.29999999999995</v>
      </c>
      <c r="K273" s="259">
        <v>546.5</v>
      </c>
      <c r="L273" s="259">
        <v>536</v>
      </c>
      <c r="M273" s="259">
        <v>1.91025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1574.95</v>
      </c>
      <c r="D274" s="260">
        <v>1579.9833333333333</v>
      </c>
      <c r="E274" s="260">
        <v>1559.9666666666667</v>
      </c>
      <c r="F274" s="260">
        <v>1544.9833333333333</v>
      </c>
      <c r="G274" s="260">
        <v>1524.9666666666667</v>
      </c>
      <c r="H274" s="260">
        <v>1594.9666666666667</v>
      </c>
      <c r="I274" s="260">
        <v>1614.9833333333336</v>
      </c>
      <c r="J274" s="260">
        <v>1629.9666666666667</v>
      </c>
      <c r="K274" s="259">
        <v>1600</v>
      </c>
      <c r="L274" s="259">
        <v>1565</v>
      </c>
      <c r="M274" s="259">
        <v>1.1107899999999999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228.05</v>
      </c>
      <c r="D275" s="260">
        <v>229.51666666666665</v>
      </c>
      <c r="E275" s="260">
        <v>225.0333333333333</v>
      </c>
      <c r="F275" s="260">
        <v>222.01666666666665</v>
      </c>
      <c r="G275" s="260">
        <v>217.5333333333333</v>
      </c>
      <c r="H275" s="260">
        <v>232.5333333333333</v>
      </c>
      <c r="I275" s="260">
        <v>237.01666666666665</v>
      </c>
      <c r="J275" s="260">
        <v>240.0333333333333</v>
      </c>
      <c r="K275" s="259">
        <v>234</v>
      </c>
      <c r="L275" s="259">
        <v>226.5</v>
      </c>
      <c r="M275" s="259">
        <v>2.0899700000000001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663.9</v>
      </c>
      <c r="D276" s="260">
        <v>665.58333333333337</v>
      </c>
      <c r="E276" s="260">
        <v>656.31666666666672</v>
      </c>
      <c r="F276" s="260">
        <v>648.73333333333335</v>
      </c>
      <c r="G276" s="260">
        <v>639.4666666666667</v>
      </c>
      <c r="H276" s="260">
        <v>673.16666666666674</v>
      </c>
      <c r="I276" s="260">
        <v>682.43333333333339</v>
      </c>
      <c r="J276" s="260">
        <v>690.01666666666677</v>
      </c>
      <c r="K276" s="259">
        <v>674.85</v>
      </c>
      <c r="L276" s="259">
        <v>658</v>
      </c>
      <c r="M276" s="259">
        <v>7.6347699999999996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390.8</v>
      </c>
      <c r="D277" s="260">
        <v>390.45</v>
      </c>
      <c r="E277" s="260">
        <v>386.4</v>
      </c>
      <c r="F277" s="260">
        <v>382</v>
      </c>
      <c r="G277" s="260">
        <v>377.95</v>
      </c>
      <c r="H277" s="260">
        <v>394.84999999999997</v>
      </c>
      <c r="I277" s="260">
        <v>398.90000000000003</v>
      </c>
      <c r="J277" s="260">
        <v>403.29999999999995</v>
      </c>
      <c r="K277" s="259">
        <v>394.5</v>
      </c>
      <c r="L277" s="259">
        <v>386.05</v>
      </c>
      <c r="M277" s="259">
        <v>5.7569499999999998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1026.7</v>
      </c>
      <c r="D278" s="260">
        <v>1023.7333333333332</v>
      </c>
      <c r="E278" s="260">
        <v>1012.6666666666665</v>
      </c>
      <c r="F278" s="260">
        <v>998.63333333333333</v>
      </c>
      <c r="G278" s="260">
        <v>987.56666666666661</v>
      </c>
      <c r="H278" s="260">
        <v>1037.7666666666664</v>
      </c>
      <c r="I278" s="260">
        <v>1048.8333333333333</v>
      </c>
      <c r="J278" s="260">
        <v>1062.8666666666663</v>
      </c>
      <c r="K278" s="259">
        <v>1034.8</v>
      </c>
      <c r="L278" s="259">
        <v>1009.7</v>
      </c>
      <c r="M278" s="259">
        <v>3.0977700000000001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499.85</v>
      </c>
      <c r="D279" s="260">
        <v>494.66666666666669</v>
      </c>
      <c r="E279" s="260">
        <v>486.48333333333335</v>
      </c>
      <c r="F279" s="260">
        <v>473.11666666666667</v>
      </c>
      <c r="G279" s="260">
        <v>464.93333333333334</v>
      </c>
      <c r="H279" s="260">
        <v>508.03333333333336</v>
      </c>
      <c r="I279" s="260">
        <v>516.2166666666667</v>
      </c>
      <c r="J279" s="260">
        <v>529.58333333333337</v>
      </c>
      <c r="K279" s="259">
        <v>502.85</v>
      </c>
      <c r="L279" s="259">
        <v>481.3</v>
      </c>
      <c r="M279" s="259">
        <v>1.66168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102.8</v>
      </c>
      <c r="D280" s="260">
        <v>104.18333333333332</v>
      </c>
      <c r="E280" s="260">
        <v>98.96666666666664</v>
      </c>
      <c r="F280" s="260">
        <v>95.133333333333312</v>
      </c>
      <c r="G280" s="260">
        <v>89.916666666666629</v>
      </c>
      <c r="H280" s="260">
        <v>108.01666666666665</v>
      </c>
      <c r="I280" s="260">
        <v>113.23333333333332</v>
      </c>
      <c r="J280" s="260">
        <v>117.06666666666666</v>
      </c>
      <c r="K280" s="259">
        <v>109.4</v>
      </c>
      <c r="L280" s="259">
        <v>100.35</v>
      </c>
      <c r="M280" s="259">
        <v>92.149469999999994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443.4</v>
      </c>
      <c r="D281" s="260">
        <v>443.01666666666665</v>
      </c>
      <c r="E281" s="260">
        <v>438.58333333333331</v>
      </c>
      <c r="F281" s="260">
        <v>433.76666666666665</v>
      </c>
      <c r="G281" s="260">
        <v>429.33333333333331</v>
      </c>
      <c r="H281" s="260">
        <v>447.83333333333331</v>
      </c>
      <c r="I281" s="260">
        <v>452.26666666666671</v>
      </c>
      <c r="J281" s="260">
        <v>457.08333333333331</v>
      </c>
      <c r="K281" s="259">
        <v>447.45</v>
      </c>
      <c r="L281" s="259">
        <v>438.2</v>
      </c>
      <c r="M281" s="259">
        <v>1.3865400000000001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95.4</v>
      </c>
      <c r="D282" s="260">
        <v>96.566666666666677</v>
      </c>
      <c r="E282" s="260">
        <v>92.233333333333348</v>
      </c>
      <c r="F282" s="260">
        <v>89.066666666666677</v>
      </c>
      <c r="G282" s="260">
        <v>84.733333333333348</v>
      </c>
      <c r="H282" s="260">
        <v>99.733333333333348</v>
      </c>
      <c r="I282" s="260">
        <v>104.06666666666669</v>
      </c>
      <c r="J282" s="260">
        <v>107.23333333333335</v>
      </c>
      <c r="K282" s="259">
        <v>100.9</v>
      </c>
      <c r="L282" s="259">
        <v>93.4</v>
      </c>
      <c r="M282" s="259">
        <v>83.277950000000004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409.65</v>
      </c>
      <c r="D283" s="260">
        <v>414.01666666666665</v>
      </c>
      <c r="E283" s="260">
        <v>404.0333333333333</v>
      </c>
      <c r="F283" s="260">
        <v>398.41666666666663</v>
      </c>
      <c r="G283" s="260">
        <v>388.43333333333328</v>
      </c>
      <c r="H283" s="260">
        <v>419.63333333333333</v>
      </c>
      <c r="I283" s="260">
        <v>429.61666666666667</v>
      </c>
      <c r="J283" s="260">
        <v>435.23333333333335</v>
      </c>
      <c r="K283" s="259">
        <v>424</v>
      </c>
      <c r="L283" s="259">
        <v>408.4</v>
      </c>
      <c r="M283" s="259">
        <v>2.9432800000000001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1912.15</v>
      </c>
      <c r="D284" s="260">
        <v>1906.2833333333335</v>
      </c>
      <c r="E284" s="260">
        <v>1897.5666666666671</v>
      </c>
      <c r="F284" s="260">
        <v>1882.9833333333336</v>
      </c>
      <c r="G284" s="260">
        <v>1874.2666666666671</v>
      </c>
      <c r="H284" s="260">
        <v>1920.866666666667</v>
      </c>
      <c r="I284" s="260">
        <v>1929.5833333333337</v>
      </c>
      <c r="J284" s="260">
        <v>1944.166666666667</v>
      </c>
      <c r="K284" s="259">
        <v>1915</v>
      </c>
      <c r="L284" s="259">
        <v>1891.7</v>
      </c>
      <c r="M284" s="259">
        <v>25.101240000000001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1474.1</v>
      </c>
      <c r="D285" s="260">
        <v>1474.7</v>
      </c>
      <c r="E285" s="260">
        <v>1460.5</v>
      </c>
      <c r="F285" s="260">
        <v>1446.8999999999999</v>
      </c>
      <c r="G285" s="260">
        <v>1432.6999999999998</v>
      </c>
      <c r="H285" s="260">
        <v>1488.3000000000002</v>
      </c>
      <c r="I285" s="260">
        <v>1502.5000000000005</v>
      </c>
      <c r="J285" s="260">
        <v>1516.1000000000004</v>
      </c>
      <c r="K285" s="259">
        <v>1488.9</v>
      </c>
      <c r="L285" s="259">
        <v>1461.1</v>
      </c>
      <c r="M285" s="259">
        <v>0.16935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80.75</v>
      </c>
      <c r="D286" s="260">
        <v>81.850000000000009</v>
      </c>
      <c r="E286" s="260">
        <v>79.200000000000017</v>
      </c>
      <c r="F286" s="260">
        <v>77.650000000000006</v>
      </c>
      <c r="G286" s="260">
        <v>75.000000000000014</v>
      </c>
      <c r="H286" s="260">
        <v>83.40000000000002</v>
      </c>
      <c r="I286" s="260">
        <v>86.050000000000026</v>
      </c>
      <c r="J286" s="260">
        <v>87.600000000000023</v>
      </c>
      <c r="K286" s="259">
        <v>84.5</v>
      </c>
      <c r="L286" s="259">
        <v>80.3</v>
      </c>
      <c r="M286" s="259">
        <v>85.704930000000004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3652.35</v>
      </c>
      <c r="D287" s="260">
        <v>3634.75</v>
      </c>
      <c r="E287" s="260">
        <v>3598.6</v>
      </c>
      <c r="F287" s="260">
        <v>3544.85</v>
      </c>
      <c r="G287" s="260">
        <v>3508.7</v>
      </c>
      <c r="H287" s="260">
        <v>3688.5</v>
      </c>
      <c r="I287" s="260">
        <v>3724.6499999999996</v>
      </c>
      <c r="J287" s="260">
        <v>3778.4</v>
      </c>
      <c r="K287" s="259">
        <v>3670.9</v>
      </c>
      <c r="L287" s="259">
        <v>3581</v>
      </c>
      <c r="M287" s="259">
        <v>1.5908899999999999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383.9</v>
      </c>
      <c r="D288" s="260">
        <v>381.7166666666667</v>
      </c>
      <c r="E288" s="260">
        <v>378.68333333333339</v>
      </c>
      <c r="F288" s="260">
        <v>373.4666666666667</v>
      </c>
      <c r="G288" s="260">
        <v>370.43333333333339</v>
      </c>
      <c r="H288" s="260">
        <v>386.93333333333339</v>
      </c>
      <c r="I288" s="260">
        <v>389.9666666666667</v>
      </c>
      <c r="J288" s="260">
        <v>395.18333333333339</v>
      </c>
      <c r="K288" s="259">
        <v>384.75</v>
      </c>
      <c r="L288" s="259">
        <v>376.5</v>
      </c>
      <c r="M288" s="259">
        <v>19.717199999999998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13060.35</v>
      </c>
      <c r="D289" s="260">
        <v>13152.449999999999</v>
      </c>
      <c r="E289" s="260">
        <v>12717.899999999998</v>
      </c>
      <c r="F289" s="260">
        <v>12375.449999999999</v>
      </c>
      <c r="G289" s="260">
        <v>11940.899999999998</v>
      </c>
      <c r="H289" s="260">
        <v>13494.899999999998</v>
      </c>
      <c r="I289" s="260">
        <v>13929.449999999997</v>
      </c>
      <c r="J289" s="260">
        <v>14271.899999999998</v>
      </c>
      <c r="K289" s="259">
        <v>13587</v>
      </c>
      <c r="L289" s="259">
        <v>12810</v>
      </c>
      <c r="M289" s="259">
        <v>0.12736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4862.5</v>
      </c>
      <c r="D290" s="260">
        <v>4851.95</v>
      </c>
      <c r="E290" s="260">
        <v>4799</v>
      </c>
      <c r="F290" s="260">
        <v>4735.5</v>
      </c>
      <c r="G290" s="260">
        <v>4682.55</v>
      </c>
      <c r="H290" s="260">
        <v>4915.45</v>
      </c>
      <c r="I290" s="260">
        <v>4968.3999999999987</v>
      </c>
      <c r="J290" s="260">
        <v>5031.8999999999996</v>
      </c>
      <c r="K290" s="259">
        <v>4904.8999999999996</v>
      </c>
      <c r="L290" s="259">
        <v>4788.45</v>
      </c>
      <c r="M290" s="259">
        <v>3.0746000000000002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1977.65</v>
      </c>
      <c r="D291" s="260">
        <v>1983.2333333333333</v>
      </c>
      <c r="E291" s="260">
        <v>1964.6166666666668</v>
      </c>
      <c r="F291" s="260">
        <v>1951.5833333333335</v>
      </c>
      <c r="G291" s="260">
        <v>1932.9666666666669</v>
      </c>
      <c r="H291" s="260">
        <v>1996.2666666666667</v>
      </c>
      <c r="I291" s="260">
        <v>2014.883333333333</v>
      </c>
      <c r="J291" s="260">
        <v>2027.9166666666665</v>
      </c>
      <c r="K291" s="259">
        <v>2001.85</v>
      </c>
      <c r="L291" s="259">
        <v>1970.2</v>
      </c>
      <c r="M291" s="259">
        <v>12.6121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374.75</v>
      </c>
      <c r="D292" s="260">
        <v>376</v>
      </c>
      <c r="E292" s="260">
        <v>371</v>
      </c>
      <c r="F292" s="260">
        <v>367.25</v>
      </c>
      <c r="G292" s="260">
        <v>362.25</v>
      </c>
      <c r="H292" s="260">
        <v>379.75</v>
      </c>
      <c r="I292" s="260">
        <v>384.75</v>
      </c>
      <c r="J292" s="260">
        <v>388.5</v>
      </c>
      <c r="K292" s="259">
        <v>381</v>
      </c>
      <c r="L292" s="259">
        <v>372.25</v>
      </c>
      <c r="M292" s="259">
        <v>1.5344599999999999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450.8</v>
      </c>
      <c r="D293" s="260">
        <v>452.26666666666671</v>
      </c>
      <c r="E293" s="260">
        <v>445.88333333333344</v>
      </c>
      <c r="F293" s="260">
        <v>440.96666666666675</v>
      </c>
      <c r="G293" s="260">
        <v>434.58333333333348</v>
      </c>
      <c r="H293" s="260">
        <v>457.18333333333339</v>
      </c>
      <c r="I293" s="260">
        <v>463.56666666666672</v>
      </c>
      <c r="J293" s="260">
        <v>468.48333333333335</v>
      </c>
      <c r="K293" s="259">
        <v>458.65</v>
      </c>
      <c r="L293" s="259">
        <v>447.35</v>
      </c>
      <c r="M293" s="259">
        <v>10.663119999999999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297.95</v>
      </c>
      <c r="D294" s="260">
        <v>299.33333333333331</v>
      </c>
      <c r="E294" s="260">
        <v>294.71666666666664</v>
      </c>
      <c r="F294" s="260">
        <v>291.48333333333335</v>
      </c>
      <c r="G294" s="260">
        <v>286.86666666666667</v>
      </c>
      <c r="H294" s="260">
        <v>302.56666666666661</v>
      </c>
      <c r="I294" s="260">
        <v>307.18333333333328</v>
      </c>
      <c r="J294" s="260">
        <v>310.41666666666657</v>
      </c>
      <c r="K294" s="259">
        <v>303.95</v>
      </c>
      <c r="L294" s="259">
        <v>296.10000000000002</v>
      </c>
      <c r="M294" s="259">
        <v>6.5086599999999999</v>
      </c>
      <c r="N294" s="1"/>
      <c r="O294" s="1"/>
    </row>
    <row r="295" spans="1:15" ht="12.75" customHeight="1">
      <c r="A295" s="30">
        <v>285</v>
      </c>
      <c r="B295" s="269" t="s">
        <v>869</v>
      </c>
      <c r="C295" s="259">
        <v>620.85</v>
      </c>
      <c r="D295" s="260">
        <v>624.81666666666661</v>
      </c>
      <c r="E295" s="260">
        <v>614.63333333333321</v>
      </c>
      <c r="F295" s="260">
        <v>608.41666666666663</v>
      </c>
      <c r="G295" s="260">
        <v>598.23333333333323</v>
      </c>
      <c r="H295" s="260">
        <v>631.03333333333319</v>
      </c>
      <c r="I295" s="260">
        <v>641.21666666666658</v>
      </c>
      <c r="J295" s="260">
        <v>647.43333333333317</v>
      </c>
      <c r="K295" s="259">
        <v>635</v>
      </c>
      <c r="L295" s="259">
        <v>618.6</v>
      </c>
      <c r="M295" s="259">
        <v>7.8889800000000001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3234.3</v>
      </c>
      <c r="D296" s="260">
        <v>3222.4500000000003</v>
      </c>
      <c r="E296" s="260">
        <v>3166.9000000000005</v>
      </c>
      <c r="F296" s="260">
        <v>3099.5000000000005</v>
      </c>
      <c r="G296" s="260">
        <v>3043.9500000000007</v>
      </c>
      <c r="H296" s="260">
        <v>3289.8500000000004</v>
      </c>
      <c r="I296" s="260">
        <v>3345.4000000000005</v>
      </c>
      <c r="J296" s="260">
        <v>3412.8</v>
      </c>
      <c r="K296" s="259">
        <v>3278</v>
      </c>
      <c r="L296" s="259">
        <v>3155.05</v>
      </c>
      <c r="M296" s="259">
        <v>0.46079999999999999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719.35</v>
      </c>
      <c r="D297" s="260">
        <v>726.98333333333323</v>
      </c>
      <c r="E297" s="260">
        <v>699.96666666666647</v>
      </c>
      <c r="F297" s="260">
        <v>680.58333333333326</v>
      </c>
      <c r="G297" s="260">
        <v>653.56666666666649</v>
      </c>
      <c r="H297" s="260">
        <v>746.36666666666645</v>
      </c>
      <c r="I297" s="260">
        <v>773.3833333333331</v>
      </c>
      <c r="J297" s="260">
        <v>792.76666666666642</v>
      </c>
      <c r="K297" s="259">
        <v>754</v>
      </c>
      <c r="L297" s="259">
        <v>707.6</v>
      </c>
      <c r="M297" s="259">
        <v>116.85941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1731.5</v>
      </c>
      <c r="D298" s="260">
        <v>1733.4666666666665</v>
      </c>
      <c r="E298" s="260">
        <v>1723.0333333333328</v>
      </c>
      <c r="F298" s="260">
        <v>1714.5666666666664</v>
      </c>
      <c r="G298" s="260">
        <v>1704.1333333333328</v>
      </c>
      <c r="H298" s="260">
        <v>1741.9333333333329</v>
      </c>
      <c r="I298" s="260">
        <v>1752.3666666666668</v>
      </c>
      <c r="J298" s="260">
        <v>1760.833333333333</v>
      </c>
      <c r="K298" s="259">
        <v>1743.9</v>
      </c>
      <c r="L298" s="259">
        <v>1725</v>
      </c>
      <c r="M298" s="259">
        <v>0.20372000000000001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36.700000000000003</v>
      </c>
      <c r="D299" s="260">
        <v>36.783333333333339</v>
      </c>
      <c r="E299" s="260">
        <v>36.216666666666676</v>
      </c>
      <c r="F299" s="260">
        <v>35.733333333333334</v>
      </c>
      <c r="G299" s="260">
        <v>35.166666666666671</v>
      </c>
      <c r="H299" s="260">
        <v>37.26666666666668</v>
      </c>
      <c r="I299" s="260">
        <v>37.833333333333343</v>
      </c>
      <c r="J299" s="260">
        <v>38.316666666666684</v>
      </c>
      <c r="K299" s="259">
        <v>37.35</v>
      </c>
      <c r="L299" s="259">
        <v>36.299999999999997</v>
      </c>
      <c r="M299" s="259">
        <v>13.25792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158</v>
      </c>
      <c r="D300" s="260">
        <v>158.33333333333334</v>
      </c>
      <c r="E300" s="260">
        <v>156.81666666666669</v>
      </c>
      <c r="F300" s="260">
        <v>155.63333333333335</v>
      </c>
      <c r="G300" s="260">
        <v>154.1166666666667</v>
      </c>
      <c r="H300" s="260">
        <v>159.51666666666668</v>
      </c>
      <c r="I300" s="260">
        <v>161.03333333333333</v>
      </c>
      <c r="J300" s="260">
        <v>162.21666666666667</v>
      </c>
      <c r="K300" s="259">
        <v>159.85</v>
      </c>
      <c r="L300" s="259">
        <v>157.15</v>
      </c>
      <c r="M300" s="259">
        <v>1.02152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87468.65</v>
      </c>
      <c r="D301" s="260">
        <v>86972.150000000009</v>
      </c>
      <c r="E301" s="260">
        <v>85596.500000000015</v>
      </c>
      <c r="F301" s="260">
        <v>83724.350000000006</v>
      </c>
      <c r="G301" s="260">
        <v>82348.700000000012</v>
      </c>
      <c r="H301" s="260">
        <v>88844.300000000017</v>
      </c>
      <c r="I301" s="260">
        <v>90219.950000000012</v>
      </c>
      <c r="J301" s="260">
        <v>92092.10000000002</v>
      </c>
      <c r="K301" s="259">
        <v>88347.8</v>
      </c>
      <c r="L301" s="259">
        <v>85100</v>
      </c>
      <c r="M301" s="259">
        <v>0.24162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1586.45</v>
      </c>
      <c r="D302" s="260">
        <v>1589.1499999999999</v>
      </c>
      <c r="E302" s="260">
        <v>1578.2999999999997</v>
      </c>
      <c r="F302" s="260">
        <v>1570.1499999999999</v>
      </c>
      <c r="G302" s="260">
        <v>1559.2999999999997</v>
      </c>
      <c r="H302" s="260">
        <v>1597.2999999999997</v>
      </c>
      <c r="I302" s="260">
        <v>1608.1499999999996</v>
      </c>
      <c r="J302" s="260">
        <v>1616.2999999999997</v>
      </c>
      <c r="K302" s="259">
        <v>1600</v>
      </c>
      <c r="L302" s="259">
        <v>1581</v>
      </c>
      <c r="M302" s="259">
        <v>0.37093999999999999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960.35</v>
      </c>
      <c r="D303" s="260">
        <v>953.35</v>
      </c>
      <c r="E303" s="260">
        <v>942</v>
      </c>
      <c r="F303" s="260">
        <v>923.65</v>
      </c>
      <c r="G303" s="260">
        <v>912.3</v>
      </c>
      <c r="H303" s="260">
        <v>971.7</v>
      </c>
      <c r="I303" s="260">
        <v>983.05000000000018</v>
      </c>
      <c r="J303" s="260">
        <v>1001.4000000000001</v>
      </c>
      <c r="K303" s="259">
        <v>964.7</v>
      </c>
      <c r="L303" s="259">
        <v>935</v>
      </c>
      <c r="M303" s="259">
        <v>7.5122999999999998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878</v>
      </c>
      <c r="D304" s="260">
        <v>882.91666666666663</v>
      </c>
      <c r="E304" s="260">
        <v>868.38333333333321</v>
      </c>
      <c r="F304" s="260">
        <v>858.76666666666654</v>
      </c>
      <c r="G304" s="260">
        <v>844.23333333333312</v>
      </c>
      <c r="H304" s="260">
        <v>892.5333333333333</v>
      </c>
      <c r="I304" s="260">
        <v>907.06666666666683</v>
      </c>
      <c r="J304" s="260">
        <v>916.68333333333339</v>
      </c>
      <c r="K304" s="259">
        <v>897.45</v>
      </c>
      <c r="L304" s="259">
        <v>873.3</v>
      </c>
      <c r="M304" s="259">
        <v>4.1522899999999998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220.3</v>
      </c>
      <c r="D305" s="260">
        <v>220.36666666666667</v>
      </c>
      <c r="E305" s="260">
        <v>216.08333333333334</v>
      </c>
      <c r="F305" s="260">
        <v>211.86666666666667</v>
      </c>
      <c r="G305" s="260">
        <v>207.58333333333334</v>
      </c>
      <c r="H305" s="260">
        <v>224.58333333333334</v>
      </c>
      <c r="I305" s="260">
        <v>228.86666666666665</v>
      </c>
      <c r="J305" s="260">
        <v>233.08333333333334</v>
      </c>
      <c r="K305" s="259">
        <v>224.65</v>
      </c>
      <c r="L305" s="259">
        <v>216.15</v>
      </c>
      <c r="M305" s="259">
        <v>29.121829999999999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1298.2</v>
      </c>
      <c r="D306" s="260">
        <v>1309.2666666666667</v>
      </c>
      <c r="E306" s="260">
        <v>1279.5333333333333</v>
      </c>
      <c r="F306" s="260">
        <v>1260.8666666666666</v>
      </c>
      <c r="G306" s="260">
        <v>1231.1333333333332</v>
      </c>
      <c r="H306" s="260">
        <v>1327.9333333333334</v>
      </c>
      <c r="I306" s="260">
        <v>1357.6666666666665</v>
      </c>
      <c r="J306" s="260">
        <v>1376.3333333333335</v>
      </c>
      <c r="K306" s="259">
        <v>1339</v>
      </c>
      <c r="L306" s="259">
        <v>1290.5999999999999</v>
      </c>
      <c r="M306" s="259">
        <v>27.925460000000001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286.60000000000002</v>
      </c>
      <c r="D307" s="260">
        <v>287.8</v>
      </c>
      <c r="E307" s="260">
        <v>281.8</v>
      </c>
      <c r="F307" s="260">
        <v>277</v>
      </c>
      <c r="G307" s="260">
        <v>271</v>
      </c>
      <c r="H307" s="260">
        <v>292.60000000000002</v>
      </c>
      <c r="I307" s="260">
        <v>298.60000000000002</v>
      </c>
      <c r="J307" s="260">
        <v>303.40000000000003</v>
      </c>
      <c r="K307" s="259">
        <v>293.8</v>
      </c>
      <c r="L307" s="259">
        <v>283</v>
      </c>
      <c r="M307" s="259">
        <v>5.0166300000000001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265</v>
      </c>
      <c r="D308" s="260">
        <v>266.36666666666667</v>
      </c>
      <c r="E308" s="260">
        <v>260.13333333333333</v>
      </c>
      <c r="F308" s="260">
        <v>255.26666666666665</v>
      </c>
      <c r="G308" s="260">
        <v>249.0333333333333</v>
      </c>
      <c r="H308" s="260">
        <v>271.23333333333335</v>
      </c>
      <c r="I308" s="260">
        <v>277.4666666666667</v>
      </c>
      <c r="J308" s="260">
        <v>282.33333333333337</v>
      </c>
      <c r="K308" s="259">
        <v>272.60000000000002</v>
      </c>
      <c r="L308" s="259">
        <v>261.5</v>
      </c>
      <c r="M308" s="259">
        <v>4.3891499999999999</v>
      </c>
      <c r="N308" s="1"/>
      <c r="O308" s="1"/>
    </row>
    <row r="309" spans="1:15" ht="12.75" customHeight="1">
      <c r="A309" s="30">
        <v>299</v>
      </c>
      <c r="B309" s="269" t="s">
        <v>878</v>
      </c>
      <c r="C309" s="259">
        <v>400.4</v>
      </c>
      <c r="D309" s="260">
        <v>400.36666666666662</v>
      </c>
      <c r="E309" s="260">
        <v>390.33333333333326</v>
      </c>
      <c r="F309" s="260">
        <v>380.26666666666665</v>
      </c>
      <c r="G309" s="260">
        <v>370.23333333333329</v>
      </c>
      <c r="H309" s="260">
        <v>410.43333333333322</v>
      </c>
      <c r="I309" s="260">
        <v>420.46666666666664</v>
      </c>
      <c r="J309" s="260">
        <v>430.53333333333319</v>
      </c>
      <c r="K309" s="259">
        <v>410.4</v>
      </c>
      <c r="L309" s="259">
        <v>390.3</v>
      </c>
      <c r="M309" s="259">
        <v>1.349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516.54999999999995</v>
      </c>
      <c r="D310" s="260">
        <v>516.26666666666665</v>
      </c>
      <c r="E310" s="260">
        <v>510.5333333333333</v>
      </c>
      <c r="F310" s="260">
        <v>504.51666666666665</v>
      </c>
      <c r="G310" s="260">
        <v>498.7833333333333</v>
      </c>
      <c r="H310" s="260">
        <v>522.2833333333333</v>
      </c>
      <c r="I310" s="260">
        <v>528.01666666666665</v>
      </c>
      <c r="J310" s="260">
        <v>534.0333333333333</v>
      </c>
      <c r="K310" s="259">
        <v>522</v>
      </c>
      <c r="L310" s="259">
        <v>510.25</v>
      </c>
      <c r="M310" s="259">
        <v>0.94718999999999998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106</v>
      </c>
      <c r="D311" s="260">
        <v>106.66666666666667</v>
      </c>
      <c r="E311" s="260">
        <v>104.03333333333335</v>
      </c>
      <c r="F311" s="260">
        <v>102.06666666666668</v>
      </c>
      <c r="G311" s="260">
        <v>99.433333333333351</v>
      </c>
      <c r="H311" s="260">
        <v>108.63333333333334</v>
      </c>
      <c r="I311" s="260">
        <v>111.26666666666667</v>
      </c>
      <c r="J311" s="260">
        <v>113.23333333333333</v>
      </c>
      <c r="K311" s="259">
        <v>109.3</v>
      </c>
      <c r="L311" s="259">
        <v>104.7</v>
      </c>
      <c r="M311" s="259">
        <v>77.467219999999998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54.25</v>
      </c>
      <c r="D312" s="260">
        <v>54.616666666666667</v>
      </c>
      <c r="E312" s="260">
        <v>53.683333333333337</v>
      </c>
      <c r="F312" s="260">
        <v>53.116666666666667</v>
      </c>
      <c r="G312" s="260">
        <v>52.183333333333337</v>
      </c>
      <c r="H312" s="260">
        <v>55.183333333333337</v>
      </c>
      <c r="I312" s="260">
        <v>56.11666666666666</v>
      </c>
      <c r="J312" s="260">
        <v>56.683333333333337</v>
      </c>
      <c r="K312" s="259">
        <v>55.55</v>
      </c>
      <c r="L312" s="259">
        <v>54.05</v>
      </c>
      <c r="M312" s="259">
        <v>14.500389999999999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504.05</v>
      </c>
      <c r="D313" s="260">
        <v>502.53333333333336</v>
      </c>
      <c r="E313" s="260">
        <v>499.7166666666667</v>
      </c>
      <c r="F313" s="260">
        <v>495.38333333333333</v>
      </c>
      <c r="G313" s="260">
        <v>492.56666666666666</v>
      </c>
      <c r="H313" s="260">
        <v>506.86666666666673</v>
      </c>
      <c r="I313" s="260">
        <v>509.68333333333345</v>
      </c>
      <c r="J313" s="260">
        <v>514.01666666666677</v>
      </c>
      <c r="K313" s="259">
        <v>505.35</v>
      </c>
      <c r="L313" s="259">
        <v>498.2</v>
      </c>
      <c r="M313" s="259">
        <v>14.058120000000001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9097.25</v>
      </c>
      <c r="D314" s="260">
        <v>9139.6666666666661</v>
      </c>
      <c r="E314" s="260">
        <v>9028.5833333333321</v>
      </c>
      <c r="F314" s="260">
        <v>8959.9166666666661</v>
      </c>
      <c r="G314" s="260">
        <v>8848.8333333333321</v>
      </c>
      <c r="H314" s="260">
        <v>9208.3333333333321</v>
      </c>
      <c r="I314" s="260">
        <v>9319.4166666666642</v>
      </c>
      <c r="J314" s="260">
        <v>9388.0833333333321</v>
      </c>
      <c r="K314" s="259">
        <v>9250.75</v>
      </c>
      <c r="L314" s="259">
        <v>9071</v>
      </c>
      <c r="M314" s="259">
        <v>4.4569999999999999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1643.15</v>
      </c>
      <c r="D315" s="260">
        <v>1645.7833333333335</v>
      </c>
      <c r="E315" s="260">
        <v>1628.616666666667</v>
      </c>
      <c r="F315" s="260">
        <v>1614.0833333333335</v>
      </c>
      <c r="G315" s="260">
        <v>1596.916666666667</v>
      </c>
      <c r="H315" s="260">
        <v>1660.3166666666671</v>
      </c>
      <c r="I315" s="260">
        <v>1677.4833333333336</v>
      </c>
      <c r="J315" s="260">
        <v>1692.0166666666671</v>
      </c>
      <c r="K315" s="259">
        <v>1662.95</v>
      </c>
      <c r="L315" s="259">
        <v>1631.25</v>
      </c>
      <c r="M315" s="259">
        <v>0.23876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680.05</v>
      </c>
      <c r="D316" s="260">
        <v>683.15</v>
      </c>
      <c r="E316" s="260">
        <v>670.05</v>
      </c>
      <c r="F316" s="260">
        <v>660.05</v>
      </c>
      <c r="G316" s="260">
        <v>646.94999999999993</v>
      </c>
      <c r="H316" s="260">
        <v>693.15</v>
      </c>
      <c r="I316" s="260">
        <v>706.25000000000011</v>
      </c>
      <c r="J316" s="260">
        <v>716.25</v>
      </c>
      <c r="K316" s="259">
        <v>696.25</v>
      </c>
      <c r="L316" s="259">
        <v>673.15</v>
      </c>
      <c r="M316" s="259">
        <v>4.8726000000000003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459.75</v>
      </c>
      <c r="D317" s="260">
        <v>457.9666666666667</v>
      </c>
      <c r="E317" s="260">
        <v>454.98333333333341</v>
      </c>
      <c r="F317" s="260">
        <v>450.2166666666667</v>
      </c>
      <c r="G317" s="260">
        <v>447.23333333333341</v>
      </c>
      <c r="H317" s="260">
        <v>462.73333333333341</v>
      </c>
      <c r="I317" s="260">
        <v>465.71666666666675</v>
      </c>
      <c r="J317" s="260">
        <v>470.48333333333341</v>
      </c>
      <c r="K317" s="259">
        <v>460.95</v>
      </c>
      <c r="L317" s="259">
        <v>453.2</v>
      </c>
      <c r="M317" s="259">
        <v>11.04547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773</v>
      </c>
      <c r="D318" s="260">
        <v>782.66666666666663</v>
      </c>
      <c r="E318" s="260">
        <v>752.33333333333326</v>
      </c>
      <c r="F318" s="260">
        <v>731.66666666666663</v>
      </c>
      <c r="G318" s="260">
        <v>701.33333333333326</v>
      </c>
      <c r="H318" s="260">
        <v>803.33333333333326</v>
      </c>
      <c r="I318" s="260">
        <v>833.66666666666652</v>
      </c>
      <c r="J318" s="260">
        <v>854.33333333333326</v>
      </c>
      <c r="K318" s="259">
        <v>813</v>
      </c>
      <c r="L318" s="259">
        <v>762</v>
      </c>
      <c r="M318" s="259">
        <v>48.006720000000001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578.65</v>
      </c>
      <c r="D319" s="260">
        <v>578.55000000000007</v>
      </c>
      <c r="E319" s="260">
        <v>570.10000000000014</v>
      </c>
      <c r="F319" s="260">
        <v>561.55000000000007</v>
      </c>
      <c r="G319" s="260">
        <v>553.10000000000014</v>
      </c>
      <c r="H319" s="260">
        <v>587.10000000000014</v>
      </c>
      <c r="I319" s="260">
        <v>595.55000000000018</v>
      </c>
      <c r="J319" s="260">
        <v>604.10000000000014</v>
      </c>
      <c r="K319" s="259">
        <v>587</v>
      </c>
      <c r="L319" s="259">
        <v>570</v>
      </c>
      <c r="M319" s="259">
        <v>0.51915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800.2</v>
      </c>
      <c r="D320" s="260">
        <v>811.91666666666663</v>
      </c>
      <c r="E320" s="260">
        <v>781.58333333333326</v>
      </c>
      <c r="F320" s="260">
        <v>762.96666666666658</v>
      </c>
      <c r="G320" s="260">
        <v>732.63333333333321</v>
      </c>
      <c r="H320" s="260">
        <v>830.5333333333333</v>
      </c>
      <c r="I320" s="260">
        <v>860.86666666666656</v>
      </c>
      <c r="J320" s="260">
        <v>879.48333333333335</v>
      </c>
      <c r="K320" s="259">
        <v>842.25</v>
      </c>
      <c r="L320" s="259">
        <v>793.3</v>
      </c>
      <c r="M320" s="259">
        <v>1.8355300000000001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1615.45</v>
      </c>
      <c r="D321" s="260">
        <v>1624.8166666666666</v>
      </c>
      <c r="E321" s="260">
        <v>1576.6333333333332</v>
      </c>
      <c r="F321" s="260">
        <v>1537.8166666666666</v>
      </c>
      <c r="G321" s="260">
        <v>1489.6333333333332</v>
      </c>
      <c r="H321" s="260">
        <v>1663.6333333333332</v>
      </c>
      <c r="I321" s="260">
        <v>1711.8166666666666</v>
      </c>
      <c r="J321" s="260">
        <v>1750.6333333333332</v>
      </c>
      <c r="K321" s="259">
        <v>1673</v>
      </c>
      <c r="L321" s="259">
        <v>1586</v>
      </c>
      <c r="M321" s="259">
        <v>1.8944700000000001</v>
      </c>
      <c r="N321" s="1"/>
      <c r="O321" s="1"/>
    </row>
    <row r="322" spans="1:15" ht="12.75" customHeight="1">
      <c r="A322" s="30">
        <v>312</v>
      </c>
      <c r="B322" s="269" t="s">
        <v>870</v>
      </c>
      <c r="C322" s="259">
        <v>82.6</v>
      </c>
      <c r="D322" s="260">
        <v>82.38333333333334</v>
      </c>
      <c r="E322" s="260">
        <v>81.566666666666677</v>
      </c>
      <c r="F322" s="260">
        <v>80.533333333333331</v>
      </c>
      <c r="G322" s="260">
        <v>79.716666666666669</v>
      </c>
      <c r="H322" s="260">
        <v>83.416666666666686</v>
      </c>
      <c r="I322" s="260">
        <v>84.233333333333348</v>
      </c>
      <c r="J322" s="260">
        <v>85.266666666666694</v>
      </c>
      <c r="K322" s="259">
        <v>83.2</v>
      </c>
      <c r="L322" s="259">
        <v>81.349999999999994</v>
      </c>
      <c r="M322" s="259">
        <v>17.81644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688.45</v>
      </c>
      <c r="D323" s="260">
        <v>688.48333333333323</v>
      </c>
      <c r="E323" s="260">
        <v>680.51666666666642</v>
      </c>
      <c r="F323" s="260">
        <v>672.58333333333314</v>
      </c>
      <c r="G323" s="260">
        <v>664.61666666666633</v>
      </c>
      <c r="H323" s="260">
        <v>696.41666666666652</v>
      </c>
      <c r="I323" s="260">
        <v>704.38333333333344</v>
      </c>
      <c r="J323" s="260">
        <v>712.31666666666661</v>
      </c>
      <c r="K323" s="259">
        <v>696.45</v>
      </c>
      <c r="L323" s="259">
        <v>680.55</v>
      </c>
      <c r="M323" s="259">
        <v>0.86607000000000001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1928.15</v>
      </c>
      <c r="D324" s="260">
        <v>1932.3333333333333</v>
      </c>
      <c r="E324" s="260">
        <v>1909.8666666666666</v>
      </c>
      <c r="F324" s="260">
        <v>1891.5833333333333</v>
      </c>
      <c r="G324" s="260">
        <v>1869.1166666666666</v>
      </c>
      <c r="H324" s="260">
        <v>1950.6166666666666</v>
      </c>
      <c r="I324" s="260">
        <v>1973.0833333333333</v>
      </c>
      <c r="J324" s="260">
        <v>1991.3666666666666</v>
      </c>
      <c r="K324" s="259">
        <v>1954.8</v>
      </c>
      <c r="L324" s="259">
        <v>1914.05</v>
      </c>
      <c r="M324" s="259">
        <v>4.2548700000000004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1494.15</v>
      </c>
      <c r="D325" s="260">
        <v>1503.5833333333333</v>
      </c>
      <c r="E325" s="260">
        <v>1480.5666666666666</v>
      </c>
      <c r="F325" s="260">
        <v>1466.9833333333333</v>
      </c>
      <c r="G325" s="260">
        <v>1443.9666666666667</v>
      </c>
      <c r="H325" s="260">
        <v>1517.1666666666665</v>
      </c>
      <c r="I325" s="260">
        <v>1540.1833333333334</v>
      </c>
      <c r="J325" s="260">
        <v>1553.7666666666664</v>
      </c>
      <c r="K325" s="259">
        <v>1526.6</v>
      </c>
      <c r="L325" s="259">
        <v>1490</v>
      </c>
      <c r="M325" s="259">
        <v>1.67675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1105.45</v>
      </c>
      <c r="D326" s="260">
        <v>1112.7</v>
      </c>
      <c r="E326" s="260">
        <v>1091.5</v>
      </c>
      <c r="F326" s="260">
        <v>1077.55</v>
      </c>
      <c r="G326" s="260">
        <v>1056.3499999999999</v>
      </c>
      <c r="H326" s="260">
        <v>1126.6500000000001</v>
      </c>
      <c r="I326" s="260">
        <v>1147.8500000000004</v>
      </c>
      <c r="J326" s="260">
        <v>1161.8000000000002</v>
      </c>
      <c r="K326" s="259">
        <v>1133.9000000000001</v>
      </c>
      <c r="L326" s="259">
        <v>1098.75</v>
      </c>
      <c r="M326" s="259">
        <v>8.3390799999999992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588.25</v>
      </c>
      <c r="D327" s="260">
        <v>596.55000000000007</v>
      </c>
      <c r="E327" s="260">
        <v>575.70000000000016</v>
      </c>
      <c r="F327" s="260">
        <v>563.15000000000009</v>
      </c>
      <c r="G327" s="260">
        <v>542.30000000000018</v>
      </c>
      <c r="H327" s="260">
        <v>609.10000000000014</v>
      </c>
      <c r="I327" s="260">
        <v>629.95000000000005</v>
      </c>
      <c r="J327" s="260">
        <v>642.50000000000011</v>
      </c>
      <c r="K327" s="259">
        <v>617.4</v>
      </c>
      <c r="L327" s="259">
        <v>584</v>
      </c>
      <c r="M327" s="259">
        <v>6.0351900000000001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33.75</v>
      </c>
      <c r="D328" s="260">
        <v>33.916666666666664</v>
      </c>
      <c r="E328" s="260">
        <v>33.033333333333331</v>
      </c>
      <c r="F328" s="260">
        <v>32.31666666666667</v>
      </c>
      <c r="G328" s="260">
        <v>31.433333333333337</v>
      </c>
      <c r="H328" s="260">
        <v>34.633333333333326</v>
      </c>
      <c r="I328" s="260">
        <v>35.516666666666666</v>
      </c>
      <c r="J328" s="260">
        <v>36.23333333333332</v>
      </c>
      <c r="K328" s="259">
        <v>34.799999999999997</v>
      </c>
      <c r="L328" s="259">
        <v>33.200000000000003</v>
      </c>
      <c r="M328" s="259">
        <v>26.666350000000001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71.900000000000006</v>
      </c>
      <c r="D329" s="260">
        <v>72.083333333333329</v>
      </c>
      <c r="E329" s="260">
        <v>71.416666666666657</v>
      </c>
      <c r="F329" s="260">
        <v>70.933333333333323</v>
      </c>
      <c r="G329" s="260">
        <v>70.266666666666652</v>
      </c>
      <c r="H329" s="260">
        <v>72.566666666666663</v>
      </c>
      <c r="I329" s="260">
        <v>73.23333333333332</v>
      </c>
      <c r="J329" s="260">
        <v>73.716666666666669</v>
      </c>
      <c r="K329" s="259">
        <v>72.75</v>
      </c>
      <c r="L329" s="259">
        <v>71.599999999999994</v>
      </c>
      <c r="M329" s="259">
        <v>20.707339999999999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43.55</v>
      </c>
      <c r="D330" s="260">
        <v>43.43333333333333</v>
      </c>
      <c r="E330" s="260">
        <v>42.466666666666661</v>
      </c>
      <c r="F330" s="260">
        <v>41.383333333333333</v>
      </c>
      <c r="G330" s="260">
        <v>40.416666666666664</v>
      </c>
      <c r="H330" s="260">
        <v>44.516666666666659</v>
      </c>
      <c r="I330" s="260">
        <v>45.483333333333327</v>
      </c>
      <c r="J330" s="260">
        <v>46.566666666666656</v>
      </c>
      <c r="K330" s="259">
        <v>44.4</v>
      </c>
      <c r="L330" s="259">
        <v>42.35</v>
      </c>
      <c r="M330" s="259">
        <v>95.385140000000007</v>
      </c>
      <c r="N330" s="1"/>
      <c r="O330" s="1"/>
    </row>
    <row r="331" spans="1:15" ht="12.75" customHeight="1">
      <c r="A331" s="30">
        <v>321</v>
      </c>
      <c r="B331" s="269" t="s">
        <v>879</v>
      </c>
      <c r="C331" s="259">
        <v>301.05</v>
      </c>
      <c r="D331" s="260">
        <v>304.68333333333334</v>
      </c>
      <c r="E331" s="260">
        <v>296.2166666666667</v>
      </c>
      <c r="F331" s="260">
        <v>291.38333333333338</v>
      </c>
      <c r="G331" s="260">
        <v>282.91666666666674</v>
      </c>
      <c r="H331" s="260">
        <v>309.51666666666665</v>
      </c>
      <c r="I331" s="260">
        <v>317.98333333333323</v>
      </c>
      <c r="J331" s="260">
        <v>322.81666666666661</v>
      </c>
      <c r="K331" s="259">
        <v>313.14999999999998</v>
      </c>
      <c r="L331" s="259">
        <v>299.85000000000002</v>
      </c>
      <c r="M331" s="259">
        <v>6.2197699999999996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80.45</v>
      </c>
      <c r="D332" s="260">
        <v>80.566666666666663</v>
      </c>
      <c r="E332" s="260">
        <v>79.183333333333323</v>
      </c>
      <c r="F332" s="260">
        <v>77.916666666666657</v>
      </c>
      <c r="G332" s="260">
        <v>76.533333333333317</v>
      </c>
      <c r="H332" s="260">
        <v>81.833333333333329</v>
      </c>
      <c r="I332" s="260">
        <v>83.216666666666654</v>
      </c>
      <c r="J332" s="260">
        <v>84.483333333333334</v>
      </c>
      <c r="K332" s="259">
        <v>81.95</v>
      </c>
      <c r="L332" s="259">
        <v>79.3</v>
      </c>
      <c r="M332" s="259">
        <v>38.369489999999999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219.85</v>
      </c>
      <c r="D333" s="260">
        <v>221.45000000000002</v>
      </c>
      <c r="E333" s="260">
        <v>216.55000000000004</v>
      </c>
      <c r="F333" s="260">
        <v>213.25000000000003</v>
      </c>
      <c r="G333" s="260">
        <v>208.35000000000005</v>
      </c>
      <c r="H333" s="260">
        <v>224.75000000000003</v>
      </c>
      <c r="I333" s="260">
        <v>229.65</v>
      </c>
      <c r="J333" s="260">
        <v>232.95000000000002</v>
      </c>
      <c r="K333" s="259">
        <v>226.35</v>
      </c>
      <c r="L333" s="259">
        <v>218.15</v>
      </c>
      <c r="M333" s="259">
        <v>13.731109999999999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172.1</v>
      </c>
      <c r="D334" s="260">
        <v>172.2833333333333</v>
      </c>
      <c r="E334" s="260">
        <v>170.36666666666662</v>
      </c>
      <c r="F334" s="260">
        <v>168.63333333333333</v>
      </c>
      <c r="G334" s="260">
        <v>166.71666666666664</v>
      </c>
      <c r="H334" s="260">
        <v>174.01666666666659</v>
      </c>
      <c r="I334" s="260">
        <v>175.93333333333328</v>
      </c>
      <c r="J334" s="260">
        <v>177.66666666666657</v>
      </c>
      <c r="K334" s="259">
        <v>174.2</v>
      </c>
      <c r="L334" s="259">
        <v>170.55</v>
      </c>
      <c r="M334" s="259">
        <v>106.68583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767.4</v>
      </c>
      <c r="D335" s="260">
        <v>781.75</v>
      </c>
      <c r="E335" s="260">
        <v>743.5</v>
      </c>
      <c r="F335" s="260">
        <v>719.6</v>
      </c>
      <c r="G335" s="260">
        <v>681.35</v>
      </c>
      <c r="H335" s="260">
        <v>805.65</v>
      </c>
      <c r="I335" s="260">
        <v>843.9</v>
      </c>
      <c r="J335" s="260">
        <v>867.8</v>
      </c>
      <c r="K335" s="259">
        <v>820</v>
      </c>
      <c r="L335" s="259">
        <v>757.85</v>
      </c>
      <c r="M335" s="259">
        <v>19.78294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72.45</v>
      </c>
      <c r="D336" s="260">
        <v>72.783333333333346</v>
      </c>
      <c r="E336" s="260">
        <v>71.716666666666697</v>
      </c>
      <c r="F336" s="260">
        <v>70.983333333333348</v>
      </c>
      <c r="G336" s="260">
        <v>69.9166666666667</v>
      </c>
      <c r="H336" s="260">
        <v>73.516666666666694</v>
      </c>
      <c r="I336" s="260">
        <v>74.583333333333329</v>
      </c>
      <c r="J336" s="260">
        <v>75.316666666666691</v>
      </c>
      <c r="K336" s="259">
        <v>73.849999999999994</v>
      </c>
      <c r="L336" s="259">
        <v>72.05</v>
      </c>
      <c r="M336" s="259">
        <v>128.63405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4474.6499999999996</v>
      </c>
      <c r="D337" s="260">
        <v>4449.25</v>
      </c>
      <c r="E337" s="260">
        <v>4414.5</v>
      </c>
      <c r="F337" s="260">
        <v>4354.3500000000004</v>
      </c>
      <c r="G337" s="260">
        <v>4319.6000000000004</v>
      </c>
      <c r="H337" s="260">
        <v>4509.3999999999996</v>
      </c>
      <c r="I337" s="260">
        <v>4544.1499999999996</v>
      </c>
      <c r="J337" s="260">
        <v>4604.2999999999993</v>
      </c>
      <c r="K337" s="259">
        <v>4484</v>
      </c>
      <c r="L337" s="259">
        <v>4389.1000000000004</v>
      </c>
      <c r="M337" s="259">
        <v>1.13794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595.25</v>
      </c>
      <c r="D338" s="260">
        <v>599.08333333333337</v>
      </c>
      <c r="E338" s="260">
        <v>588.2166666666667</v>
      </c>
      <c r="F338" s="260">
        <v>581.18333333333328</v>
      </c>
      <c r="G338" s="260">
        <v>570.31666666666661</v>
      </c>
      <c r="H338" s="260">
        <v>606.11666666666679</v>
      </c>
      <c r="I338" s="260">
        <v>616.98333333333335</v>
      </c>
      <c r="J338" s="260">
        <v>624.01666666666688</v>
      </c>
      <c r="K338" s="259">
        <v>609.95000000000005</v>
      </c>
      <c r="L338" s="259">
        <v>592.04999999999995</v>
      </c>
      <c r="M338" s="259">
        <v>1.95394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20175.3</v>
      </c>
      <c r="D339" s="260">
        <v>20206.75</v>
      </c>
      <c r="E339" s="260">
        <v>20013.5</v>
      </c>
      <c r="F339" s="260">
        <v>19851.7</v>
      </c>
      <c r="G339" s="260">
        <v>19658.45</v>
      </c>
      <c r="H339" s="260">
        <v>20368.55</v>
      </c>
      <c r="I339" s="260">
        <v>20561.8</v>
      </c>
      <c r="J339" s="260">
        <v>20723.599999999999</v>
      </c>
      <c r="K339" s="259">
        <v>20400</v>
      </c>
      <c r="L339" s="259">
        <v>20044.95</v>
      </c>
      <c r="M339" s="259">
        <v>0.38990999999999998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64.5</v>
      </c>
      <c r="D340" s="260">
        <v>64.366666666666674</v>
      </c>
      <c r="E340" s="260">
        <v>63.583333333333343</v>
      </c>
      <c r="F340" s="260">
        <v>62.666666666666671</v>
      </c>
      <c r="G340" s="260">
        <v>61.88333333333334</v>
      </c>
      <c r="H340" s="260">
        <v>65.283333333333346</v>
      </c>
      <c r="I340" s="260">
        <v>66.066666666666677</v>
      </c>
      <c r="J340" s="260">
        <v>66.983333333333348</v>
      </c>
      <c r="K340" s="259">
        <v>65.150000000000006</v>
      </c>
      <c r="L340" s="259">
        <v>63.45</v>
      </c>
      <c r="M340" s="259">
        <v>3.89771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258</v>
      </c>
      <c r="D341" s="260">
        <v>261.25</v>
      </c>
      <c r="E341" s="260">
        <v>253.8</v>
      </c>
      <c r="F341" s="260">
        <v>249.60000000000002</v>
      </c>
      <c r="G341" s="260">
        <v>242.15000000000003</v>
      </c>
      <c r="H341" s="260">
        <v>265.45</v>
      </c>
      <c r="I341" s="260">
        <v>272.90000000000003</v>
      </c>
      <c r="J341" s="260">
        <v>277.09999999999997</v>
      </c>
      <c r="K341" s="259">
        <v>268.7</v>
      </c>
      <c r="L341" s="259">
        <v>257.05</v>
      </c>
      <c r="M341" s="259">
        <v>5.6641700000000004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383</v>
      </c>
      <c r="D342" s="260">
        <v>382.55</v>
      </c>
      <c r="E342" s="260">
        <v>377.45000000000005</v>
      </c>
      <c r="F342" s="260">
        <v>371.90000000000003</v>
      </c>
      <c r="G342" s="260">
        <v>366.80000000000007</v>
      </c>
      <c r="H342" s="260">
        <v>388.1</v>
      </c>
      <c r="I342" s="260">
        <v>393.20000000000005</v>
      </c>
      <c r="J342" s="260">
        <v>398.75</v>
      </c>
      <c r="K342" s="259">
        <v>387.65</v>
      </c>
      <c r="L342" s="259">
        <v>377</v>
      </c>
      <c r="M342" s="259">
        <v>1.7606299999999999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876</v>
      </c>
      <c r="D343" s="260">
        <v>873.65</v>
      </c>
      <c r="E343" s="260">
        <v>854.59999999999991</v>
      </c>
      <c r="F343" s="260">
        <v>833.19999999999993</v>
      </c>
      <c r="G343" s="260">
        <v>814.14999999999986</v>
      </c>
      <c r="H343" s="260">
        <v>895.05</v>
      </c>
      <c r="I343" s="260">
        <v>914.09999999999991</v>
      </c>
      <c r="J343" s="260">
        <v>935.5</v>
      </c>
      <c r="K343" s="259">
        <v>892.7</v>
      </c>
      <c r="L343" s="259">
        <v>852.25</v>
      </c>
      <c r="M343" s="259">
        <v>29.797709999999999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139.85</v>
      </c>
      <c r="D344" s="260">
        <v>139.36666666666667</v>
      </c>
      <c r="E344" s="260">
        <v>137.88333333333335</v>
      </c>
      <c r="F344" s="260">
        <v>135.91666666666669</v>
      </c>
      <c r="G344" s="260">
        <v>134.43333333333337</v>
      </c>
      <c r="H344" s="260">
        <v>141.33333333333334</v>
      </c>
      <c r="I344" s="260">
        <v>142.81666666666669</v>
      </c>
      <c r="J344" s="260">
        <v>144.78333333333333</v>
      </c>
      <c r="K344" s="259">
        <v>140.85</v>
      </c>
      <c r="L344" s="259">
        <v>137.4</v>
      </c>
      <c r="M344" s="259">
        <v>159.08520999999999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195.8</v>
      </c>
      <c r="D345" s="260">
        <v>196.46666666666667</v>
      </c>
      <c r="E345" s="260">
        <v>194.33333333333334</v>
      </c>
      <c r="F345" s="260">
        <v>192.86666666666667</v>
      </c>
      <c r="G345" s="260">
        <v>190.73333333333335</v>
      </c>
      <c r="H345" s="260">
        <v>197.93333333333334</v>
      </c>
      <c r="I345" s="260">
        <v>200.06666666666666</v>
      </c>
      <c r="J345" s="260">
        <v>201.53333333333333</v>
      </c>
      <c r="K345" s="259">
        <v>198.6</v>
      </c>
      <c r="L345" s="259">
        <v>195</v>
      </c>
      <c r="M345" s="259">
        <v>14.52436</v>
      </c>
      <c r="N345" s="1"/>
      <c r="O345" s="1"/>
    </row>
    <row r="346" spans="1:15" ht="12.75" customHeight="1">
      <c r="A346" s="30">
        <v>336</v>
      </c>
      <c r="B346" s="269" t="s">
        <v>880</v>
      </c>
      <c r="C346" s="259">
        <v>552.85</v>
      </c>
      <c r="D346" s="260">
        <v>553.94999999999993</v>
      </c>
      <c r="E346" s="260">
        <v>543.89999999999986</v>
      </c>
      <c r="F346" s="260">
        <v>534.94999999999993</v>
      </c>
      <c r="G346" s="260">
        <v>524.89999999999986</v>
      </c>
      <c r="H346" s="260">
        <v>562.89999999999986</v>
      </c>
      <c r="I346" s="260">
        <v>572.94999999999982</v>
      </c>
      <c r="J346" s="260">
        <v>581.89999999999986</v>
      </c>
      <c r="K346" s="259">
        <v>564</v>
      </c>
      <c r="L346" s="259">
        <v>545</v>
      </c>
      <c r="M346" s="259">
        <v>1.2335499999999999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626.9</v>
      </c>
      <c r="D347" s="260">
        <v>631.66666666666663</v>
      </c>
      <c r="E347" s="260">
        <v>619.33333333333326</v>
      </c>
      <c r="F347" s="260">
        <v>611.76666666666665</v>
      </c>
      <c r="G347" s="260">
        <v>599.43333333333328</v>
      </c>
      <c r="H347" s="260">
        <v>639.23333333333323</v>
      </c>
      <c r="I347" s="260">
        <v>651.56666666666649</v>
      </c>
      <c r="J347" s="260">
        <v>659.13333333333321</v>
      </c>
      <c r="K347" s="259">
        <v>644</v>
      </c>
      <c r="L347" s="259">
        <v>624.1</v>
      </c>
      <c r="M347" s="259">
        <v>7.8434799999999996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3036.5</v>
      </c>
      <c r="D348" s="260">
        <v>3032.4666666666667</v>
      </c>
      <c r="E348" s="260">
        <v>3015.0333333333333</v>
      </c>
      <c r="F348" s="260">
        <v>2993.5666666666666</v>
      </c>
      <c r="G348" s="260">
        <v>2976.1333333333332</v>
      </c>
      <c r="H348" s="260">
        <v>3053.9333333333334</v>
      </c>
      <c r="I348" s="260">
        <v>3071.3666666666668</v>
      </c>
      <c r="J348" s="260">
        <v>3092.8333333333335</v>
      </c>
      <c r="K348" s="259">
        <v>3049.9</v>
      </c>
      <c r="L348" s="259">
        <v>3011</v>
      </c>
      <c r="M348" s="259">
        <v>0.55235000000000001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264.85000000000002</v>
      </c>
      <c r="D349" s="260">
        <v>263.43333333333334</v>
      </c>
      <c r="E349" s="260">
        <v>261.41666666666669</v>
      </c>
      <c r="F349" s="260">
        <v>257.98333333333335</v>
      </c>
      <c r="G349" s="260">
        <v>255.9666666666667</v>
      </c>
      <c r="H349" s="260">
        <v>266.86666666666667</v>
      </c>
      <c r="I349" s="260">
        <v>268.88333333333333</v>
      </c>
      <c r="J349" s="260">
        <v>272.31666666666666</v>
      </c>
      <c r="K349" s="259">
        <v>265.45</v>
      </c>
      <c r="L349" s="259">
        <v>260</v>
      </c>
      <c r="M349" s="259">
        <v>1.5035700000000001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373.9</v>
      </c>
      <c r="D350" s="260">
        <v>376.73333333333335</v>
      </c>
      <c r="E350" s="260">
        <v>364.66666666666669</v>
      </c>
      <c r="F350" s="260">
        <v>355.43333333333334</v>
      </c>
      <c r="G350" s="260">
        <v>343.36666666666667</v>
      </c>
      <c r="H350" s="260">
        <v>385.9666666666667</v>
      </c>
      <c r="I350" s="260">
        <v>398.0333333333333</v>
      </c>
      <c r="J350" s="260">
        <v>407.26666666666671</v>
      </c>
      <c r="K350" s="259">
        <v>388.8</v>
      </c>
      <c r="L350" s="259">
        <v>367.5</v>
      </c>
      <c r="M350" s="259">
        <v>8.9611000000000001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125.2</v>
      </c>
      <c r="D351" s="260">
        <v>125.41666666666667</v>
      </c>
      <c r="E351" s="260">
        <v>121.78333333333333</v>
      </c>
      <c r="F351" s="260">
        <v>118.36666666666666</v>
      </c>
      <c r="G351" s="260">
        <v>114.73333333333332</v>
      </c>
      <c r="H351" s="260">
        <v>128.83333333333334</v>
      </c>
      <c r="I351" s="260">
        <v>132.4666666666667</v>
      </c>
      <c r="J351" s="260">
        <v>135.88333333333335</v>
      </c>
      <c r="K351" s="259">
        <v>129.05000000000001</v>
      </c>
      <c r="L351" s="259">
        <v>122</v>
      </c>
      <c r="M351" s="259">
        <v>9.7852499999999996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3494.5</v>
      </c>
      <c r="D352" s="260">
        <v>3540.1666666666665</v>
      </c>
      <c r="E352" s="260">
        <v>3405.333333333333</v>
      </c>
      <c r="F352" s="260">
        <v>3316.1666666666665</v>
      </c>
      <c r="G352" s="260">
        <v>3181.333333333333</v>
      </c>
      <c r="H352" s="260">
        <v>3629.333333333333</v>
      </c>
      <c r="I352" s="260">
        <v>3764.1666666666661</v>
      </c>
      <c r="J352" s="260">
        <v>3853.333333333333</v>
      </c>
      <c r="K352" s="259">
        <v>3675</v>
      </c>
      <c r="L352" s="259">
        <v>3451</v>
      </c>
      <c r="M352" s="259">
        <v>7.40442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420.5</v>
      </c>
      <c r="D353" s="260">
        <v>422.43333333333339</v>
      </c>
      <c r="E353" s="260">
        <v>415.1666666666668</v>
      </c>
      <c r="F353" s="260">
        <v>409.83333333333343</v>
      </c>
      <c r="G353" s="260">
        <v>402.56666666666683</v>
      </c>
      <c r="H353" s="260">
        <v>427.76666666666677</v>
      </c>
      <c r="I353" s="260">
        <v>435.03333333333342</v>
      </c>
      <c r="J353" s="260">
        <v>440.36666666666673</v>
      </c>
      <c r="K353" s="259">
        <v>429.7</v>
      </c>
      <c r="L353" s="259">
        <v>417.1</v>
      </c>
      <c r="M353" s="259">
        <v>1.65784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261.2</v>
      </c>
      <c r="D354" s="260">
        <v>260.23333333333335</v>
      </c>
      <c r="E354" s="260">
        <v>257.9666666666667</v>
      </c>
      <c r="F354" s="260">
        <v>254.73333333333335</v>
      </c>
      <c r="G354" s="260">
        <v>252.4666666666667</v>
      </c>
      <c r="H354" s="260">
        <v>263.4666666666667</v>
      </c>
      <c r="I354" s="260">
        <v>265.73333333333335</v>
      </c>
      <c r="J354" s="260">
        <v>268.9666666666667</v>
      </c>
      <c r="K354" s="259">
        <v>262.5</v>
      </c>
      <c r="L354" s="259">
        <v>257</v>
      </c>
      <c r="M354" s="259">
        <v>1.2151000000000001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1799.9</v>
      </c>
      <c r="D355" s="260">
        <v>1802.9333333333334</v>
      </c>
      <c r="E355" s="260">
        <v>1783.3666666666668</v>
      </c>
      <c r="F355" s="260">
        <v>1766.8333333333335</v>
      </c>
      <c r="G355" s="260">
        <v>1747.2666666666669</v>
      </c>
      <c r="H355" s="260">
        <v>1819.4666666666667</v>
      </c>
      <c r="I355" s="260">
        <v>1839.0333333333333</v>
      </c>
      <c r="J355" s="260">
        <v>1855.5666666666666</v>
      </c>
      <c r="K355" s="259">
        <v>1822.5</v>
      </c>
      <c r="L355" s="259">
        <v>1786.4</v>
      </c>
      <c r="M355" s="259">
        <v>3.06155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48666</v>
      </c>
      <c r="D356" s="260">
        <v>48863.700000000004</v>
      </c>
      <c r="E356" s="260">
        <v>48007.400000000009</v>
      </c>
      <c r="F356" s="260">
        <v>47348.800000000003</v>
      </c>
      <c r="G356" s="260">
        <v>46492.500000000007</v>
      </c>
      <c r="H356" s="260">
        <v>49522.30000000001</v>
      </c>
      <c r="I356" s="260">
        <v>50378.600000000013</v>
      </c>
      <c r="J356" s="260">
        <v>51037.200000000012</v>
      </c>
      <c r="K356" s="259">
        <v>49720</v>
      </c>
      <c r="L356" s="259">
        <v>48205.1</v>
      </c>
      <c r="M356" s="259">
        <v>0.39154</v>
      </c>
      <c r="N356" s="1"/>
      <c r="O356" s="1"/>
    </row>
    <row r="357" spans="1:15" ht="12.75" customHeight="1">
      <c r="A357" s="30">
        <v>347</v>
      </c>
      <c r="B357" s="269" t="s">
        <v>871</v>
      </c>
      <c r="C357" s="259">
        <v>1292.95</v>
      </c>
      <c r="D357" s="260">
        <v>1309.6499999999999</v>
      </c>
      <c r="E357" s="260">
        <v>1271.2999999999997</v>
      </c>
      <c r="F357" s="260">
        <v>1249.6499999999999</v>
      </c>
      <c r="G357" s="260">
        <v>1211.2999999999997</v>
      </c>
      <c r="H357" s="260">
        <v>1331.2999999999997</v>
      </c>
      <c r="I357" s="260">
        <v>1369.6499999999996</v>
      </c>
      <c r="J357" s="260">
        <v>1391.2999999999997</v>
      </c>
      <c r="K357" s="259">
        <v>1348</v>
      </c>
      <c r="L357" s="259">
        <v>1288</v>
      </c>
      <c r="M357" s="259">
        <v>3.4514200000000002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3664.55</v>
      </c>
      <c r="D358" s="260">
        <v>3671.15</v>
      </c>
      <c r="E358" s="260">
        <v>3635.55</v>
      </c>
      <c r="F358" s="260">
        <v>3606.55</v>
      </c>
      <c r="G358" s="260">
        <v>3570.9500000000003</v>
      </c>
      <c r="H358" s="260">
        <v>3700.15</v>
      </c>
      <c r="I358" s="260">
        <v>3735.7499999999995</v>
      </c>
      <c r="J358" s="260">
        <v>3764.75</v>
      </c>
      <c r="K358" s="259">
        <v>3706.75</v>
      </c>
      <c r="L358" s="259">
        <v>3642.15</v>
      </c>
      <c r="M358" s="259">
        <v>1.246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212.6</v>
      </c>
      <c r="D359" s="260">
        <v>213.94999999999996</v>
      </c>
      <c r="E359" s="260">
        <v>209.09999999999991</v>
      </c>
      <c r="F359" s="260">
        <v>205.59999999999994</v>
      </c>
      <c r="G359" s="260">
        <v>200.74999999999989</v>
      </c>
      <c r="H359" s="260">
        <v>217.44999999999993</v>
      </c>
      <c r="I359" s="260">
        <v>222.3</v>
      </c>
      <c r="J359" s="260">
        <v>225.79999999999995</v>
      </c>
      <c r="K359" s="259">
        <v>218.8</v>
      </c>
      <c r="L359" s="259">
        <v>210.45</v>
      </c>
      <c r="M359" s="259">
        <v>56.366860000000003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4357.3999999999996</v>
      </c>
      <c r="D360" s="260">
        <v>4362.7833333333328</v>
      </c>
      <c r="E360" s="260">
        <v>4319.6666666666661</v>
      </c>
      <c r="F360" s="260">
        <v>4281.9333333333334</v>
      </c>
      <c r="G360" s="260">
        <v>4238.8166666666666</v>
      </c>
      <c r="H360" s="260">
        <v>4400.5166666666655</v>
      </c>
      <c r="I360" s="260">
        <v>4443.6333333333323</v>
      </c>
      <c r="J360" s="260">
        <v>4481.366666666665</v>
      </c>
      <c r="K360" s="259">
        <v>4405.8999999999996</v>
      </c>
      <c r="L360" s="259">
        <v>4325.05</v>
      </c>
      <c r="M360" s="259">
        <v>0.13663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1529</v>
      </c>
      <c r="D361" s="260">
        <v>1533.4833333333336</v>
      </c>
      <c r="E361" s="260">
        <v>1508.1666666666672</v>
      </c>
      <c r="F361" s="260">
        <v>1487.3333333333337</v>
      </c>
      <c r="G361" s="260">
        <v>1462.0166666666673</v>
      </c>
      <c r="H361" s="260">
        <v>1554.3166666666671</v>
      </c>
      <c r="I361" s="260">
        <v>1579.6333333333337</v>
      </c>
      <c r="J361" s="260">
        <v>1600.4666666666669</v>
      </c>
      <c r="K361" s="259">
        <v>1558.8</v>
      </c>
      <c r="L361" s="259">
        <v>1512.65</v>
      </c>
      <c r="M361" s="259">
        <v>1.57338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2656.35</v>
      </c>
      <c r="D362" s="260">
        <v>2642.7666666666664</v>
      </c>
      <c r="E362" s="260">
        <v>2613.583333333333</v>
      </c>
      <c r="F362" s="260">
        <v>2570.8166666666666</v>
      </c>
      <c r="G362" s="260">
        <v>2541.6333333333332</v>
      </c>
      <c r="H362" s="260">
        <v>2685.5333333333328</v>
      </c>
      <c r="I362" s="260">
        <v>2714.7166666666662</v>
      </c>
      <c r="J362" s="260">
        <v>2757.4833333333327</v>
      </c>
      <c r="K362" s="259">
        <v>2671.95</v>
      </c>
      <c r="L362" s="259">
        <v>2600</v>
      </c>
      <c r="M362" s="259">
        <v>4.91005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998.85</v>
      </c>
      <c r="D363" s="260">
        <v>1007.3666666666667</v>
      </c>
      <c r="E363" s="260">
        <v>976.48333333333335</v>
      </c>
      <c r="F363" s="260">
        <v>954.11666666666667</v>
      </c>
      <c r="G363" s="260">
        <v>923.23333333333335</v>
      </c>
      <c r="H363" s="260">
        <v>1029.7333333333333</v>
      </c>
      <c r="I363" s="260">
        <v>1060.6166666666668</v>
      </c>
      <c r="J363" s="260">
        <v>1082.9833333333333</v>
      </c>
      <c r="K363" s="259">
        <v>1038.25</v>
      </c>
      <c r="L363" s="259">
        <v>985</v>
      </c>
      <c r="M363" s="259">
        <v>1.857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2710.1</v>
      </c>
      <c r="D364" s="260">
        <v>2705.7833333333333</v>
      </c>
      <c r="E364" s="260">
        <v>2674.8166666666666</v>
      </c>
      <c r="F364" s="260">
        <v>2639.5333333333333</v>
      </c>
      <c r="G364" s="260">
        <v>2608.5666666666666</v>
      </c>
      <c r="H364" s="260">
        <v>2741.0666666666666</v>
      </c>
      <c r="I364" s="260">
        <v>2772.0333333333328</v>
      </c>
      <c r="J364" s="260">
        <v>2807.3166666666666</v>
      </c>
      <c r="K364" s="259">
        <v>2736.75</v>
      </c>
      <c r="L364" s="259">
        <v>2670.5</v>
      </c>
      <c r="M364" s="259">
        <v>2.15103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1787.75</v>
      </c>
      <c r="D365" s="260">
        <v>1786.45</v>
      </c>
      <c r="E365" s="260">
        <v>1768.3000000000002</v>
      </c>
      <c r="F365" s="260">
        <v>1748.8500000000001</v>
      </c>
      <c r="G365" s="260">
        <v>1730.7000000000003</v>
      </c>
      <c r="H365" s="260">
        <v>1805.9</v>
      </c>
      <c r="I365" s="260">
        <v>1824.0500000000002</v>
      </c>
      <c r="J365" s="260">
        <v>1843.5</v>
      </c>
      <c r="K365" s="259">
        <v>1804.6</v>
      </c>
      <c r="L365" s="259">
        <v>1767</v>
      </c>
      <c r="M365" s="259">
        <v>1.01292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315</v>
      </c>
      <c r="D366" s="260">
        <v>315.85000000000002</v>
      </c>
      <c r="E366" s="260">
        <v>309.25000000000006</v>
      </c>
      <c r="F366" s="260">
        <v>303.50000000000006</v>
      </c>
      <c r="G366" s="260">
        <v>296.90000000000009</v>
      </c>
      <c r="H366" s="260">
        <v>321.60000000000002</v>
      </c>
      <c r="I366" s="260">
        <v>328.19999999999993</v>
      </c>
      <c r="J366" s="260">
        <v>333.95</v>
      </c>
      <c r="K366" s="259">
        <v>322.45</v>
      </c>
      <c r="L366" s="259">
        <v>310.10000000000002</v>
      </c>
      <c r="M366" s="259">
        <v>24.889600000000002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116.8</v>
      </c>
      <c r="D367" s="260">
        <v>117.15000000000002</v>
      </c>
      <c r="E367" s="260">
        <v>116.05000000000004</v>
      </c>
      <c r="F367" s="260">
        <v>115.30000000000003</v>
      </c>
      <c r="G367" s="260">
        <v>114.20000000000005</v>
      </c>
      <c r="H367" s="260">
        <v>117.90000000000003</v>
      </c>
      <c r="I367" s="260">
        <v>119.00000000000003</v>
      </c>
      <c r="J367" s="260">
        <v>119.75000000000003</v>
      </c>
      <c r="K367" s="259">
        <v>118.25</v>
      </c>
      <c r="L367" s="259">
        <v>116.4</v>
      </c>
      <c r="M367" s="259">
        <v>80.808130000000006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214.9</v>
      </c>
      <c r="D368" s="260">
        <v>216.18333333333331</v>
      </c>
      <c r="E368" s="260">
        <v>212.21666666666661</v>
      </c>
      <c r="F368" s="260">
        <v>209.5333333333333</v>
      </c>
      <c r="G368" s="260">
        <v>205.56666666666661</v>
      </c>
      <c r="H368" s="260">
        <v>218.86666666666662</v>
      </c>
      <c r="I368" s="260">
        <v>222.83333333333331</v>
      </c>
      <c r="J368" s="260">
        <v>225.51666666666662</v>
      </c>
      <c r="K368" s="259">
        <v>220.15</v>
      </c>
      <c r="L368" s="259">
        <v>213.5</v>
      </c>
      <c r="M368" s="259">
        <v>121.63224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403.85</v>
      </c>
      <c r="D369" s="260">
        <v>406.95</v>
      </c>
      <c r="E369" s="260">
        <v>397.95</v>
      </c>
      <c r="F369" s="260">
        <v>392.05</v>
      </c>
      <c r="G369" s="260">
        <v>383.05</v>
      </c>
      <c r="H369" s="260">
        <v>412.84999999999997</v>
      </c>
      <c r="I369" s="260">
        <v>421.84999999999997</v>
      </c>
      <c r="J369" s="260">
        <v>427.74999999999994</v>
      </c>
      <c r="K369" s="259">
        <v>415.95</v>
      </c>
      <c r="L369" s="259">
        <v>401.05</v>
      </c>
      <c r="M369" s="259">
        <v>5.4336900000000004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456.15</v>
      </c>
      <c r="D370" s="260">
        <v>458.38333333333338</v>
      </c>
      <c r="E370" s="260">
        <v>449.66666666666674</v>
      </c>
      <c r="F370" s="260">
        <v>443.18333333333334</v>
      </c>
      <c r="G370" s="260">
        <v>434.4666666666667</v>
      </c>
      <c r="H370" s="260">
        <v>464.86666666666679</v>
      </c>
      <c r="I370" s="260">
        <v>473.58333333333337</v>
      </c>
      <c r="J370" s="260">
        <v>480.06666666666683</v>
      </c>
      <c r="K370" s="259">
        <v>467.1</v>
      </c>
      <c r="L370" s="259">
        <v>451.9</v>
      </c>
      <c r="M370" s="259">
        <v>2.3478400000000001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573.1</v>
      </c>
      <c r="D371" s="260">
        <v>556.0333333333333</v>
      </c>
      <c r="E371" s="260">
        <v>527.06666666666661</v>
      </c>
      <c r="F371" s="260">
        <v>481.0333333333333</v>
      </c>
      <c r="G371" s="260">
        <v>452.06666666666661</v>
      </c>
      <c r="H371" s="260">
        <v>602.06666666666661</v>
      </c>
      <c r="I371" s="260">
        <v>631.0333333333333</v>
      </c>
      <c r="J371" s="260">
        <v>677.06666666666661</v>
      </c>
      <c r="K371" s="259">
        <v>585</v>
      </c>
      <c r="L371" s="259">
        <v>510</v>
      </c>
      <c r="M371" s="259">
        <v>6.1389800000000001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122.8</v>
      </c>
      <c r="D372" s="260">
        <v>123.64999999999999</v>
      </c>
      <c r="E372" s="260">
        <v>121.19999999999999</v>
      </c>
      <c r="F372" s="260">
        <v>119.6</v>
      </c>
      <c r="G372" s="260">
        <v>117.14999999999999</v>
      </c>
      <c r="H372" s="260">
        <v>125.24999999999999</v>
      </c>
      <c r="I372" s="260">
        <v>127.7</v>
      </c>
      <c r="J372" s="260">
        <v>129.29999999999998</v>
      </c>
      <c r="K372" s="259">
        <v>126.1</v>
      </c>
      <c r="L372" s="259">
        <v>122.05</v>
      </c>
      <c r="M372" s="259">
        <v>6.8452099999999998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1186.2</v>
      </c>
      <c r="D373" s="260">
        <v>1190.5</v>
      </c>
      <c r="E373" s="260">
        <v>1171.05</v>
      </c>
      <c r="F373" s="260">
        <v>1155.8999999999999</v>
      </c>
      <c r="G373" s="260">
        <v>1136.4499999999998</v>
      </c>
      <c r="H373" s="260">
        <v>1205.6500000000001</v>
      </c>
      <c r="I373" s="260">
        <v>1225.0999999999999</v>
      </c>
      <c r="J373" s="260">
        <v>1240.2500000000002</v>
      </c>
      <c r="K373" s="259">
        <v>1209.95</v>
      </c>
      <c r="L373" s="259">
        <v>1175.3499999999999</v>
      </c>
      <c r="M373" s="259">
        <v>0.14449000000000001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4232.8999999999996</v>
      </c>
      <c r="D374" s="260">
        <v>4211.9833333333336</v>
      </c>
      <c r="E374" s="260">
        <v>4183.9666666666672</v>
      </c>
      <c r="F374" s="260">
        <v>4135.0333333333338</v>
      </c>
      <c r="G374" s="260">
        <v>4107.0166666666673</v>
      </c>
      <c r="H374" s="260">
        <v>4260.916666666667</v>
      </c>
      <c r="I374" s="260">
        <v>4288.9333333333334</v>
      </c>
      <c r="J374" s="260">
        <v>4337.8666666666668</v>
      </c>
      <c r="K374" s="259">
        <v>4240</v>
      </c>
      <c r="L374" s="259">
        <v>4163.05</v>
      </c>
      <c r="M374" s="259">
        <v>1.6119999999999999E-2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13797.75</v>
      </c>
      <c r="D375" s="260">
        <v>13848.633333333333</v>
      </c>
      <c r="E375" s="260">
        <v>13689.116666666667</v>
      </c>
      <c r="F375" s="260">
        <v>13580.483333333334</v>
      </c>
      <c r="G375" s="260">
        <v>13420.966666666667</v>
      </c>
      <c r="H375" s="260">
        <v>13957.266666666666</v>
      </c>
      <c r="I375" s="260">
        <v>14116.783333333333</v>
      </c>
      <c r="J375" s="260">
        <v>14225.416666666666</v>
      </c>
      <c r="K375" s="259">
        <v>14008.15</v>
      </c>
      <c r="L375" s="259">
        <v>13740</v>
      </c>
      <c r="M375" s="259">
        <v>8.4750000000000006E-2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44.05</v>
      </c>
      <c r="D376" s="260">
        <v>44.25</v>
      </c>
      <c r="E376" s="260">
        <v>43.35</v>
      </c>
      <c r="F376" s="260">
        <v>42.65</v>
      </c>
      <c r="G376" s="260">
        <v>41.75</v>
      </c>
      <c r="H376" s="260">
        <v>44.95</v>
      </c>
      <c r="I376" s="260">
        <v>45.850000000000009</v>
      </c>
      <c r="J376" s="260">
        <v>46.550000000000004</v>
      </c>
      <c r="K376" s="259">
        <v>45.15</v>
      </c>
      <c r="L376" s="259">
        <v>43.55</v>
      </c>
      <c r="M376" s="259">
        <v>974.89238999999998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492.9</v>
      </c>
      <c r="D377" s="260">
        <v>507.48333333333335</v>
      </c>
      <c r="E377" s="260">
        <v>473.9666666666667</v>
      </c>
      <c r="F377" s="260">
        <v>455.03333333333336</v>
      </c>
      <c r="G377" s="260">
        <v>421.51666666666671</v>
      </c>
      <c r="H377" s="260">
        <v>526.41666666666674</v>
      </c>
      <c r="I377" s="260">
        <v>559.93333333333339</v>
      </c>
      <c r="J377" s="260">
        <v>578.86666666666667</v>
      </c>
      <c r="K377" s="259">
        <v>541</v>
      </c>
      <c r="L377" s="259">
        <v>488.55</v>
      </c>
      <c r="M377" s="259">
        <v>5.7736599999999996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138</v>
      </c>
      <c r="D378" s="260">
        <v>138.33333333333334</v>
      </c>
      <c r="E378" s="260">
        <v>135.06666666666669</v>
      </c>
      <c r="F378" s="260">
        <v>132.13333333333335</v>
      </c>
      <c r="G378" s="260">
        <v>128.8666666666667</v>
      </c>
      <c r="H378" s="260">
        <v>141.26666666666668</v>
      </c>
      <c r="I378" s="260">
        <v>144.53333333333333</v>
      </c>
      <c r="J378" s="260">
        <v>147.46666666666667</v>
      </c>
      <c r="K378" s="259">
        <v>141.6</v>
      </c>
      <c r="L378" s="259">
        <v>135.4</v>
      </c>
      <c r="M378" s="259">
        <v>180.19765000000001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99.65</v>
      </c>
      <c r="D379" s="260">
        <v>99.683333333333337</v>
      </c>
      <c r="E379" s="260">
        <v>98.966666666666669</v>
      </c>
      <c r="F379" s="260">
        <v>98.283333333333331</v>
      </c>
      <c r="G379" s="260">
        <v>97.566666666666663</v>
      </c>
      <c r="H379" s="260">
        <v>100.36666666666667</v>
      </c>
      <c r="I379" s="260">
        <v>101.08333333333334</v>
      </c>
      <c r="J379" s="260">
        <v>101.76666666666668</v>
      </c>
      <c r="K379" s="259">
        <v>100.4</v>
      </c>
      <c r="L379" s="259">
        <v>99</v>
      </c>
      <c r="M379" s="259">
        <v>100.72926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601.79999999999995</v>
      </c>
      <c r="D380" s="260">
        <v>609.11666666666667</v>
      </c>
      <c r="E380" s="260">
        <v>588.2833333333333</v>
      </c>
      <c r="F380" s="260">
        <v>574.76666666666665</v>
      </c>
      <c r="G380" s="260">
        <v>553.93333333333328</v>
      </c>
      <c r="H380" s="260">
        <v>622.63333333333333</v>
      </c>
      <c r="I380" s="260">
        <v>643.46666666666658</v>
      </c>
      <c r="J380" s="260">
        <v>656.98333333333335</v>
      </c>
      <c r="K380" s="259">
        <v>629.95000000000005</v>
      </c>
      <c r="L380" s="259">
        <v>595.6</v>
      </c>
      <c r="M380" s="259">
        <v>4.2848899999999999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380.55</v>
      </c>
      <c r="D381" s="260">
        <v>387.61666666666662</v>
      </c>
      <c r="E381" s="260">
        <v>365.93333333333322</v>
      </c>
      <c r="F381" s="260">
        <v>351.31666666666661</v>
      </c>
      <c r="G381" s="260">
        <v>329.63333333333321</v>
      </c>
      <c r="H381" s="260">
        <v>402.23333333333323</v>
      </c>
      <c r="I381" s="260">
        <v>423.91666666666663</v>
      </c>
      <c r="J381" s="260">
        <v>438.53333333333325</v>
      </c>
      <c r="K381" s="259">
        <v>409.3</v>
      </c>
      <c r="L381" s="259">
        <v>373</v>
      </c>
      <c r="M381" s="259">
        <v>18.43432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1008.15</v>
      </c>
      <c r="D382" s="260">
        <v>1021.4</v>
      </c>
      <c r="E382" s="260">
        <v>987.75</v>
      </c>
      <c r="F382" s="260">
        <v>967.35</v>
      </c>
      <c r="G382" s="260">
        <v>933.7</v>
      </c>
      <c r="H382" s="260">
        <v>1041.8</v>
      </c>
      <c r="I382" s="260">
        <v>1075.4499999999998</v>
      </c>
      <c r="J382" s="260">
        <v>1095.8499999999999</v>
      </c>
      <c r="K382" s="259">
        <v>1055.05</v>
      </c>
      <c r="L382" s="259">
        <v>1001</v>
      </c>
      <c r="M382" s="259">
        <v>2.7859500000000001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49.1</v>
      </c>
      <c r="D383" s="260">
        <v>50.1</v>
      </c>
      <c r="E383" s="260">
        <v>47.7</v>
      </c>
      <c r="F383" s="260">
        <v>46.300000000000004</v>
      </c>
      <c r="G383" s="260">
        <v>43.900000000000006</v>
      </c>
      <c r="H383" s="260">
        <v>51.5</v>
      </c>
      <c r="I383" s="260">
        <v>53.899999999999991</v>
      </c>
      <c r="J383" s="260">
        <v>55.3</v>
      </c>
      <c r="K383" s="259">
        <v>52.5</v>
      </c>
      <c r="L383" s="259">
        <v>48.7</v>
      </c>
      <c r="M383" s="259">
        <v>279.66327000000001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171.5</v>
      </c>
      <c r="D384" s="260">
        <v>172.36666666666667</v>
      </c>
      <c r="E384" s="260">
        <v>169.13333333333335</v>
      </c>
      <c r="F384" s="260">
        <v>166.76666666666668</v>
      </c>
      <c r="G384" s="260">
        <v>163.53333333333336</v>
      </c>
      <c r="H384" s="260">
        <v>174.73333333333335</v>
      </c>
      <c r="I384" s="260">
        <v>177.9666666666667</v>
      </c>
      <c r="J384" s="260">
        <v>180.33333333333334</v>
      </c>
      <c r="K384" s="259">
        <v>175.6</v>
      </c>
      <c r="L384" s="259">
        <v>170</v>
      </c>
      <c r="M384" s="259">
        <v>16.498660000000001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734.85</v>
      </c>
      <c r="D385" s="260">
        <v>738.13333333333333</v>
      </c>
      <c r="E385" s="260">
        <v>716.7166666666667</v>
      </c>
      <c r="F385" s="260">
        <v>698.58333333333337</v>
      </c>
      <c r="G385" s="260">
        <v>677.16666666666674</v>
      </c>
      <c r="H385" s="260">
        <v>756.26666666666665</v>
      </c>
      <c r="I385" s="260">
        <v>777.68333333333339</v>
      </c>
      <c r="J385" s="260">
        <v>795.81666666666661</v>
      </c>
      <c r="K385" s="259">
        <v>759.55</v>
      </c>
      <c r="L385" s="259">
        <v>720</v>
      </c>
      <c r="M385" s="259">
        <v>2.7972999999999999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225.5</v>
      </c>
      <c r="D386" s="260">
        <v>224.81666666666669</v>
      </c>
      <c r="E386" s="260">
        <v>221.73333333333338</v>
      </c>
      <c r="F386" s="260">
        <v>217.9666666666667</v>
      </c>
      <c r="G386" s="260">
        <v>214.88333333333338</v>
      </c>
      <c r="H386" s="260">
        <v>228.58333333333337</v>
      </c>
      <c r="I386" s="260">
        <v>231.66666666666669</v>
      </c>
      <c r="J386" s="260">
        <v>235.43333333333337</v>
      </c>
      <c r="K386" s="259">
        <v>227.9</v>
      </c>
      <c r="L386" s="259">
        <v>221.05</v>
      </c>
      <c r="M386" s="259">
        <v>1.6610499999999999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102.55</v>
      </c>
      <c r="D387" s="260">
        <v>103.19999999999999</v>
      </c>
      <c r="E387" s="260">
        <v>101.04999999999998</v>
      </c>
      <c r="F387" s="260">
        <v>99.55</v>
      </c>
      <c r="G387" s="260">
        <v>97.399999999999991</v>
      </c>
      <c r="H387" s="260">
        <v>104.69999999999997</v>
      </c>
      <c r="I387" s="260">
        <v>106.84999999999998</v>
      </c>
      <c r="J387" s="260">
        <v>108.34999999999997</v>
      </c>
      <c r="K387" s="259">
        <v>105.35</v>
      </c>
      <c r="L387" s="259">
        <v>101.7</v>
      </c>
      <c r="M387" s="259">
        <v>17.828009999999999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1923.65</v>
      </c>
      <c r="D388" s="260">
        <v>1930.0666666666666</v>
      </c>
      <c r="E388" s="260">
        <v>1900.1333333333332</v>
      </c>
      <c r="F388" s="260">
        <v>1876.6166666666666</v>
      </c>
      <c r="G388" s="260">
        <v>1846.6833333333332</v>
      </c>
      <c r="H388" s="260">
        <v>1953.5833333333333</v>
      </c>
      <c r="I388" s="260">
        <v>1983.5166666666667</v>
      </c>
      <c r="J388" s="260">
        <v>2007.0333333333333</v>
      </c>
      <c r="K388" s="259">
        <v>1960</v>
      </c>
      <c r="L388" s="259">
        <v>1906.55</v>
      </c>
      <c r="M388" s="259">
        <v>0.21360999999999999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49.6</v>
      </c>
      <c r="D389" s="260">
        <v>51.400000000000006</v>
      </c>
      <c r="E389" s="260">
        <v>46.850000000000009</v>
      </c>
      <c r="F389" s="260">
        <v>44.1</v>
      </c>
      <c r="G389" s="260">
        <v>39.550000000000004</v>
      </c>
      <c r="H389" s="260">
        <v>54.150000000000013</v>
      </c>
      <c r="I389" s="260">
        <v>58.70000000000001</v>
      </c>
      <c r="J389" s="260">
        <v>61.450000000000017</v>
      </c>
      <c r="K389" s="259">
        <v>55.95</v>
      </c>
      <c r="L389" s="259">
        <v>48.65</v>
      </c>
      <c r="M389" s="259">
        <v>138.53495000000001</v>
      </c>
      <c r="N389" s="1"/>
      <c r="O389" s="1"/>
    </row>
    <row r="390" spans="1:15" ht="12.75" customHeight="1">
      <c r="A390" s="30">
        <v>380</v>
      </c>
      <c r="B390" s="269" t="s">
        <v>881</v>
      </c>
      <c r="C390" s="259">
        <v>1213.2</v>
      </c>
      <c r="D390" s="260">
        <v>1217.7666666666667</v>
      </c>
      <c r="E390" s="260">
        <v>1188.0333333333333</v>
      </c>
      <c r="F390" s="260">
        <v>1162.8666666666666</v>
      </c>
      <c r="G390" s="260">
        <v>1133.1333333333332</v>
      </c>
      <c r="H390" s="260">
        <v>1242.9333333333334</v>
      </c>
      <c r="I390" s="260">
        <v>1272.6666666666665</v>
      </c>
      <c r="J390" s="260">
        <v>1297.8333333333335</v>
      </c>
      <c r="K390" s="259">
        <v>1247.5</v>
      </c>
      <c r="L390" s="259">
        <v>1192.5999999999999</v>
      </c>
      <c r="M390" s="259">
        <v>2.9380799999999998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150.15</v>
      </c>
      <c r="D391" s="260">
        <v>150.83333333333334</v>
      </c>
      <c r="E391" s="260">
        <v>147.86666666666667</v>
      </c>
      <c r="F391" s="260">
        <v>145.58333333333334</v>
      </c>
      <c r="G391" s="260">
        <v>142.61666666666667</v>
      </c>
      <c r="H391" s="260">
        <v>153.11666666666667</v>
      </c>
      <c r="I391" s="260">
        <v>156.08333333333331</v>
      </c>
      <c r="J391" s="260">
        <v>158.36666666666667</v>
      </c>
      <c r="K391" s="259">
        <v>153.80000000000001</v>
      </c>
      <c r="L391" s="259">
        <v>148.55000000000001</v>
      </c>
      <c r="M391" s="259">
        <v>33.335470000000001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924.95</v>
      </c>
      <c r="D392" s="260">
        <v>928.31666666666661</v>
      </c>
      <c r="E392" s="260">
        <v>920.63333333333321</v>
      </c>
      <c r="F392" s="260">
        <v>916.31666666666661</v>
      </c>
      <c r="G392" s="260">
        <v>908.63333333333321</v>
      </c>
      <c r="H392" s="260">
        <v>932.63333333333321</v>
      </c>
      <c r="I392" s="260">
        <v>940.31666666666661</v>
      </c>
      <c r="J392" s="260">
        <v>944.63333333333321</v>
      </c>
      <c r="K392" s="259">
        <v>936</v>
      </c>
      <c r="L392" s="259">
        <v>924</v>
      </c>
      <c r="M392" s="259">
        <v>1.0917600000000001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2572.5</v>
      </c>
      <c r="D393" s="260">
        <v>2577.35</v>
      </c>
      <c r="E393" s="260">
        <v>2558.1499999999996</v>
      </c>
      <c r="F393" s="260">
        <v>2543.7999999999997</v>
      </c>
      <c r="G393" s="260">
        <v>2524.5999999999995</v>
      </c>
      <c r="H393" s="260">
        <v>2591.6999999999998</v>
      </c>
      <c r="I393" s="260">
        <v>2610.8999999999996</v>
      </c>
      <c r="J393" s="260">
        <v>2625.25</v>
      </c>
      <c r="K393" s="259">
        <v>2596.5500000000002</v>
      </c>
      <c r="L393" s="259">
        <v>2563</v>
      </c>
      <c r="M393" s="259">
        <v>27.534199999999998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121.05</v>
      </c>
      <c r="D394" s="260">
        <v>121.5</v>
      </c>
      <c r="E394" s="260">
        <v>120.05</v>
      </c>
      <c r="F394" s="260">
        <v>119.05</v>
      </c>
      <c r="G394" s="260">
        <v>117.6</v>
      </c>
      <c r="H394" s="260">
        <v>122.5</v>
      </c>
      <c r="I394" s="260">
        <v>123.94999999999999</v>
      </c>
      <c r="J394" s="260">
        <v>124.95</v>
      </c>
      <c r="K394" s="259">
        <v>122.95</v>
      </c>
      <c r="L394" s="259">
        <v>120.5</v>
      </c>
      <c r="M394" s="259">
        <v>2.9530099999999999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826.95</v>
      </c>
      <c r="D395" s="260">
        <v>828.98333333333323</v>
      </c>
      <c r="E395" s="260">
        <v>817.96666666666647</v>
      </c>
      <c r="F395" s="260">
        <v>808.98333333333323</v>
      </c>
      <c r="G395" s="260">
        <v>797.96666666666647</v>
      </c>
      <c r="H395" s="260">
        <v>837.96666666666647</v>
      </c>
      <c r="I395" s="260">
        <v>848.98333333333312</v>
      </c>
      <c r="J395" s="260">
        <v>857.96666666666647</v>
      </c>
      <c r="K395" s="259">
        <v>840</v>
      </c>
      <c r="L395" s="259">
        <v>820</v>
      </c>
      <c r="M395" s="259">
        <v>0.23230999999999999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1279.9000000000001</v>
      </c>
      <c r="D396" s="260">
        <v>1284.9666666666667</v>
      </c>
      <c r="E396" s="260">
        <v>1269.9333333333334</v>
      </c>
      <c r="F396" s="260">
        <v>1259.9666666666667</v>
      </c>
      <c r="G396" s="260">
        <v>1244.9333333333334</v>
      </c>
      <c r="H396" s="260">
        <v>1294.9333333333334</v>
      </c>
      <c r="I396" s="260">
        <v>1309.9666666666667</v>
      </c>
      <c r="J396" s="260">
        <v>1319.9333333333334</v>
      </c>
      <c r="K396" s="259">
        <v>1300</v>
      </c>
      <c r="L396" s="259">
        <v>1275</v>
      </c>
      <c r="M396" s="259">
        <v>0.70581000000000005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806.6</v>
      </c>
      <c r="D397" s="260">
        <v>805.9</v>
      </c>
      <c r="E397" s="260">
        <v>798.8</v>
      </c>
      <c r="F397" s="260">
        <v>791</v>
      </c>
      <c r="G397" s="260">
        <v>783.9</v>
      </c>
      <c r="H397" s="260">
        <v>813.69999999999993</v>
      </c>
      <c r="I397" s="260">
        <v>820.80000000000007</v>
      </c>
      <c r="J397" s="260">
        <v>828.59999999999991</v>
      </c>
      <c r="K397" s="259">
        <v>813</v>
      </c>
      <c r="L397" s="259">
        <v>798.1</v>
      </c>
      <c r="M397" s="259">
        <v>13.6873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1238.3499999999999</v>
      </c>
      <c r="D398" s="260">
        <v>1244.1333333333332</v>
      </c>
      <c r="E398" s="260">
        <v>1220.1666666666665</v>
      </c>
      <c r="F398" s="260">
        <v>1201.9833333333333</v>
      </c>
      <c r="G398" s="260">
        <v>1178.0166666666667</v>
      </c>
      <c r="H398" s="260">
        <v>1262.3166666666664</v>
      </c>
      <c r="I398" s="260">
        <v>1286.2833333333331</v>
      </c>
      <c r="J398" s="260">
        <v>1304.4666666666662</v>
      </c>
      <c r="K398" s="259">
        <v>1268.0999999999999</v>
      </c>
      <c r="L398" s="259">
        <v>1225.95</v>
      </c>
      <c r="M398" s="259">
        <v>4.9779600000000004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415.25</v>
      </c>
      <c r="D399" s="260">
        <v>414.23333333333335</v>
      </c>
      <c r="E399" s="260">
        <v>412.01666666666671</v>
      </c>
      <c r="F399" s="260">
        <v>408.78333333333336</v>
      </c>
      <c r="G399" s="260">
        <v>406.56666666666672</v>
      </c>
      <c r="H399" s="260">
        <v>417.4666666666667</v>
      </c>
      <c r="I399" s="260">
        <v>419.68333333333339</v>
      </c>
      <c r="J399" s="260">
        <v>422.91666666666669</v>
      </c>
      <c r="K399" s="259">
        <v>416.45</v>
      </c>
      <c r="L399" s="259">
        <v>411</v>
      </c>
      <c r="M399" s="259">
        <v>0.19578999999999999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36.9</v>
      </c>
      <c r="D400" s="260">
        <v>37.033333333333331</v>
      </c>
      <c r="E400" s="260">
        <v>36.36666666666666</v>
      </c>
      <c r="F400" s="260">
        <v>35.833333333333329</v>
      </c>
      <c r="G400" s="260">
        <v>35.166666666666657</v>
      </c>
      <c r="H400" s="260">
        <v>37.566666666666663</v>
      </c>
      <c r="I400" s="260">
        <v>38.233333333333334</v>
      </c>
      <c r="J400" s="260">
        <v>38.766666666666666</v>
      </c>
      <c r="K400" s="259">
        <v>37.700000000000003</v>
      </c>
      <c r="L400" s="259">
        <v>36.5</v>
      </c>
      <c r="M400" s="259">
        <v>42.542760000000001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4804.1499999999996</v>
      </c>
      <c r="D401" s="260">
        <v>4776.5666666666666</v>
      </c>
      <c r="E401" s="260">
        <v>4733.1333333333332</v>
      </c>
      <c r="F401" s="260">
        <v>4662.1166666666668</v>
      </c>
      <c r="G401" s="260">
        <v>4618.6833333333334</v>
      </c>
      <c r="H401" s="260">
        <v>4847.583333333333</v>
      </c>
      <c r="I401" s="260">
        <v>4891.0166666666655</v>
      </c>
      <c r="J401" s="260">
        <v>4962.0333333333328</v>
      </c>
      <c r="K401" s="259">
        <v>4820</v>
      </c>
      <c r="L401" s="259">
        <v>4705.55</v>
      </c>
      <c r="M401" s="259">
        <v>0.40590999999999999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2338.4499999999998</v>
      </c>
      <c r="D402" s="260">
        <v>2345.7833333333333</v>
      </c>
      <c r="E402" s="260">
        <v>2312.9166666666665</v>
      </c>
      <c r="F402" s="260">
        <v>2287.3833333333332</v>
      </c>
      <c r="G402" s="260">
        <v>2254.5166666666664</v>
      </c>
      <c r="H402" s="260">
        <v>2371.3166666666666</v>
      </c>
      <c r="I402" s="260">
        <v>2404.1833333333334</v>
      </c>
      <c r="J402" s="260">
        <v>2429.7166666666667</v>
      </c>
      <c r="K402" s="259">
        <v>2378.65</v>
      </c>
      <c r="L402" s="259">
        <v>2320.25</v>
      </c>
      <c r="M402" s="259">
        <v>6.7367400000000002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70.45</v>
      </c>
      <c r="D403" s="260">
        <v>69.966666666666654</v>
      </c>
      <c r="E403" s="260">
        <v>68.183333333333309</v>
      </c>
      <c r="F403" s="260">
        <v>65.916666666666657</v>
      </c>
      <c r="G403" s="260">
        <v>64.133333333333312</v>
      </c>
      <c r="H403" s="260">
        <v>72.233333333333306</v>
      </c>
      <c r="I403" s="260">
        <v>74.016666666666637</v>
      </c>
      <c r="J403" s="260">
        <v>76.283333333333303</v>
      </c>
      <c r="K403" s="259">
        <v>71.75</v>
      </c>
      <c r="L403" s="259">
        <v>67.7</v>
      </c>
      <c r="M403" s="259">
        <v>335.77028999999999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5622.7</v>
      </c>
      <c r="D404" s="260">
        <v>5616.7</v>
      </c>
      <c r="E404" s="260">
        <v>5595</v>
      </c>
      <c r="F404" s="260">
        <v>5567.3</v>
      </c>
      <c r="G404" s="260">
        <v>5545.6</v>
      </c>
      <c r="H404" s="260">
        <v>5644.4</v>
      </c>
      <c r="I404" s="260">
        <v>5666.0999999999985</v>
      </c>
      <c r="J404" s="260">
        <v>5693.7999999999993</v>
      </c>
      <c r="K404" s="259">
        <v>5638.4</v>
      </c>
      <c r="L404" s="259">
        <v>5589</v>
      </c>
      <c r="M404" s="259">
        <v>0.14507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1346.55</v>
      </c>
      <c r="D405" s="260">
        <v>1355.8833333333332</v>
      </c>
      <c r="E405" s="260">
        <v>1322.7166666666665</v>
      </c>
      <c r="F405" s="260">
        <v>1298.8833333333332</v>
      </c>
      <c r="G405" s="260">
        <v>1265.7166666666665</v>
      </c>
      <c r="H405" s="260">
        <v>1379.7166666666665</v>
      </c>
      <c r="I405" s="260">
        <v>1412.8833333333334</v>
      </c>
      <c r="J405" s="260">
        <v>1436.7166666666665</v>
      </c>
      <c r="K405" s="259">
        <v>1389.05</v>
      </c>
      <c r="L405" s="259">
        <v>1332.05</v>
      </c>
      <c r="M405" s="259">
        <v>0.91976000000000002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401.3</v>
      </c>
      <c r="D406" s="260">
        <v>400.41666666666669</v>
      </c>
      <c r="E406" s="260">
        <v>392.83333333333337</v>
      </c>
      <c r="F406" s="260">
        <v>384.36666666666667</v>
      </c>
      <c r="G406" s="260">
        <v>376.78333333333336</v>
      </c>
      <c r="H406" s="260">
        <v>408.88333333333338</v>
      </c>
      <c r="I406" s="260">
        <v>416.46666666666675</v>
      </c>
      <c r="J406" s="260">
        <v>424.93333333333339</v>
      </c>
      <c r="K406" s="259">
        <v>408</v>
      </c>
      <c r="L406" s="259">
        <v>391.95</v>
      </c>
      <c r="M406" s="259">
        <v>3.3881000000000001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3020</v>
      </c>
      <c r="D407" s="260">
        <v>2999.6666666666665</v>
      </c>
      <c r="E407" s="260">
        <v>2972.333333333333</v>
      </c>
      <c r="F407" s="260">
        <v>2924.6666666666665</v>
      </c>
      <c r="G407" s="260">
        <v>2897.333333333333</v>
      </c>
      <c r="H407" s="260">
        <v>3047.333333333333</v>
      </c>
      <c r="I407" s="260">
        <v>3074.6666666666661</v>
      </c>
      <c r="J407" s="260">
        <v>3122.333333333333</v>
      </c>
      <c r="K407" s="259">
        <v>3027</v>
      </c>
      <c r="L407" s="259">
        <v>2952</v>
      </c>
      <c r="M407" s="259">
        <v>0.66898000000000002</v>
      </c>
      <c r="N407" s="1"/>
      <c r="O407" s="1"/>
    </row>
    <row r="408" spans="1:15" ht="12.75" customHeight="1">
      <c r="A408" s="30">
        <v>398</v>
      </c>
      <c r="B408" s="269" t="s">
        <v>882</v>
      </c>
      <c r="C408" s="259">
        <v>379.8</v>
      </c>
      <c r="D408" s="260">
        <v>384.18333333333334</v>
      </c>
      <c r="E408" s="260">
        <v>373.66666666666669</v>
      </c>
      <c r="F408" s="260">
        <v>367.53333333333336</v>
      </c>
      <c r="G408" s="260">
        <v>357.01666666666671</v>
      </c>
      <c r="H408" s="260">
        <v>390.31666666666666</v>
      </c>
      <c r="I408" s="260">
        <v>400.83333333333331</v>
      </c>
      <c r="J408" s="260">
        <v>406.96666666666664</v>
      </c>
      <c r="K408" s="259">
        <v>394.7</v>
      </c>
      <c r="L408" s="259">
        <v>378.05</v>
      </c>
      <c r="M408" s="259">
        <v>0.90788000000000002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2811.15</v>
      </c>
      <c r="D409" s="260">
        <v>2816.6</v>
      </c>
      <c r="E409" s="260">
        <v>2783.2</v>
      </c>
      <c r="F409" s="260">
        <v>2755.25</v>
      </c>
      <c r="G409" s="260">
        <v>2721.85</v>
      </c>
      <c r="H409" s="260">
        <v>2844.5499999999997</v>
      </c>
      <c r="I409" s="260">
        <v>2877.9500000000003</v>
      </c>
      <c r="J409" s="260">
        <v>2905.8999999999996</v>
      </c>
      <c r="K409" s="259">
        <v>2850</v>
      </c>
      <c r="L409" s="259">
        <v>2788.65</v>
      </c>
      <c r="M409" s="259">
        <v>7.5439999999999993E-2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305.95</v>
      </c>
      <c r="D410" s="260">
        <v>306.7</v>
      </c>
      <c r="E410" s="260">
        <v>300.39999999999998</v>
      </c>
      <c r="F410" s="260">
        <v>294.84999999999997</v>
      </c>
      <c r="G410" s="260">
        <v>288.54999999999995</v>
      </c>
      <c r="H410" s="260">
        <v>312.25</v>
      </c>
      <c r="I410" s="260">
        <v>318.55000000000007</v>
      </c>
      <c r="J410" s="260">
        <v>324.10000000000002</v>
      </c>
      <c r="K410" s="259">
        <v>313</v>
      </c>
      <c r="L410" s="259">
        <v>301.14999999999998</v>
      </c>
      <c r="M410" s="259">
        <v>1.2734300000000001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133.4</v>
      </c>
      <c r="D411" s="260">
        <v>133.4</v>
      </c>
      <c r="E411" s="260">
        <v>131</v>
      </c>
      <c r="F411" s="260">
        <v>128.6</v>
      </c>
      <c r="G411" s="260">
        <v>126.19999999999999</v>
      </c>
      <c r="H411" s="260">
        <v>135.80000000000001</v>
      </c>
      <c r="I411" s="260">
        <v>138.20000000000005</v>
      </c>
      <c r="J411" s="260">
        <v>140.60000000000002</v>
      </c>
      <c r="K411" s="259">
        <v>135.80000000000001</v>
      </c>
      <c r="L411" s="259">
        <v>131</v>
      </c>
      <c r="M411" s="259">
        <v>25.178149999999999</v>
      </c>
      <c r="N411" s="1"/>
      <c r="O411" s="1"/>
    </row>
    <row r="412" spans="1:15" ht="12.75" customHeight="1">
      <c r="A412" s="30">
        <v>402</v>
      </c>
      <c r="B412" s="269" t="s">
        <v>883</v>
      </c>
      <c r="C412" s="259">
        <v>731.85</v>
      </c>
      <c r="D412" s="260">
        <v>741.6</v>
      </c>
      <c r="E412" s="260">
        <v>714.65000000000009</v>
      </c>
      <c r="F412" s="260">
        <v>697.45</v>
      </c>
      <c r="G412" s="260">
        <v>670.50000000000011</v>
      </c>
      <c r="H412" s="260">
        <v>758.80000000000007</v>
      </c>
      <c r="I412" s="260">
        <v>785.75000000000011</v>
      </c>
      <c r="J412" s="260">
        <v>802.95</v>
      </c>
      <c r="K412" s="259">
        <v>768.55</v>
      </c>
      <c r="L412" s="259">
        <v>724.4</v>
      </c>
      <c r="M412" s="259">
        <v>0.78205999999999998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22399.55</v>
      </c>
      <c r="D413" s="260">
        <v>22591.816666666666</v>
      </c>
      <c r="E413" s="260">
        <v>22110.73333333333</v>
      </c>
      <c r="F413" s="260">
        <v>21821.916666666664</v>
      </c>
      <c r="G413" s="260">
        <v>21340.833333333328</v>
      </c>
      <c r="H413" s="260">
        <v>22880.633333333331</v>
      </c>
      <c r="I413" s="260">
        <v>23361.716666666667</v>
      </c>
      <c r="J413" s="260">
        <v>23650.533333333333</v>
      </c>
      <c r="K413" s="259">
        <v>23072.9</v>
      </c>
      <c r="L413" s="259">
        <v>22303</v>
      </c>
      <c r="M413" s="259">
        <v>0.34106999999999998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56.05</v>
      </c>
      <c r="D414" s="260">
        <v>56.516666666666659</v>
      </c>
      <c r="E414" s="260">
        <v>55.133333333333319</v>
      </c>
      <c r="F414" s="260">
        <v>54.216666666666661</v>
      </c>
      <c r="G414" s="260">
        <v>52.833333333333321</v>
      </c>
      <c r="H414" s="260">
        <v>57.433333333333316</v>
      </c>
      <c r="I414" s="260">
        <v>58.816666666666656</v>
      </c>
      <c r="J414" s="260">
        <v>59.733333333333313</v>
      </c>
      <c r="K414" s="259">
        <v>57.9</v>
      </c>
      <c r="L414" s="259">
        <v>55.6</v>
      </c>
      <c r="M414" s="259">
        <v>96.226550000000003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1245.1500000000001</v>
      </c>
      <c r="D415" s="260">
        <v>1257.5333333333335</v>
      </c>
      <c r="E415" s="260">
        <v>1225.0666666666671</v>
      </c>
      <c r="F415" s="260">
        <v>1204.9833333333336</v>
      </c>
      <c r="G415" s="260">
        <v>1172.5166666666671</v>
      </c>
      <c r="H415" s="260">
        <v>1277.616666666667</v>
      </c>
      <c r="I415" s="260">
        <v>1310.0833333333337</v>
      </c>
      <c r="J415" s="260">
        <v>1330.166666666667</v>
      </c>
      <c r="K415" s="259">
        <v>1290</v>
      </c>
      <c r="L415" s="259">
        <v>1237.45</v>
      </c>
      <c r="M415" s="259">
        <v>6.1783200000000003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300.14999999999998</v>
      </c>
      <c r="D416" s="260">
        <v>297.11666666666662</v>
      </c>
      <c r="E416" s="260">
        <v>292.28333333333325</v>
      </c>
      <c r="F416" s="260">
        <v>284.41666666666663</v>
      </c>
      <c r="G416" s="260">
        <v>279.58333333333326</v>
      </c>
      <c r="H416" s="260">
        <v>304.98333333333323</v>
      </c>
      <c r="I416" s="260">
        <v>309.81666666666661</v>
      </c>
      <c r="J416" s="260">
        <v>317.68333333333322</v>
      </c>
      <c r="K416" s="259">
        <v>301.95</v>
      </c>
      <c r="L416" s="259">
        <v>289.25</v>
      </c>
      <c r="M416" s="259">
        <v>2.7728999999999999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2918.8</v>
      </c>
      <c r="D417" s="260">
        <v>2915.9</v>
      </c>
      <c r="E417" s="260">
        <v>2889.8</v>
      </c>
      <c r="F417" s="260">
        <v>2860.8</v>
      </c>
      <c r="G417" s="260">
        <v>2834.7000000000003</v>
      </c>
      <c r="H417" s="260">
        <v>2944.9</v>
      </c>
      <c r="I417" s="260">
        <v>2970.9999999999995</v>
      </c>
      <c r="J417" s="260">
        <v>3000</v>
      </c>
      <c r="K417" s="259">
        <v>2942</v>
      </c>
      <c r="L417" s="259">
        <v>2886.9</v>
      </c>
      <c r="M417" s="259">
        <v>1.9087799999999999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612.25</v>
      </c>
      <c r="D418" s="260">
        <v>614.56666666666672</v>
      </c>
      <c r="E418" s="260">
        <v>604.68333333333339</v>
      </c>
      <c r="F418" s="260">
        <v>597.11666666666667</v>
      </c>
      <c r="G418" s="260">
        <v>587.23333333333335</v>
      </c>
      <c r="H418" s="260">
        <v>622.13333333333344</v>
      </c>
      <c r="I418" s="260">
        <v>632.01666666666688</v>
      </c>
      <c r="J418" s="260">
        <v>639.58333333333348</v>
      </c>
      <c r="K418" s="259">
        <v>624.45000000000005</v>
      </c>
      <c r="L418" s="259">
        <v>607</v>
      </c>
      <c r="M418" s="259">
        <v>1.0627200000000001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4178.1499999999996</v>
      </c>
      <c r="D419" s="260">
        <v>4184.7166666666662</v>
      </c>
      <c r="E419" s="260">
        <v>4119.4333333333325</v>
      </c>
      <c r="F419" s="260">
        <v>4060.7166666666662</v>
      </c>
      <c r="G419" s="260">
        <v>3995.4333333333325</v>
      </c>
      <c r="H419" s="260">
        <v>4243.4333333333325</v>
      </c>
      <c r="I419" s="260">
        <v>4308.7166666666672</v>
      </c>
      <c r="J419" s="260">
        <v>4367.4333333333325</v>
      </c>
      <c r="K419" s="259">
        <v>4250</v>
      </c>
      <c r="L419" s="259">
        <v>4126</v>
      </c>
      <c r="M419" s="259">
        <v>0.90691999999999995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455.5</v>
      </c>
      <c r="D420" s="260">
        <v>455.15000000000003</v>
      </c>
      <c r="E420" s="260">
        <v>451.35000000000008</v>
      </c>
      <c r="F420" s="260">
        <v>447.20000000000005</v>
      </c>
      <c r="G420" s="260">
        <v>443.40000000000009</v>
      </c>
      <c r="H420" s="260">
        <v>459.30000000000007</v>
      </c>
      <c r="I420" s="260">
        <v>463.1</v>
      </c>
      <c r="J420" s="260">
        <v>467.25000000000006</v>
      </c>
      <c r="K420" s="259">
        <v>458.95</v>
      </c>
      <c r="L420" s="259">
        <v>451</v>
      </c>
      <c r="M420" s="259">
        <v>8.2502999999999993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529.79999999999995</v>
      </c>
      <c r="D421" s="260">
        <v>527.06666666666661</v>
      </c>
      <c r="E421" s="260">
        <v>522.73333333333323</v>
      </c>
      <c r="F421" s="260">
        <v>515.66666666666663</v>
      </c>
      <c r="G421" s="260">
        <v>511.33333333333326</v>
      </c>
      <c r="H421" s="260">
        <v>534.13333333333321</v>
      </c>
      <c r="I421" s="260">
        <v>538.4666666666667</v>
      </c>
      <c r="J421" s="260">
        <v>545.53333333333319</v>
      </c>
      <c r="K421" s="259">
        <v>531.4</v>
      </c>
      <c r="L421" s="259">
        <v>520</v>
      </c>
      <c r="M421" s="259">
        <v>0.71387999999999996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699.2</v>
      </c>
      <c r="D422" s="260">
        <v>698.96666666666658</v>
      </c>
      <c r="E422" s="260">
        <v>694.28333333333319</v>
      </c>
      <c r="F422" s="260">
        <v>689.36666666666656</v>
      </c>
      <c r="G422" s="260">
        <v>684.68333333333317</v>
      </c>
      <c r="H422" s="260">
        <v>703.88333333333321</v>
      </c>
      <c r="I422" s="260">
        <v>708.56666666666661</v>
      </c>
      <c r="J422" s="260">
        <v>713.48333333333323</v>
      </c>
      <c r="K422" s="259">
        <v>703.65</v>
      </c>
      <c r="L422" s="259">
        <v>694.05</v>
      </c>
      <c r="M422" s="259">
        <v>2.15944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605.75</v>
      </c>
      <c r="D423" s="260">
        <v>607.68333333333328</v>
      </c>
      <c r="E423" s="260">
        <v>600.26666666666654</v>
      </c>
      <c r="F423" s="260">
        <v>594.7833333333333</v>
      </c>
      <c r="G423" s="260">
        <v>587.36666666666656</v>
      </c>
      <c r="H423" s="260">
        <v>613.16666666666652</v>
      </c>
      <c r="I423" s="260">
        <v>620.58333333333326</v>
      </c>
      <c r="J423" s="260">
        <v>626.06666666666649</v>
      </c>
      <c r="K423" s="259">
        <v>615.1</v>
      </c>
      <c r="L423" s="259">
        <v>602.20000000000005</v>
      </c>
      <c r="M423" s="259">
        <v>116.18405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84.2</v>
      </c>
      <c r="D424" s="260">
        <v>84.866666666666674</v>
      </c>
      <c r="E424" s="260">
        <v>83.083333333333343</v>
      </c>
      <c r="F424" s="260">
        <v>81.966666666666669</v>
      </c>
      <c r="G424" s="260">
        <v>80.183333333333337</v>
      </c>
      <c r="H424" s="260">
        <v>85.983333333333348</v>
      </c>
      <c r="I424" s="260">
        <v>87.76666666666668</v>
      </c>
      <c r="J424" s="260">
        <v>88.883333333333354</v>
      </c>
      <c r="K424" s="259">
        <v>86.65</v>
      </c>
      <c r="L424" s="259">
        <v>83.75</v>
      </c>
      <c r="M424" s="259">
        <v>166.83921000000001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279.64999999999998</v>
      </c>
      <c r="D425" s="260">
        <v>281.75</v>
      </c>
      <c r="E425" s="260">
        <v>275.89999999999998</v>
      </c>
      <c r="F425" s="260">
        <v>272.14999999999998</v>
      </c>
      <c r="G425" s="260">
        <v>266.29999999999995</v>
      </c>
      <c r="H425" s="260">
        <v>285.5</v>
      </c>
      <c r="I425" s="260">
        <v>291.35000000000002</v>
      </c>
      <c r="J425" s="260">
        <v>295.10000000000002</v>
      </c>
      <c r="K425" s="259">
        <v>287.60000000000002</v>
      </c>
      <c r="L425" s="259">
        <v>278</v>
      </c>
      <c r="M425" s="259">
        <v>1.2202599999999999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168.2</v>
      </c>
      <c r="D426" s="260">
        <v>167.14999999999998</v>
      </c>
      <c r="E426" s="260">
        <v>164.69999999999996</v>
      </c>
      <c r="F426" s="260">
        <v>161.19999999999999</v>
      </c>
      <c r="G426" s="260">
        <v>158.74999999999997</v>
      </c>
      <c r="H426" s="260">
        <v>170.64999999999995</v>
      </c>
      <c r="I426" s="260">
        <v>173.1</v>
      </c>
      <c r="J426" s="260">
        <v>176.59999999999994</v>
      </c>
      <c r="K426" s="259">
        <v>169.6</v>
      </c>
      <c r="L426" s="259">
        <v>163.65</v>
      </c>
      <c r="M426" s="259">
        <v>15.520960000000001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389.95</v>
      </c>
      <c r="D427" s="260">
        <v>395.93333333333334</v>
      </c>
      <c r="E427" s="260">
        <v>382.06666666666666</v>
      </c>
      <c r="F427" s="260">
        <v>374.18333333333334</v>
      </c>
      <c r="G427" s="260">
        <v>360.31666666666666</v>
      </c>
      <c r="H427" s="260">
        <v>403.81666666666666</v>
      </c>
      <c r="I427" s="260">
        <v>417.68333333333334</v>
      </c>
      <c r="J427" s="260">
        <v>425.56666666666666</v>
      </c>
      <c r="K427" s="259">
        <v>409.8</v>
      </c>
      <c r="L427" s="259">
        <v>388.05</v>
      </c>
      <c r="M427" s="259">
        <v>5.4471299999999996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462</v>
      </c>
      <c r="D428" s="260">
        <v>460.51666666666665</v>
      </c>
      <c r="E428" s="260">
        <v>456.5333333333333</v>
      </c>
      <c r="F428" s="260">
        <v>451.06666666666666</v>
      </c>
      <c r="G428" s="260">
        <v>447.08333333333331</v>
      </c>
      <c r="H428" s="260">
        <v>465.98333333333329</v>
      </c>
      <c r="I428" s="260">
        <v>469.96666666666664</v>
      </c>
      <c r="J428" s="260">
        <v>475.43333333333328</v>
      </c>
      <c r="K428" s="259">
        <v>464.5</v>
      </c>
      <c r="L428" s="259">
        <v>455.05</v>
      </c>
      <c r="M428" s="259">
        <v>3.5868199999999999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246.15</v>
      </c>
      <c r="D429" s="260">
        <v>246.48333333333335</v>
      </c>
      <c r="E429" s="260">
        <v>240.2166666666667</v>
      </c>
      <c r="F429" s="260">
        <v>234.28333333333336</v>
      </c>
      <c r="G429" s="260">
        <v>228.01666666666671</v>
      </c>
      <c r="H429" s="260">
        <v>252.41666666666669</v>
      </c>
      <c r="I429" s="260">
        <v>258.68333333333334</v>
      </c>
      <c r="J429" s="260">
        <v>264.61666666666667</v>
      </c>
      <c r="K429" s="259">
        <v>252.75</v>
      </c>
      <c r="L429" s="259">
        <v>240.55</v>
      </c>
      <c r="M429" s="259">
        <v>3.9114800000000001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1010.65</v>
      </c>
      <c r="D430" s="260">
        <v>1013.2333333333332</v>
      </c>
      <c r="E430" s="260">
        <v>1004.1666666666665</v>
      </c>
      <c r="F430" s="260">
        <v>997.68333333333328</v>
      </c>
      <c r="G430" s="260">
        <v>988.61666666666656</v>
      </c>
      <c r="H430" s="260">
        <v>1019.7166666666665</v>
      </c>
      <c r="I430" s="260">
        <v>1028.7833333333333</v>
      </c>
      <c r="J430" s="260">
        <v>1035.2666666666664</v>
      </c>
      <c r="K430" s="259">
        <v>1022.3</v>
      </c>
      <c r="L430" s="259">
        <v>1006.75</v>
      </c>
      <c r="M430" s="259">
        <v>24.199909999999999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560.54999999999995</v>
      </c>
      <c r="D431" s="260">
        <v>560.68333333333328</v>
      </c>
      <c r="E431" s="260">
        <v>552.86666666666656</v>
      </c>
      <c r="F431" s="260">
        <v>545.18333333333328</v>
      </c>
      <c r="G431" s="260">
        <v>537.36666666666656</v>
      </c>
      <c r="H431" s="260">
        <v>568.36666666666656</v>
      </c>
      <c r="I431" s="260">
        <v>576.18333333333339</v>
      </c>
      <c r="J431" s="260">
        <v>583.86666666666656</v>
      </c>
      <c r="K431" s="259">
        <v>568.5</v>
      </c>
      <c r="L431" s="259">
        <v>553</v>
      </c>
      <c r="M431" s="259">
        <v>13.347009999999999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2304.3000000000002</v>
      </c>
      <c r="D432" s="260">
        <v>2313.25</v>
      </c>
      <c r="E432" s="260">
        <v>2274.75</v>
      </c>
      <c r="F432" s="260">
        <v>2245.1999999999998</v>
      </c>
      <c r="G432" s="260">
        <v>2206.6999999999998</v>
      </c>
      <c r="H432" s="260">
        <v>2342.8000000000002</v>
      </c>
      <c r="I432" s="260">
        <v>2381.3000000000002</v>
      </c>
      <c r="J432" s="260">
        <v>2410.8500000000004</v>
      </c>
      <c r="K432" s="259">
        <v>2351.75</v>
      </c>
      <c r="L432" s="259">
        <v>2283.6999999999998</v>
      </c>
      <c r="M432" s="259">
        <v>0.19133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954.45</v>
      </c>
      <c r="D433" s="260">
        <v>955.94999999999993</v>
      </c>
      <c r="E433" s="260">
        <v>941.39999999999986</v>
      </c>
      <c r="F433" s="260">
        <v>928.34999999999991</v>
      </c>
      <c r="G433" s="260">
        <v>913.79999999999984</v>
      </c>
      <c r="H433" s="260">
        <v>968.99999999999989</v>
      </c>
      <c r="I433" s="260">
        <v>983.54999999999984</v>
      </c>
      <c r="J433" s="260">
        <v>996.59999999999991</v>
      </c>
      <c r="K433" s="259">
        <v>970.5</v>
      </c>
      <c r="L433" s="259">
        <v>942.9</v>
      </c>
      <c r="M433" s="259">
        <v>2.8245200000000001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393.65</v>
      </c>
      <c r="D434" s="260">
        <v>391.7833333333333</v>
      </c>
      <c r="E434" s="260">
        <v>383.61666666666662</v>
      </c>
      <c r="F434" s="260">
        <v>373.58333333333331</v>
      </c>
      <c r="G434" s="260">
        <v>365.41666666666663</v>
      </c>
      <c r="H434" s="260">
        <v>401.81666666666661</v>
      </c>
      <c r="I434" s="260">
        <v>409.98333333333335</v>
      </c>
      <c r="J434" s="260">
        <v>420.01666666666659</v>
      </c>
      <c r="K434" s="259">
        <v>399.95</v>
      </c>
      <c r="L434" s="259">
        <v>381.75</v>
      </c>
      <c r="M434" s="259">
        <v>1.57074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327.3</v>
      </c>
      <c r="D435" s="260">
        <v>327.21666666666664</v>
      </c>
      <c r="E435" s="260">
        <v>323.18333333333328</v>
      </c>
      <c r="F435" s="260">
        <v>319.06666666666666</v>
      </c>
      <c r="G435" s="260">
        <v>315.0333333333333</v>
      </c>
      <c r="H435" s="260">
        <v>331.33333333333326</v>
      </c>
      <c r="I435" s="260">
        <v>335.36666666666667</v>
      </c>
      <c r="J435" s="260">
        <v>339.48333333333323</v>
      </c>
      <c r="K435" s="259">
        <v>331.25</v>
      </c>
      <c r="L435" s="259">
        <v>323.10000000000002</v>
      </c>
      <c r="M435" s="259">
        <v>0.73726999999999998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2447.4</v>
      </c>
      <c r="D436" s="260">
        <v>2434.15</v>
      </c>
      <c r="E436" s="260">
        <v>2418.3000000000002</v>
      </c>
      <c r="F436" s="260">
        <v>2389.2000000000003</v>
      </c>
      <c r="G436" s="260">
        <v>2373.3500000000004</v>
      </c>
      <c r="H436" s="260">
        <v>2463.25</v>
      </c>
      <c r="I436" s="260">
        <v>2479.0999999999995</v>
      </c>
      <c r="J436" s="260">
        <v>2508.1999999999998</v>
      </c>
      <c r="K436" s="259">
        <v>2450</v>
      </c>
      <c r="L436" s="259">
        <v>2405.0500000000002</v>
      </c>
      <c r="M436" s="259">
        <v>1.0512900000000001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437.55</v>
      </c>
      <c r="D437" s="260">
        <v>439.51666666666665</v>
      </c>
      <c r="E437" s="260">
        <v>430.0333333333333</v>
      </c>
      <c r="F437" s="260">
        <v>422.51666666666665</v>
      </c>
      <c r="G437" s="260">
        <v>413.0333333333333</v>
      </c>
      <c r="H437" s="260">
        <v>447.0333333333333</v>
      </c>
      <c r="I437" s="260">
        <v>456.51666666666665</v>
      </c>
      <c r="J437" s="260">
        <v>464.0333333333333</v>
      </c>
      <c r="K437" s="259">
        <v>449</v>
      </c>
      <c r="L437" s="259">
        <v>432</v>
      </c>
      <c r="M437" s="259">
        <v>4.9563600000000001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8.3000000000000007</v>
      </c>
      <c r="D438" s="260">
        <v>8.2833333333333332</v>
      </c>
      <c r="E438" s="260">
        <v>8.1666666666666661</v>
      </c>
      <c r="F438" s="260">
        <v>8.0333333333333332</v>
      </c>
      <c r="G438" s="260">
        <v>7.9166666666666661</v>
      </c>
      <c r="H438" s="260">
        <v>8.4166666666666661</v>
      </c>
      <c r="I438" s="260">
        <v>8.5333333333333332</v>
      </c>
      <c r="J438" s="260">
        <v>8.6666666666666661</v>
      </c>
      <c r="K438" s="259">
        <v>8.4</v>
      </c>
      <c r="L438" s="259">
        <v>8.15</v>
      </c>
      <c r="M438" s="259">
        <v>530.29082000000005</v>
      </c>
      <c r="N438" s="1"/>
      <c r="O438" s="1"/>
    </row>
    <row r="439" spans="1:15" ht="12.75" customHeight="1">
      <c r="A439" s="30">
        <v>429</v>
      </c>
      <c r="B439" s="269" t="s">
        <v>884</v>
      </c>
      <c r="C439" s="259">
        <v>216.8</v>
      </c>
      <c r="D439" s="260">
        <v>216.46666666666667</v>
      </c>
      <c r="E439" s="260">
        <v>211.93333333333334</v>
      </c>
      <c r="F439" s="260">
        <v>207.06666666666666</v>
      </c>
      <c r="G439" s="260">
        <v>202.53333333333333</v>
      </c>
      <c r="H439" s="260">
        <v>221.33333333333334</v>
      </c>
      <c r="I439" s="260">
        <v>225.8666666666667</v>
      </c>
      <c r="J439" s="260">
        <v>230.73333333333335</v>
      </c>
      <c r="K439" s="259">
        <v>221</v>
      </c>
      <c r="L439" s="259">
        <v>211.6</v>
      </c>
      <c r="M439" s="259">
        <v>0.66232000000000002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841.65</v>
      </c>
      <c r="D440" s="260">
        <v>839.43333333333339</v>
      </c>
      <c r="E440" s="260">
        <v>831.36666666666679</v>
      </c>
      <c r="F440" s="260">
        <v>821.08333333333337</v>
      </c>
      <c r="G440" s="260">
        <v>813.01666666666677</v>
      </c>
      <c r="H440" s="260">
        <v>849.71666666666681</v>
      </c>
      <c r="I440" s="260">
        <v>857.78333333333342</v>
      </c>
      <c r="J440" s="260">
        <v>868.06666666666683</v>
      </c>
      <c r="K440" s="259">
        <v>847.5</v>
      </c>
      <c r="L440" s="259">
        <v>829.15</v>
      </c>
      <c r="M440" s="259">
        <v>0.18171999999999999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606.25</v>
      </c>
      <c r="D441" s="260">
        <v>609.63333333333333</v>
      </c>
      <c r="E441" s="260">
        <v>596.76666666666665</v>
      </c>
      <c r="F441" s="260">
        <v>587.2833333333333</v>
      </c>
      <c r="G441" s="260">
        <v>574.41666666666663</v>
      </c>
      <c r="H441" s="260">
        <v>619.11666666666667</v>
      </c>
      <c r="I441" s="260">
        <v>631.98333333333323</v>
      </c>
      <c r="J441" s="260">
        <v>641.4666666666667</v>
      </c>
      <c r="K441" s="259">
        <v>622.5</v>
      </c>
      <c r="L441" s="259">
        <v>600.15</v>
      </c>
      <c r="M441" s="259">
        <v>2.7045499999999998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1838.5</v>
      </c>
      <c r="D442" s="260">
        <v>1832.1333333333332</v>
      </c>
      <c r="E442" s="260">
        <v>1821.3666666666663</v>
      </c>
      <c r="F442" s="260">
        <v>1804.2333333333331</v>
      </c>
      <c r="G442" s="260">
        <v>1793.4666666666662</v>
      </c>
      <c r="H442" s="260">
        <v>1849.2666666666664</v>
      </c>
      <c r="I442" s="260">
        <v>1860.0333333333333</v>
      </c>
      <c r="J442" s="260">
        <v>1877.1666666666665</v>
      </c>
      <c r="K442" s="259">
        <v>1842.9</v>
      </c>
      <c r="L442" s="259">
        <v>1815</v>
      </c>
      <c r="M442" s="259">
        <v>7.7530000000000002E-2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590.1</v>
      </c>
      <c r="D443" s="260">
        <v>592.36666666666667</v>
      </c>
      <c r="E443" s="260">
        <v>584.0333333333333</v>
      </c>
      <c r="F443" s="260">
        <v>577.96666666666658</v>
      </c>
      <c r="G443" s="260">
        <v>569.63333333333321</v>
      </c>
      <c r="H443" s="260">
        <v>598.43333333333339</v>
      </c>
      <c r="I443" s="260">
        <v>606.76666666666665</v>
      </c>
      <c r="J443" s="260">
        <v>612.83333333333348</v>
      </c>
      <c r="K443" s="259">
        <v>600.70000000000005</v>
      </c>
      <c r="L443" s="259">
        <v>586.29999999999995</v>
      </c>
      <c r="M443" s="259">
        <v>9.1130000000000003E-2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880</v>
      </c>
      <c r="D444" s="260">
        <v>883.66666666666663</v>
      </c>
      <c r="E444" s="260">
        <v>868.33333333333326</v>
      </c>
      <c r="F444" s="260">
        <v>856.66666666666663</v>
      </c>
      <c r="G444" s="260">
        <v>841.33333333333326</v>
      </c>
      <c r="H444" s="260">
        <v>895.33333333333326</v>
      </c>
      <c r="I444" s="260">
        <v>910.66666666666652</v>
      </c>
      <c r="J444" s="260">
        <v>922.33333333333326</v>
      </c>
      <c r="K444" s="259">
        <v>899</v>
      </c>
      <c r="L444" s="259">
        <v>872</v>
      </c>
      <c r="M444" s="259">
        <v>0.77049000000000001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35.549999999999997</v>
      </c>
      <c r="D445" s="260">
        <v>35.766666666666666</v>
      </c>
      <c r="E445" s="260">
        <v>35.083333333333329</v>
      </c>
      <c r="F445" s="260">
        <v>34.61666666666666</v>
      </c>
      <c r="G445" s="260">
        <v>33.933333333333323</v>
      </c>
      <c r="H445" s="260">
        <v>36.233333333333334</v>
      </c>
      <c r="I445" s="260">
        <v>36.916666666666671</v>
      </c>
      <c r="J445" s="260">
        <v>37.38333333333334</v>
      </c>
      <c r="K445" s="259">
        <v>36.450000000000003</v>
      </c>
      <c r="L445" s="259">
        <v>35.299999999999997</v>
      </c>
      <c r="M445" s="259">
        <v>39.749929999999999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1105.95</v>
      </c>
      <c r="D446" s="260">
        <v>1116.2333333333333</v>
      </c>
      <c r="E446" s="260">
        <v>1087.7666666666667</v>
      </c>
      <c r="F446" s="260">
        <v>1069.5833333333333</v>
      </c>
      <c r="G446" s="260">
        <v>1041.1166666666666</v>
      </c>
      <c r="H446" s="260">
        <v>1134.4166666666667</v>
      </c>
      <c r="I446" s="260">
        <v>1162.8833333333334</v>
      </c>
      <c r="J446" s="260">
        <v>1181.0666666666668</v>
      </c>
      <c r="K446" s="259">
        <v>1144.7</v>
      </c>
      <c r="L446" s="259">
        <v>1098.05</v>
      </c>
      <c r="M446" s="259">
        <v>22.35744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744.8</v>
      </c>
      <c r="D447" s="260">
        <v>751.63333333333333</v>
      </c>
      <c r="E447" s="260">
        <v>735.06666666666661</v>
      </c>
      <c r="F447" s="260">
        <v>725.33333333333326</v>
      </c>
      <c r="G447" s="260">
        <v>708.76666666666654</v>
      </c>
      <c r="H447" s="260">
        <v>761.36666666666667</v>
      </c>
      <c r="I447" s="260">
        <v>777.93333333333351</v>
      </c>
      <c r="J447" s="260">
        <v>787.66666666666674</v>
      </c>
      <c r="K447" s="259">
        <v>768.2</v>
      </c>
      <c r="L447" s="259">
        <v>741.9</v>
      </c>
      <c r="M447" s="259">
        <v>1.41866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1070.25</v>
      </c>
      <c r="D448" s="260">
        <v>1084.45</v>
      </c>
      <c r="E448" s="260">
        <v>1051.9000000000001</v>
      </c>
      <c r="F448" s="260">
        <v>1033.55</v>
      </c>
      <c r="G448" s="260">
        <v>1001</v>
      </c>
      <c r="H448" s="260">
        <v>1102.8000000000002</v>
      </c>
      <c r="I448" s="260">
        <v>1135.3499999999999</v>
      </c>
      <c r="J448" s="260">
        <v>1153.7000000000003</v>
      </c>
      <c r="K448" s="259">
        <v>1117</v>
      </c>
      <c r="L448" s="259">
        <v>1066.0999999999999</v>
      </c>
      <c r="M448" s="259">
        <v>18.923179999999999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218.7</v>
      </c>
      <c r="D449" s="260">
        <v>219.66666666666666</v>
      </c>
      <c r="E449" s="260">
        <v>217.0333333333333</v>
      </c>
      <c r="F449" s="260">
        <v>215.36666666666665</v>
      </c>
      <c r="G449" s="260">
        <v>212.73333333333329</v>
      </c>
      <c r="H449" s="260">
        <v>221.33333333333331</v>
      </c>
      <c r="I449" s="260">
        <v>223.9666666666667</v>
      </c>
      <c r="J449" s="260">
        <v>225.63333333333333</v>
      </c>
      <c r="K449" s="259">
        <v>222.3</v>
      </c>
      <c r="L449" s="259">
        <v>218</v>
      </c>
      <c r="M449" s="259">
        <v>2.9677799999999999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1314.15</v>
      </c>
      <c r="D450" s="260">
        <v>1314.8500000000001</v>
      </c>
      <c r="E450" s="260">
        <v>1304.3000000000002</v>
      </c>
      <c r="F450" s="260">
        <v>1294.45</v>
      </c>
      <c r="G450" s="260">
        <v>1283.9000000000001</v>
      </c>
      <c r="H450" s="260">
        <v>1324.7000000000003</v>
      </c>
      <c r="I450" s="260">
        <v>1335.25</v>
      </c>
      <c r="J450" s="260">
        <v>1345.1000000000004</v>
      </c>
      <c r="K450" s="259">
        <v>1325.4</v>
      </c>
      <c r="L450" s="259">
        <v>1305</v>
      </c>
      <c r="M450" s="259">
        <v>3.8914399999999998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3205.65</v>
      </c>
      <c r="D451" s="260">
        <v>3200.2166666666667</v>
      </c>
      <c r="E451" s="260">
        <v>3175.4333333333334</v>
      </c>
      <c r="F451" s="260">
        <v>3145.2166666666667</v>
      </c>
      <c r="G451" s="260">
        <v>3120.4333333333334</v>
      </c>
      <c r="H451" s="260">
        <v>3230.4333333333334</v>
      </c>
      <c r="I451" s="260">
        <v>3255.2166666666672</v>
      </c>
      <c r="J451" s="260">
        <v>3285.4333333333334</v>
      </c>
      <c r="K451" s="259">
        <v>3225</v>
      </c>
      <c r="L451" s="259">
        <v>3170</v>
      </c>
      <c r="M451" s="259">
        <v>15.730919999999999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768.7</v>
      </c>
      <c r="D452" s="260">
        <v>767.48333333333323</v>
      </c>
      <c r="E452" s="260">
        <v>763.26666666666642</v>
      </c>
      <c r="F452" s="260">
        <v>757.83333333333314</v>
      </c>
      <c r="G452" s="260">
        <v>753.61666666666633</v>
      </c>
      <c r="H452" s="260">
        <v>772.91666666666652</v>
      </c>
      <c r="I452" s="260">
        <v>777.13333333333344</v>
      </c>
      <c r="J452" s="260">
        <v>782.56666666666661</v>
      </c>
      <c r="K452" s="259">
        <v>771.7</v>
      </c>
      <c r="L452" s="259">
        <v>762.05</v>
      </c>
      <c r="M452" s="259">
        <v>8.3932900000000004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6925.7</v>
      </c>
      <c r="D453" s="260">
        <v>6936.3166666666666</v>
      </c>
      <c r="E453" s="260">
        <v>6882.3833333333332</v>
      </c>
      <c r="F453" s="260">
        <v>6839.0666666666666</v>
      </c>
      <c r="G453" s="260">
        <v>6785.1333333333332</v>
      </c>
      <c r="H453" s="260">
        <v>6979.6333333333332</v>
      </c>
      <c r="I453" s="260">
        <v>7033.5666666666657</v>
      </c>
      <c r="J453" s="260">
        <v>7076.8833333333332</v>
      </c>
      <c r="K453" s="259">
        <v>6990.25</v>
      </c>
      <c r="L453" s="259">
        <v>6893</v>
      </c>
      <c r="M453" s="259">
        <v>1.0432900000000001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2407.5500000000002</v>
      </c>
      <c r="D454" s="260">
        <v>2420.7000000000003</v>
      </c>
      <c r="E454" s="260">
        <v>2366.8500000000004</v>
      </c>
      <c r="F454" s="260">
        <v>2326.15</v>
      </c>
      <c r="G454" s="260">
        <v>2272.3000000000002</v>
      </c>
      <c r="H454" s="260">
        <v>2461.4000000000005</v>
      </c>
      <c r="I454" s="260">
        <v>2515.25</v>
      </c>
      <c r="J454" s="260">
        <v>2555.9500000000007</v>
      </c>
      <c r="K454" s="259">
        <v>2474.5500000000002</v>
      </c>
      <c r="L454" s="259">
        <v>2380</v>
      </c>
      <c r="M454" s="259">
        <v>0.33862999999999999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222.3</v>
      </c>
      <c r="D455" s="260">
        <v>224.15</v>
      </c>
      <c r="E455" s="260">
        <v>219.35000000000002</v>
      </c>
      <c r="F455" s="260">
        <v>216.4</v>
      </c>
      <c r="G455" s="260">
        <v>211.60000000000002</v>
      </c>
      <c r="H455" s="260">
        <v>227.10000000000002</v>
      </c>
      <c r="I455" s="260">
        <v>231.90000000000003</v>
      </c>
      <c r="J455" s="260">
        <v>234.85000000000002</v>
      </c>
      <c r="K455" s="259">
        <v>228.95</v>
      </c>
      <c r="L455" s="259">
        <v>221.2</v>
      </c>
      <c r="M455" s="259">
        <v>64.41001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412.2</v>
      </c>
      <c r="D456" s="260">
        <v>413.98333333333335</v>
      </c>
      <c r="E456" s="260">
        <v>407.41666666666669</v>
      </c>
      <c r="F456" s="260">
        <v>402.63333333333333</v>
      </c>
      <c r="G456" s="260">
        <v>396.06666666666666</v>
      </c>
      <c r="H456" s="260">
        <v>418.76666666666671</v>
      </c>
      <c r="I456" s="260">
        <v>425.33333333333331</v>
      </c>
      <c r="J456" s="260">
        <v>430.11666666666673</v>
      </c>
      <c r="K456" s="259">
        <v>420.55</v>
      </c>
      <c r="L456" s="259">
        <v>409.2</v>
      </c>
      <c r="M456" s="259">
        <v>262.51659999999998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229.2</v>
      </c>
      <c r="D457" s="260">
        <v>230.36666666666667</v>
      </c>
      <c r="E457" s="260">
        <v>227.33333333333334</v>
      </c>
      <c r="F457" s="260">
        <v>225.46666666666667</v>
      </c>
      <c r="G457" s="260">
        <v>222.43333333333334</v>
      </c>
      <c r="H457" s="260">
        <v>232.23333333333335</v>
      </c>
      <c r="I457" s="260">
        <v>235.26666666666665</v>
      </c>
      <c r="J457" s="260">
        <v>237.13333333333335</v>
      </c>
      <c r="K457" s="259">
        <v>233.4</v>
      </c>
      <c r="L457" s="259">
        <v>228.5</v>
      </c>
      <c r="M457" s="259">
        <v>89.449020000000004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104.7</v>
      </c>
      <c r="D458" s="260">
        <v>105.05</v>
      </c>
      <c r="E458" s="260">
        <v>104.1</v>
      </c>
      <c r="F458" s="260">
        <v>103.5</v>
      </c>
      <c r="G458" s="260">
        <v>102.55</v>
      </c>
      <c r="H458" s="260">
        <v>105.64999999999999</v>
      </c>
      <c r="I458" s="260">
        <v>106.60000000000001</v>
      </c>
      <c r="J458" s="260">
        <v>107.19999999999999</v>
      </c>
      <c r="K458" s="259">
        <v>106</v>
      </c>
      <c r="L458" s="259">
        <v>104.45</v>
      </c>
      <c r="M458" s="259">
        <v>278.64285000000001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100.55</v>
      </c>
      <c r="D459" s="260">
        <v>100.68333333333334</v>
      </c>
      <c r="E459" s="260">
        <v>99.866666666666674</v>
      </c>
      <c r="F459" s="260">
        <v>99.183333333333337</v>
      </c>
      <c r="G459" s="260">
        <v>98.366666666666674</v>
      </c>
      <c r="H459" s="260">
        <v>101.36666666666667</v>
      </c>
      <c r="I459" s="260">
        <v>102.18333333333334</v>
      </c>
      <c r="J459" s="260">
        <v>102.86666666666667</v>
      </c>
      <c r="K459" s="259">
        <v>101.5</v>
      </c>
      <c r="L459" s="259">
        <v>100</v>
      </c>
      <c r="M459" s="259">
        <v>7.1542000000000003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2490.75</v>
      </c>
      <c r="D460" s="260">
        <v>2553.3000000000002</v>
      </c>
      <c r="E460" s="260">
        <v>2260.2500000000005</v>
      </c>
      <c r="F460" s="260">
        <v>2029.7500000000005</v>
      </c>
      <c r="G460" s="260">
        <v>1736.7000000000007</v>
      </c>
      <c r="H460" s="260">
        <v>2783.8</v>
      </c>
      <c r="I460" s="260">
        <v>3076.8499999999995</v>
      </c>
      <c r="J460" s="260">
        <v>3307.35</v>
      </c>
      <c r="K460" s="259">
        <v>2846.35</v>
      </c>
      <c r="L460" s="259">
        <v>2322.8000000000002</v>
      </c>
      <c r="M460" s="259">
        <v>4.26816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1021.1</v>
      </c>
      <c r="D461" s="260">
        <v>1020.1166666666667</v>
      </c>
      <c r="E461" s="260">
        <v>1006.2333333333333</v>
      </c>
      <c r="F461" s="260">
        <v>991.36666666666667</v>
      </c>
      <c r="G461" s="260">
        <v>977.48333333333335</v>
      </c>
      <c r="H461" s="260">
        <v>1034.9833333333333</v>
      </c>
      <c r="I461" s="260">
        <v>1048.8666666666668</v>
      </c>
      <c r="J461" s="260">
        <v>1063.7333333333333</v>
      </c>
      <c r="K461" s="259">
        <v>1034</v>
      </c>
      <c r="L461" s="259">
        <v>1005.25</v>
      </c>
      <c r="M461" s="259">
        <v>32.85774</v>
      </c>
      <c r="N461" s="1"/>
      <c r="O461" s="1"/>
    </row>
    <row r="462" spans="1:15" ht="12.75" customHeight="1">
      <c r="A462" s="30">
        <v>452</v>
      </c>
      <c r="B462" s="269" t="s">
        <v>885</v>
      </c>
      <c r="C462" s="259">
        <v>634.45000000000005</v>
      </c>
      <c r="D462" s="260">
        <v>633.13333333333333</v>
      </c>
      <c r="E462" s="260">
        <v>621.56666666666661</v>
      </c>
      <c r="F462" s="260">
        <v>608.68333333333328</v>
      </c>
      <c r="G462" s="260">
        <v>597.11666666666656</v>
      </c>
      <c r="H462" s="260">
        <v>646.01666666666665</v>
      </c>
      <c r="I462" s="260">
        <v>657.58333333333348</v>
      </c>
      <c r="J462" s="260">
        <v>670.4666666666667</v>
      </c>
      <c r="K462" s="259">
        <v>644.70000000000005</v>
      </c>
      <c r="L462" s="259">
        <v>620.25</v>
      </c>
      <c r="M462" s="259">
        <v>7.62263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102.2</v>
      </c>
      <c r="D463" s="260">
        <v>101.61666666666667</v>
      </c>
      <c r="E463" s="260">
        <v>97.633333333333354</v>
      </c>
      <c r="F463" s="260">
        <v>93.066666666666677</v>
      </c>
      <c r="G463" s="260">
        <v>89.083333333333357</v>
      </c>
      <c r="H463" s="260">
        <v>106.18333333333335</v>
      </c>
      <c r="I463" s="260">
        <v>110.16666666666667</v>
      </c>
      <c r="J463" s="260">
        <v>114.73333333333335</v>
      </c>
      <c r="K463" s="259">
        <v>105.6</v>
      </c>
      <c r="L463" s="259">
        <v>97.05</v>
      </c>
      <c r="M463" s="259">
        <v>55.514600000000002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646.35</v>
      </c>
      <c r="D464" s="260">
        <v>656.46666666666658</v>
      </c>
      <c r="E464" s="260">
        <v>623.93333333333317</v>
      </c>
      <c r="F464" s="260">
        <v>601.51666666666654</v>
      </c>
      <c r="G464" s="260">
        <v>568.98333333333312</v>
      </c>
      <c r="H464" s="260">
        <v>678.88333333333321</v>
      </c>
      <c r="I464" s="260">
        <v>711.41666666666674</v>
      </c>
      <c r="J464" s="260">
        <v>733.83333333333326</v>
      </c>
      <c r="K464" s="259">
        <v>689</v>
      </c>
      <c r="L464" s="259">
        <v>634.04999999999995</v>
      </c>
      <c r="M464" s="259">
        <v>39.039140000000003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2351.15</v>
      </c>
      <c r="D465" s="260">
        <v>2354.0833333333335</v>
      </c>
      <c r="E465" s="260">
        <v>2328.166666666667</v>
      </c>
      <c r="F465" s="260">
        <v>2305.1833333333334</v>
      </c>
      <c r="G465" s="260">
        <v>2279.2666666666669</v>
      </c>
      <c r="H465" s="260">
        <v>2377.0666666666671</v>
      </c>
      <c r="I465" s="260">
        <v>2402.983333333334</v>
      </c>
      <c r="J465" s="260">
        <v>2425.9666666666672</v>
      </c>
      <c r="K465" s="259">
        <v>2380</v>
      </c>
      <c r="L465" s="259">
        <v>2331.1</v>
      </c>
      <c r="M465" s="259">
        <v>0.79615999999999998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670.65</v>
      </c>
      <c r="D466" s="260">
        <v>667.0333333333333</v>
      </c>
      <c r="E466" s="260">
        <v>661.16666666666663</v>
      </c>
      <c r="F466" s="260">
        <v>651.68333333333328</v>
      </c>
      <c r="G466" s="260">
        <v>645.81666666666661</v>
      </c>
      <c r="H466" s="260">
        <v>676.51666666666665</v>
      </c>
      <c r="I466" s="260">
        <v>682.38333333333344</v>
      </c>
      <c r="J466" s="260">
        <v>691.86666666666667</v>
      </c>
      <c r="K466" s="259">
        <v>672.9</v>
      </c>
      <c r="L466" s="259">
        <v>657.55</v>
      </c>
      <c r="M466" s="259">
        <v>0.24976999999999999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2818.75</v>
      </c>
      <c r="D467" s="260">
        <v>2813.4666666666667</v>
      </c>
      <c r="E467" s="260">
        <v>2787.2833333333333</v>
      </c>
      <c r="F467" s="260">
        <v>2755.8166666666666</v>
      </c>
      <c r="G467" s="260">
        <v>2729.6333333333332</v>
      </c>
      <c r="H467" s="260">
        <v>2844.9333333333334</v>
      </c>
      <c r="I467" s="260">
        <v>2871.1166666666668</v>
      </c>
      <c r="J467" s="260">
        <v>2902.5833333333335</v>
      </c>
      <c r="K467" s="259">
        <v>2839.65</v>
      </c>
      <c r="L467" s="259">
        <v>2782</v>
      </c>
      <c r="M467" s="259">
        <v>1.02376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2641</v>
      </c>
      <c r="D468" s="260">
        <v>2660.0333333333333</v>
      </c>
      <c r="E468" s="260">
        <v>2608.9666666666667</v>
      </c>
      <c r="F468" s="260">
        <v>2576.9333333333334</v>
      </c>
      <c r="G468" s="260">
        <v>2525.8666666666668</v>
      </c>
      <c r="H468" s="260">
        <v>2692.0666666666666</v>
      </c>
      <c r="I468" s="260">
        <v>2743.1333333333332</v>
      </c>
      <c r="J468" s="260">
        <v>2775.1666666666665</v>
      </c>
      <c r="K468" s="259">
        <v>2711.1</v>
      </c>
      <c r="L468" s="259">
        <v>2628</v>
      </c>
      <c r="M468" s="259">
        <v>11.985849999999999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1664.65</v>
      </c>
      <c r="D469" s="260">
        <v>1666</v>
      </c>
      <c r="E469" s="260">
        <v>1644</v>
      </c>
      <c r="F469" s="260">
        <v>1623.35</v>
      </c>
      <c r="G469" s="260">
        <v>1601.35</v>
      </c>
      <c r="H469" s="260">
        <v>1686.65</v>
      </c>
      <c r="I469" s="260">
        <v>1708.65</v>
      </c>
      <c r="J469" s="260">
        <v>1729.3000000000002</v>
      </c>
      <c r="K469" s="259">
        <v>1688</v>
      </c>
      <c r="L469" s="259">
        <v>1645.35</v>
      </c>
      <c r="M469" s="259">
        <v>1.6720200000000001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509</v>
      </c>
      <c r="D470" s="260">
        <v>506.2833333333333</v>
      </c>
      <c r="E470" s="260">
        <v>501.56666666666661</v>
      </c>
      <c r="F470" s="260">
        <v>494.13333333333333</v>
      </c>
      <c r="G470" s="260">
        <v>489.41666666666663</v>
      </c>
      <c r="H470" s="260">
        <v>513.71666666666658</v>
      </c>
      <c r="I470" s="260">
        <v>518.43333333333328</v>
      </c>
      <c r="J470" s="260">
        <v>525.86666666666656</v>
      </c>
      <c r="K470" s="259">
        <v>511</v>
      </c>
      <c r="L470" s="259">
        <v>498.85</v>
      </c>
      <c r="M470" s="259">
        <v>3.6250599999999999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639.1</v>
      </c>
      <c r="D471" s="260">
        <v>648.08333333333337</v>
      </c>
      <c r="E471" s="260">
        <v>622.16666666666674</v>
      </c>
      <c r="F471" s="260">
        <v>605.23333333333335</v>
      </c>
      <c r="G471" s="260">
        <v>579.31666666666672</v>
      </c>
      <c r="H471" s="260">
        <v>665.01666666666677</v>
      </c>
      <c r="I471" s="260">
        <v>690.93333333333351</v>
      </c>
      <c r="J471" s="260">
        <v>707.86666666666679</v>
      </c>
      <c r="K471" s="259">
        <v>674</v>
      </c>
      <c r="L471" s="259">
        <v>631.15</v>
      </c>
      <c r="M471" s="259">
        <v>1.1033599999999999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1470.9</v>
      </c>
      <c r="D472" s="260">
        <v>1476.5833333333333</v>
      </c>
      <c r="E472" s="260">
        <v>1453.8666666666666</v>
      </c>
      <c r="F472" s="260">
        <v>1436.8333333333333</v>
      </c>
      <c r="G472" s="260">
        <v>1414.1166666666666</v>
      </c>
      <c r="H472" s="260">
        <v>1493.6166666666666</v>
      </c>
      <c r="I472" s="260">
        <v>1516.3333333333333</v>
      </c>
      <c r="J472" s="260">
        <v>1533.3666666666666</v>
      </c>
      <c r="K472" s="259">
        <v>1499.3</v>
      </c>
      <c r="L472" s="259">
        <v>1459.55</v>
      </c>
      <c r="M472" s="259">
        <v>5.8475299999999999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37.799999999999997</v>
      </c>
      <c r="D473" s="260">
        <v>38.199999999999996</v>
      </c>
      <c r="E473" s="260">
        <v>37.149999999999991</v>
      </c>
      <c r="F473" s="260">
        <v>36.499999999999993</v>
      </c>
      <c r="G473" s="260">
        <v>35.449999999999989</v>
      </c>
      <c r="H473" s="260">
        <v>38.849999999999994</v>
      </c>
      <c r="I473" s="260">
        <v>39.899999999999991</v>
      </c>
      <c r="J473" s="260">
        <v>40.549999999999997</v>
      </c>
      <c r="K473" s="259">
        <v>39.25</v>
      </c>
      <c r="L473" s="259">
        <v>37.549999999999997</v>
      </c>
      <c r="M473" s="259">
        <v>85.010869999999997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272.25</v>
      </c>
      <c r="D474" s="260">
        <v>275.26666666666665</v>
      </c>
      <c r="E474" s="260">
        <v>267.5333333333333</v>
      </c>
      <c r="F474" s="260">
        <v>262.81666666666666</v>
      </c>
      <c r="G474" s="260">
        <v>255.08333333333331</v>
      </c>
      <c r="H474" s="260">
        <v>279.98333333333329</v>
      </c>
      <c r="I474" s="260">
        <v>287.71666666666664</v>
      </c>
      <c r="J474" s="260">
        <v>292.43333333333328</v>
      </c>
      <c r="K474" s="259">
        <v>283</v>
      </c>
      <c r="L474" s="259">
        <v>270.55</v>
      </c>
      <c r="M474" s="259">
        <v>3.5853600000000001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279.95</v>
      </c>
      <c r="D475" s="260">
        <v>283.41666666666669</v>
      </c>
      <c r="E475" s="260">
        <v>275.08333333333337</v>
      </c>
      <c r="F475" s="260">
        <v>270.2166666666667</v>
      </c>
      <c r="G475" s="260">
        <v>261.88333333333338</v>
      </c>
      <c r="H475" s="260">
        <v>288.28333333333336</v>
      </c>
      <c r="I475" s="260">
        <v>296.61666666666673</v>
      </c>
      <c r="J475" s="260">
        <v>301.48333333333335</v>
      </c>
      <c r="K475" s="259">
        <v>291.75</v>
      </c>
      <c r="L475" s="259">
        <v>278.55</v>
      </c>
      <c r="M475" s="259">
        <v>4.9267599999999998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2568.6999999999998</v>
      </c>
      <c r="D476" s="260">
        <v>2594.5666666666666</v>
      </c>
      <c r="E476" s="260">
        <v>2479.1333333333332</v>
      </c>
      <c r="F476" s="260">
        <v>2389.5666666666666</v>
      </c>
      <c r="G476" s="260">
        <v>2274.1333333333332</v>
      </c>
      <c r="H476" s="260">
        <v>2684.1333333333332</v>
      </c>
      <c r="I476" s="260">
        <v>2799.5666666666666</v>
      </c>
      <c r="J476" s="260">
        <v>2889.1333333333332</v>
      </c>
      <c r="K476" s="259">
        <v>2710</v>
      </c>
      <c r="L476" s="259">
        <v>2505</v>
      </c>
      <c r="M476" s="259">
        <v>7.0593000000000004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679.85</v>
      </c>
      <c r="D477" s="260">
        <v>680.4666666666667</v>
      </c>
      <c r="E477" s="260">
        <v>673.38333333333344</v>
      </c>
      <c r="F477" s="260">
        <v>666.91666666666674</v>
      </c>
      <c r="G477" s="260">
        <v>659.83333333333348</v>
      </c>
      <c r="H477" s="260">
        <v>686.93333333333339</v>
      </c>
      <c r="I477" s="260">
        <v>694.01666666666665</v>
      </c>
      <c r="J477" s="260">
        <v>700.48333333333335</v>
      </c>
      <c r="K477" s="259">
        <v>687.55</v>
      </c>
      <c r="L477" s="259">
        <v>674</v>
      </c>
      <c r="M477" s="259">
        <v>0.52744999999999997</v>
      </c>
      <c r="N477" s="1"/>
      <c r="O477" s="1"/>
    </row>
    <row r="478" spans="1:15" ht="12.75" customHeight="1">
      <c r="A478" s="30">
        <v>468</v>
      </c>
      <c r="B478" s="269" t="s">
        <v>886</v>
      </c>
      <c r="C478" s="259">
        <v>553.15</v>
      </c>
      <c r="D478" s="260">
        <v>555.80000000000007</v>
      </c>
      <c r="E478" s="260">
        <v>547.70000000000016</v>
      </c>
      <c r="F478" s="260">
        <v>542.25000000000011</v>
      </c>
      <c r="G478" s="260">
        <v>534.1500000000002</v>
      </c>
      <c r="H478" s="260">
        <v>561.25000000000011</v>
      </c>
      <c r="I478" s="260">
        <v>569.35</v>
      </c>
      <c r="J478" s="260">
        <v>574.80000000000007</v>
      </c>
      <c r="K478" s="259">
        <v>563.9</v>
      </c>
      <c r="L478" s="259">
        <v>550.35</v>
      </c>
      <c r="M478" s="259">
        <v>3.0185499999999998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756.1</v>
      </c>
      <c r="D479" s="260">
        <v>754.25</v>
      </c>
      <c r="E479" s="260">
        <v>749.9</v>
      </c>
      <c r="F479" s="260">
        <v>743.69999999999993</v>
      </c>
      <c r="G479" s="260">
        <v>739.34999999999991</v>
      </c>
      <c r="H479" s="260">
        <v>760.45</v>
      </c>
      <c r="I479" s="260">
        <v>764.8</v>
      </c>
      <c r="J479" s="260">
        <v>771.00000000000011</v>
      </c>
      <c r="K479" s="259">
        <v>758.6</v>
      </c>
      <c r="L479" s="259">
        <v>748.05</v>
      </c>
      <c r="M479" s="259">
        <v>49.296979999999998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683.65</v>
      </c>
      <c r="D480" s="260">
        <v>689.7166666666667</v>
      </c>
      <c r="E480" s="260">
        <v>670.43333333333339</v>
      </c>
      <c r="F480" s="260">
        <v>657.2166666666667</v>
      </c>
      <c r="G480" s="260">
        <v>637.93333333333339</v>
      </c>
      <c r="H480" s="260">
        <v>702.93333333333339</v>
      </c>
      <c r="I480" s="260">
        <v>722.2166666666667</v>
      </c>
      <c r="J480" s="260">
        <v>735.43333333333339</v>
      </c>
      <c r="K480" s="259">
        <v>709</v>
      </c>
      <c r="L480" s="259">
        <v>676.5</v>
      </c>
      <c r="M480" s="259">
        <v>1.1391100000000001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6801.3</v>
      </c>
      <c r="D481" s="260">
        <v>6828.7666666666664</v>
      </c>
      <c r="E481" s="260">
        <v>6762.5333333333328</v>
      </c>
      <c r="F481" s="260">
        <v>6723.7666666666664</v>
      </c>
      <c r="G481" s="260">
        <v>6657.5333333333328</v>
      </c>
      <c r="H481" s="260">
        <v>6867.5333333333328</v>
      </c>
      <c r="I481" s="260">
        <v>6933.7666666666664</v>
      </c>
      <c r="J481" s="260">
        <v>6972.5333333333328</v>
      </c>
      <c r="K481" s="259">
        <v>6895</v>
      </c>
      <c r="L481" s="259">
        <v>6790</v>
      </c>
      <c r="M481" s="259">
        <v>3.30402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66.849999999999994</v>
      </c>
      <c r="D482" s="260">
        <v>66.133333333333326</v>
      </c>
      <c r="E482" s="260">
        <v>64.766666666666652</v>
      </c>
      <c r="F482" s="260">
        <v>62.683333333333323</v>
      </c>
      <c r="G482" s="260">
        <v>61.316666666666649</v>
      </c>
      <c r="H482" s="260">
        <v>68.216666666666654</v>
      </c>
      <c r="I482" s="260">
        <v>69.583333333333329</v>
      </c>
      <c r="J482" s="260">
        <v>71.666666666666657</v>
      </c>
      <c r="K482" s="259">
        <v>67.5</v>
      </c>
      <c r="L482" s="259">
        <v>64.05</v>
      </c>
      <c r="M482" s="259">
        <v>792.70286999999996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1652.4</v>
      </c>
      <c r="D483" s="260">
        <v>1660.9166666666667</v>
      </c>
      <c r="E483" s="260">
        <v>1635.8833333333334</v>
      </c>
      <c r="F483" s="260">
        <v>1619.3666666666668</v>
      </c>
      <c r="G483" s="260">
        <v>1594.3333333333335</v>
      </c>
      <c r="H483" s="260">
        <v>1677.4333333333334</v>
      </c>
      <c r="I483" s="260">
        <v>1702.4666666666667</v>
      </c>
      <c r="J483" s="260">
        <v>1718.9833333333333</v>
      </c>
      <c r="K483" s="259">
        <v>1685.95</v>
      </c>
      <c r="L483" s="259">
        <v>1644.4</v>
      </c>
      <c r="M483" s="259">
        <v>1.50701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879.3</v>
      </c>
      <c r="D484" s="275">
        <v>877.15</v>
      </c>
      <c r="E484" s="275">
        <v>872.3</v>
      </c>
      <c r="F484" s="275">
        <v>865.3</v>
      </c>
      <c r="G484" s="275">
        <v>860.44999999999993</v>
      </c>
      <c r="H484" s="275">
        <v>884.15</v>
      </c>
      <c r="I484" s="275">
        <v>889.00000000000011</v>
      </c>
      <c r="J484" s="274">
        <v>896</v>
      </c>
      <c r="K484" s="274">
        <v>882</v>
      </c>
      <c r="L484" s="274">
        <v>870.15</v>
      </c>
      <c r="M484" s="230">
        <v>7.8136000000000001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254.05</v>
      </c>
      <c r="D485" s="275">
        <v>256.91666666666669</v>
      </c>
      <c r="E485" s="275">
        <v>245.83333333333337</v>
      </c>
      <c r="F485" s="275">
        <v>237.61666666666667</v>
      </c>
      <c r="G485" s="275">
        <v>226.53333333333336</v>
      </c>
      <c r="H485" s="275">
        <v>265.13333333333338</v>
      </c>
      <c r="I485" s="275">
        <v>276.21666666666675</v>
      </c>
      <c r="J485" s="274">
        <v>284.43333333333339</v>
      </c>
      <c r="K485" s="274">
        <v>268</v>
      </c>
      <c r="L485" s="274">
        <v>248.7</v>
      </c>
      <c r="M485" s="230">
        <v>5.2269500000000004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2829.65</v>
      </c>
      <c r="D486" s="260">
        <v>2837.4166666666665</v>
      </c>
      <c r="E486" s="260">
        <v>2807.3833333333332</v>
      </c>
      <c r="F486" s="260">
        <v>2785.1166666666668</v>
      </c>
      <c r="G486" s="260">
        <v>2755.0833333333335</v>
      </c>
      <c r="H486" s="260">
        <v>2859.6833333333329</v>
      </c>
      <c r="I486" s="260">
        <v>2889.7166666666667</v>
      </c>
      <c r="J486" s="260">
        <v>2911.9833333333327</v>
      </c>
      <c r="K486" s="259">
        <v>2867.45</v>
      </c>
      <c r="L486" s="259">
        <v>2815.15</v>
      </c>
      <c r="M486" s="259">
        <v>5.851E-2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726.95</v>
      </c>
      <c r="D487" s="275">
        <v>730.35</v>
      </c>
      <c r="E487" s="275">
        <v>720.25</v>
      </c>
      <c r="F487" s="275">
        <v>713.55</v>
      </c>
      <c r="G487" s="275">
        <v>703.44999999999993</v>
      </c>
      <c r="H487" s="275">
        <v>737.05000000000007</v>
      </c>
      <c r="I487" s="275">
        <v>747.1500000000002</v>
      </c>
      <c r="J487" s="274">
        <v>753.85000000000014</v>
      </c>
      <c r="K487" s="274">
        <v>740.45</v>
      </c>
      <c r="L487" s="274">
        <v>723.65</v>
      </c>
      <c r="M487" s="230">
        <v>1.4895799999999999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323.05</v>
      </c>
      <c r="D488" s="260">
        <v>325.96666666666664</v>
      </c>
      <c r="E488" s="260">
        <v>316.93333333333328</v>
      </c>
      <c r="F488" s="260">
        <v>310.81666666666666</v>
      </c>
      <c r="G488" s="260">
        <v>301.7833333333333</v>
      </c>
      <c r="H488" s="260">
        <v>332.08333333333326</v>
      </c>
      <c r="I488" s="260">
        <v>341.11666666666667</v>
      </c>
      <c r="J488" s="260">
        <v>347.23333333333323</v>
      </c>
      <c r="K488" s="259">
        <v>335</v>
      </c>
      <c r="L488" s="259">
        <v>319.85000000000002</v>
      </c>
      <c r="M488" s="259">
        <v>2.4516200000000001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347.3</v>
      </c>
      <c r="D489" s="275">
        <v>344.58333333333331</v>
      </c>
      <c r="E489" s="260">
        <v>340.21666666666664</v>
      </c>
      <c r="F489" s="260">
        <v>333.13333333333333</v>
      </c>
      <c r="G489" s="260">
        <v>328.76666666666665</v>
      </c>
      <c r="H489" s="260">
        <v>351.66666666666663</v>
      </c>
      <c r="I489" s="260">
        <v>356.0333333333333</v>
      </c>
      <c r="J489" s="260">
        <v>363.11666666666662</v>
      </c>
      <c r="K489" s="259">
        <v>348.95</v>
      </c>
      <c r="L489" s="259">
        <v>337.5</v>
      </c>
      <c r="M489" s="259">
        <v>4.2669100000000002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283.05</v>
      </c>
      <c r="D490" s="260">
        <v>283.91666666666669</v>
      </c>
      <c r="E490" s="260">
        <v>279.98333333333335</v>
      </c>
      <c r="F490" s="260">
        <v>276.91666666666669</v>
      </c>
      <c r="G490" s="260">
        <v>272.98333333333335</v>
      </c>
      <c r="H490" s="260">
        <v>286.98333333333335</v>
      </c>
      <c r="I490" s="260">
        <v>290.91666666666663</v>
      </c>
      <c r="J490" s="260">
        <v>293.98333333333335</v>
      </c>
      <c r="K490" s="259">
        <v>287.85000000000002</v>
      </c>
      <c r="L490" s="259">
        <v>280.85000000000002</v>
      </c>
      <c r="M490" s="259">
        <v>1.5840799999999999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1139.05</v>
      </c>
      <c r="D491" s="275">
        <v>1138.9166666666667</v>
      </c>
      <c r="E491" s="260">
        <v>1125.5333333333335</v>
      </c>
      <c r="F491" s="260">
        <v>1112.0166666666669</v>
      </c>
      <c r="G491" s="260">
        <v>1098.6333333333337</v>
      </c>
      <c r="H491" s="260">
        <v>1152.4333333333334</v>
      </c>
      <c r="I491" s="260">
        <v>1165.8166666666666</v>
      </c>
      <c r="J491" s="260">
        <v>1179.3333333333333</v>
      </c>
      <c r="K491" s="259">
        <v>1152.3</v>
      </c>
      <c r="L491" s="259">
        <v>1125.4000000000001</v>
      </c>
      <c r="M491" s="259">
        <v>12.19356</v>
      </c>
      <c r="N491" s="1"/>
      <c r="O491" s="1"/>
    </row>
    <row r="492" spans="1:15" ht="12.75" customHeight="1">
      <c r="A492" s="30">
        <v>482</v>
      </c>
      <c r="B492" s="230" t="s">
        <v>887</v>
      </c>
      <c r="C492" s="259">
        <v>1372.45</v>
      </c>
      <c r="D492" s="260">
        <v>1381.6666666666667</v>
      </c>
      <c r="E492" s="260">
        <v>1356.9833333333336</v>
      </c>
      <c r="F492" s="260">
        <v>1341.5166666666669</v>
      </c>
      <c r="G492" s="260">
        <v>1316.8333333333337</v>
      </c>
      <c r="H492" s="260">
        <v>1397.1333333333334</v>
      </c>
      <c r="I492" s="260">
        <v>1421.8166666666664</v>
      </c>
      <c r="J492" s="260">
        <v>1437.2833333333333</v>
      </c>
      <c r="K492" s="259">
        <v>1406.35</v>
      </c>
      <c r="L492" s="259">
        <v>1366.2</v>
      </c>
      <c r="M492" s="259">
        <v>0.58999000000000001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307.14999999999998</v>
      </c>
      <c r="D493" s="275">
        <v>306.96666666666664</v>
      </c>
      <c r="E493" s="260">
        <v>304.18333333333328</v>
      </c>
      <c r="F493" s="260">
        <v>301.21666666666664</v>
      </c>
      <c r="G493" s="260">
        <v>298.43333333333328</v>
      </c>
      <c r="H493" s="260">
        <v>309.93333333333328</v>
      </c>
      <c r="I493" s="260">
        <v>312.7166666666667</v>
      </c>
      <c r="J493" s="260">
        <v>315.68333333333328</v>
      </c>
      <c r="K493" s="259">
        <v>309.75</v>
      </c>
      <c r="L493" s="259">
        <v>304</v>
      </c>
      <c r="M493" s="259">
        <v>87.237020000000001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452.65</v>
      </c>
      <c r="D494" s="260">
        <v>453.95</v>
      </c>
      <c r="E494" s="260">
        <v>447.5</v>
      </c>
      <c r="F494" s="260">
        <v>442.35</v>
      </c>
      <c r="G494" s="260">
        <v>435.90000000000003</v>
      </c>
      <c r="H494" s="260">
        <v>459.09999999999997</v>
      </c>
      <c r="I494" s="260">
        <v>465.5499999999999</v>
      </c>
      <c r="J494" s="260">
        <v>470.69999999999993</v>
      </c>
      <c r="K494" s="259">
        <v>460.4</v>
      </c>
      <c r="L494" s="259">
        <v>448.8</v>
      </c>
      <c r="M494" s="259">
        <v>1.5989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2112.65</v>
      </c>
      <c r="D495" s="275">
        <v>2117.2833333333333</v>
      </c>
      <c r="E495" s="260">
        <v>2076.6166666666668</v>
      </c>
      <c r="F495" s="260">
        <v>2040.5833333333335</v>
      </c>
      <c r="G495" s="260">
        <v>1999.916666666667</v>
      </c>
      <c r="H495" s="260">
        <v>2153.3166666666666</v>
      </c>
      <c r="I495" s="260">
        <v>2193.9833333333336</v>
      </c>
      <c r="J495" s="260">
        <v>2230.0166666666664</v>
      </c>
      <c r="K495" s="259">
        <v>2157.9499999999998</v>
      </c>
      <c r="L495" s="259">
        <v>2081.25</v>
      </c>
      <c r="M495" s="259">
        <v>1.51814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8.65</v>
      </c>
      <c r="D496" s="275">
        <v>8.6166666666666654</v>
      </c>
      <c r="E496" s="260">
        <v>8.4833333333333307</v>
      </c>
      <c r="F496" s="260">
        <v>8.3166666666666647</v>
      </c>
      <c r="G496" s="260">
        <v>8.18333333333333</v>
      </c>
      <c r="H496" s="260">
        <v>8.7833333333333314</v>
      </c>
      <c r="I496" s="260">
        <v>8.9166666666666679</v>
      </c>
      <c r="J496" s="260">
        <v>9.0833333333333321</v>
      </c>
      <c r="K496" s="259">
        <v>8.75</v>
      </c>
      <c r="L496" s="259">
        <v>8.4499999999999993</v>
      </c>
      <c r="M496" s="259">
        <v>1241.6942300000001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826.1</v>
      </c>
      <c r="D497" s="275">
        <v>825.4</v>
      </c>
      <c r="E497" s="260">
        <v>816.19999999999993</v>
      </c>
      <c r="F497" s="260">
        <v>806.3</v>
      </c>
      <c r="G497" s="260">
        <v>797.09999999999991</v>
      </c>
      <c r="H497" s="260">
        <v>835.3</v>
      </c>
      <c r="I497" s="260">
        <v>844.5</v>
      </c>
      <c r="J497" s="260">
        <v>854.4</v>
      </c>
      <c r="K497" s="259">
        <v>834.6</v>
      </c>
      <c r="L497" s="259">
        <v>815.5</v>
      </c>
      <c r="M497" s="259">
        <v>12.4079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233.85</v>
      </c>
      <c r="D498" s="275">
        <v>232.9</v>
      </c>
      <c r="E498" s="260">
        <v>230.5</v>
      </c>
      <c r="F498" s="260">
        <v>227.15</v>
      </c>
      <c r="G498" s="260">
        <v>224.75</v>
      </c>
      <c r="H498" s="260">
        <v>236.25</v>
      </c>
      <c r="I498" s="260">
        <v>238.65000000000003</v>
      </c>
      <c r="J498" s="260">
        <v>242</v>
      </c>
      <c r="K498" s="259">
        <v>235.3</v>
      </c>
      <c r="L498" s="259">
        <v>229.55</v>
      </c>
      <c r="M498" s="259">
        <v>10.7814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77.599999999999994</v>
      </c>
      <c r="D499" s="275">
        <v>77.466666666666654</v>
      </c>
      <c r="E499" s="260">
        <v>76.633333333333312</v>
      </c>
      <c r="F499" s="260">
        <v>75.666666666666657</v>
      </c>
      <c r="G499" s="260">
        <v>74.833333333333314</v>
      </c>
      <c r="H499" s="260">
        <v>78.433333333333309</v>
      </c>
      <c r="I499" s="260">
        <v>79.266666666666652</v>
      </c>
      <c r="J499" s="260">
        <v>80.233333333333306</v>
      </c>
      <c r="K499" s="259">
        <v>78.3</v>
      </c>
      <c r="L499" s="259">
        <v>76.5</v>
      </c>
      <c r="M499" s="259">
        <v>4.1740700000000004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771.2</v>
      </c>
      <c r="D500" s="275">
        <v>774.94999999999993</v>
      </c>
      <c r="E500" s="260">
        <v>761.24999999999989</v>
      </c>
      <c r="F500" s="260">
        <v>751.3</v>
      </c>
      <c r="G500" s="260">
        <v>737.59999999999991</v>
      </c>
      <c r="H500" s="260">
        <v>784.89999999999986</v>
      </c>
      <c r="I500" s="260">
        <v>798.59999999999991</v>
      </c>
      <c r="J500" s="260">
        <v>808.54999999999984</v>
      </c>
      <c r="K500" s="259">
        <v>788.65</v>
      </c>
      <c r="L500" s="259">
        <v>765</v>
      </c>
      <c r="M500" s="259">
        <v>3.54203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1515.35</v>
      </c>
      <c r="D501" s="275">
        <v>1506.3166666666666</v>
      </c>
      <c r="E501" s="260">
        <v>1492.6333333333332</v>
      </c>
      <c r="F501" s="260">
        <v>1469.9166666666665</v>
      </c>
      <c r="G501" s="260">
        <v>1456.2333333333331</v>
      </c>
      <c r="H501" s="260">
        <v>1529.0333333333333</v>
      </c>
      <c r="I501" s="260">
        <v>1542.7166666666667</v>
      </c>
      <c r="J501" s="260">
        <v>1565.4333333333334</v>
      </c>
      <c r="K501" s="259">
        <v>1520</v>
      </c>
      <c r="L501" s="259">
        <v>1483.6</v>
      </c>
      <c r="M501" s="259">
        <v>0.90703999999999996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388.9</v>
      </c>
      <c r="D502" s="275">
        <v>389</v>
      </c>
      <c r="E502" s="260">
        <v>386.9</v>
      </c>
      <c r="F502" s="260">
        <v>384.9</v>
      </c>
      <c r="G502" s="260">
        <v>382.79999999999995</v>
      </c>
      <c r="H502" s="260">
        <v>391</v>
      </c>
      <c r="I502" s="260">
        <v>393.1</v>
      </c>
      <c r="J502" s="260">
        <v>395.1</v>
      </c>
      <c r="K502" s="259">
        <v>391.1</v>
      </c>
      <c r="L502" s="259">
        <v>387</v>
      </c>
      <c r="M502" s="259">
        <v>27.474540000000001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228.75</v>
      </c>
      <c r="D503" s="275">
        <v>232.73333333333335</v>
      </c>
      <c r="E503" s="260">
        <v>222.8666666666667</v>
      </c>
      <c r="F503" s="260">
        <v>216.98333333333335</v>
      </c>
      <c r="G503" s="260">
        <v>207.1166666666667</v>
      </c>
      <c r="H503" s="260">
        <v>238.6166666666667</v>
      </c>
      <c r="I503" s="260">
        <v>248.48333333333338</v>
      </c>
      <c r="J503" s="260">
        <v>254.3666666666667</v>
      </c>
      <c r="K503" s="259">
        <v>242.6</v>
      </c>
      <c r="L503" s="259">
        <v>226.85</v>
      </c>
      <c r="M503" s="259">
        <v>5.9362199999999996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16.5</v>
      </c>
      <c r="D504" s="275">
        <v>16.466666666666665</v>
      </c>
      <c r="E504" s="260">
        <v>16.283333333333331</v>
      </c>
      <c r="F504" s="260">
        <v>16.066666666666666</v>
      </c>
      <c r="G504" s="260">
        <v>15.883333333333333</v>
      </c>
      <c r="H504" s="260">
        <v>16.68333333333333</v>
      </c>
      <c r="I504" s="260">
        <v>16.86666666666666</v>
      </c>
      <c r="J504" s="260">
        <v>17.083333333333329</v>
      </c>
      <c r="K504" s="259">
        <v>16.649999999999999</v>
      </c>
      <c r="L504" s="259">
        <v>16.25</v>
      </c>
      <c r="M504" s="259">
        <v>715.58329000000003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9882.7000000000007</v>
      </c>
      <c r="D505" s="275">
        <v>9840.2333333333336</v>
      </c>
      <c r="E505" s="260">
        <v>9757.4666666666672</v>
      </c>
      <c r="F505" s="260">
        <v>9632.2333333333336</v>
      </c>
      <c r="G505" s="260">
        <v>9549.4666666666672</v>
      </c>
      <c r="H505" s="260">
        <v>9965.4666666666672</v>
      </c>
      <c r="I505" s="260">
        <v>10048.233333333334</v>
      </c>
      <c r="J505" s="260">
        <v>10173.466666666667</v>
      </c>
      <c r="K505" s="259">
        <v>9923</v>
      </c>
      <c r="L505" s="259">
        <v>9715</v>
      </c>
      <c r="M505" s="259">
        <v>7.145E-2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261.7</v>
      </c>
      <c r="D506" s="260">
        <v>261.61666666666667</v>
      </c>
      <c r="E506" s="260">
        <v>259.68333333333334</v>
      </c>
      <c r="F506" s="260">
        <v>257.66666666666669</v>
      </c>
      <c r="G506" s="260">
        <v>255.73333333333335</v>
      </c>
      <c r="H506" s="260">
        <v>263.63333333333333</v>
      </c>
      <c r="I506" s="260">
        <v>265.56666666666672</v>
      </c>
      <c r="J506" s="259">
        <v>267.58333333333331</v>
      </c>
      <c r="K506" s="259">
        <v>263.55</v>
      </c>
      <c r="L506" s="259">
        <v>259.60000000000002</v>
      </c>
      <c r="M506" s="230">
        <v>45.418790000000001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214.05</v>
      </c>
      <c r="D507" s="260">
        <v>216.13333333333335</v>
      </c>
      <c r="E507" s="260">
        <v>211.6166666666667</v>
      </c>
      <c r="F507" s="260">
        <v>209.18333333333334</v>
      </c>
      <c r="G507" s="260">
        <v>204.66666666666669</v>
      </c>
      <c r="H507" s="260">
        <v>218.56666666666672</v>
      </c>
      <c r="I507" s="260">
        <v>223.08333333333337</v>
      </c>
      <c r="J507" s="259">
        <v>225.51666666666674</v>
      </c>
      <c r="K507" s="259">
        <v>220.65</v>
      </c>
      <c r="L507" s="259">
        <v>213.7</v>
      </c>
      <c r="M507" s="230">
        <v>5.5615800000000002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63.95</v>
      </c>
      <c r="D508" s="275">
        <v>64.350000000000009</v>
      </c>
      <c r="E508" s="260">
        <v>62.750000000000014</v>
      </c>
      <c r="F508" s="260">
        <v>61.550000000000004</v>
      </c>
      <c r="G508" s="260">
        <v>59.95000000000001</v>
      </c>
      <c r="H508" s="260">
        <v>65.550000000000011</v>
      </c>
      <c r="I508" s="260">
        <v>67.150000000000006</v>
      </c>
      <c r="J508" s="260">
        <v>68.350000000000023</v>
      </c>
      <c r="K508" s="259">
        <v>65.95</v>
      </c>
      <c r="L508" s="259">
        <v>63.15</v>
      </c>
      <c r="M508" s="259">
        <v>443.32611000000003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433.8</v>
      </c>
      <c r="D509" s="275">
        <v>437.09999999999997</v>
      </c>
      <c r="E509" s="260">
        <v>420.14999999999992</v>
      </c>
      <c r="F509" s="260">
        <v>406.49999999999994</v>
      </c>
      <c r="G509" s="260">
        <v>389.5499999999999</v>
      </c>
      <c r="H509" s="260">
        <v>450.74999999999994</v>
      </c>
      <c r="I509" s="260">
        <v>467.7</v>
      </c>
      <c r="J509" s="260">
        <v>481.34999999999997</v>
      </c>
      <c r="K509" s="259">
        <v>454.05</v>
      </c>
      <c r="L509" s="259">
        <v>423.45</v>
      </c>
      <c r="M509" s="259">
        <v>18.76942</v>
      </c>
      <c r="N509" s="1"/>
      <c r="O509" s="1"/>
    </row>
    <row r="510" spans="1:15" ht="12.75" customHeight="1">
      <c r="A510" s="324">
        <v>500</v>
      </c>
      <c r="B510" s="230" t="s">
        <v>514</v>
      </c>
      <c r="C510" s="275">
        <v>1642.3</v>
      </c>
      <c r="D510" s="260">
        <v>1663.2666666666667</v>
      </c>
      <c r="E510" s="260">
        <v>1604.0333333333333</v>
      </c>
      <c r="F510" s="260">
        <v>1565.7666666666667</v>
      </c>
      <c r="G510" s="260">
        <v>1506.5333333333333</v>
      </c>
      <c r="H510" s="260">
        <v>1701.5333333333333</v>
      </c>
      <c r="I510" s="260">
        <v>1760.7666666666664</v>
      </c>
      <c r="J510" s="259">
        <v>1799.0333333333333</v>
      </c>
      <c r="K510" s="259">
        <v>1722.5</v>
      </c>
      <c r="L510" s="259">
        <v>1625</v>
      </c>
      <c r="M510" s="230">
        <v>0.64532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1374.35</v>
      </c>
      <c r="D511" s="275">
        <v>1367.7</v>
      </c>
      <c r="E511" s="260">
        <v>1356.65</v>
      </c>
      <c r="F511" s="260">
        <v>1338.95</v>
      </c>
      <c r="G511" s="260">
        <v>1327.9</v>
      </c>
      <c r="H511" s="260">
        <v>1385.4</v>
      </c>
      <c r="I511" s="260">
        <v>1396.4499999999998</v>
      </c>
      <c r="J511" s="260">
        <v>1414.15</v>
      </c>
      <c r="K511" s="259">
        <v>1378.75</v>
      </c>
      <c r="L511" s="259">
        <v>1350</v>
      </c>
      <c r="M511" s="259">
        <v>0.40564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0"/>
      <c r="B5" s="401"/>
      <c r="C5" s="400"/>
      <c r="D5" s="40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2" t="s">
        <v>517</v>
      </c>
      <c r="C7" s="401"/>
      <c r="D7" s="7">
        <f>Main!B10</f>
        <v>44876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44875</v>
      </c>
      <c r="B10" s="29">
        <v>539115</v>
      </c>
      <c r="C10" s="28" t="s">
        <v>920</v>
      </c>
      <c r="D10" s="28" t="s">
        <v>921</v>
      </c>
      <c r="E10" s="28" t="s">
        <v>527</v>
      </c>
      <c r="F10" s="85">
        <v>35000</v>
      </c>
      <c r="G10" s="29">
        <v>47.09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44875</v>
      </c>
      <c r="B11" s="29">
        <v>540788</v>
      </c>
      <c r="C11" s="28" t="s">
        <v>1001</v>
      </c>
      <c r="D11" s="28" t="s">
        <v>1002</v>
      </c>
      <c r="E11" s="28" t="s">
        <v>526</v>
      </c>
      <c r="F11" s="85">
        <v>110000</v>
      </c>
      <c r="G11" s="29">
        <v>41.54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44875</v>
      </c>
      <c r="B12" s="29">
        <v>539546</v>
      </c>
      <c r="C12" s="28" t="s">
        <v>941</v>
      </c>
      <c r="D12" s="28" t="s">
        <v>942</v>
      </c>
      <c r="E12" s="28" t="s">
        <v>527</v>
      </c>
      <c r="F12" s="85">
        <v>40000</v>
      </c>
      <c r="G12" s="29">
        <v>58.26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44875</v>
      </c>
      <c r="B13" s="29">
        <v>543439</v>
      </c>
      <c r="C13" s="28" t="s">
        <v>975</v>
      </c>
      <c r="D13" s="28" t="s">
        <v>989</v>
      </c>
      <c r="E13" s="28" t="s">
        <v>527</v>
      </c>
      <c r="F13" s="85">
        <v>18000</v>
      </c>
      <c r="G13" s="29">
        <v>36.369999999999997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44875</v>
      </c>
      <c r="B14" s="29">
        <v>543439</v>
      </c>
      <c r="C14" s="28" t="s">
        <v>975</v>
      </c>
      <c r="D14" s="28" t="s">
        <v>989</v>
      </c>
      <c r="E14" s="28" t="s">
        <v>526</v>
      </c>
      <c r="F14" s="85">
        <v>12000</v>
      </c>
      <c r="G14" s="29">
        <v>36.4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44875</v>
      </c>
      <c r="B15" s="29">
        <v>540023</v>
      </c>
      <c r="C15" s="28" t="s">
        <v>900</v>
      </c>
      <c r="D15" s="28" t="s">
        <v>1003</v>
      </c>
      <c r="E15" s="28" t="s">
        <v>527</v>
      </c>
      <c r="F15" s="85">
        <v>651930</v>
      </c>
      <c r="G15" s="29">
        <v>18.829999999999998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44875</v>
      </c>
      <c r="B16" s="29">
        <v>540023</v>
      </c>
      <c r="C16" s="28" t="s">
        <v>900</v>
      </c>
      <c r="D16" s="28" t="s">
        <v>1003</v>
      </c>
      <c r="E16" s="28" t="s">
        <v>526</v>
      </c>
      <c r="F16" s="85">
        <v>50001</v>
      </c>
      <c r="G16" s="29">
        <v>18.82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44875</v>
      </c>
      <c r="B17" s="29">
        <v>540023</v>
      </c>
      <c r="C17" s="28" t="s">
        <v>900</v>
      </c>
      <c r="D17" s="28" t="s">
        <v>961</v>
      </c>
      <c r="E17" s="28" t="s">
        <v>526</v>
      </c>
      <c r="F17" s="85">
        <v>352877</v>
      </c>
      <c r="G17" s="29">
        <v>18.809999999999999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44875</v>
      </c>
      <c r="B18" s="29">
        <v>540023</v>
      </c>
      <c r="C18" s="28" t="s">
        <v>900</v>
      </c>
      <c r="D18" s="28" t="s">
        <v>961</v>
      </c>
      <c r="E18" s="28" t="s">
        <v>527</v>
      </c>
      <c r="F18" s="85">
        <v>698090</v>
      </c>
      <c r="G18" s="29">
        <v>18.829999999999998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44875</v>
      </c>
      <c r="B19" s="29">
        <v>543606</v>
      </c>
      <c r="C19" s="28" t="s">
        <v>1004</v>
      </c>
      <c r="D19" s="28" t="s">
        <v>977</v>
      </c>
      <c r="E19" s="28" t="s">
        <v>526</v>
      </c>
      <c r="F19" s="85">
        <v>32000</v>
      </c>
      <c r="G19" s="29">
        <v>43.1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44875</v>
      </c>
      <c r="B20" s="29">
        <v>521137</v>
      </c>
      <c r="C20" s="28" t="s">
        <v>908</v>
      </c>
      <c r="D20" s="28" t="s">
        <v>962</v>
      </c>
      <c r="E20" s="28" t="s">
        <v>526</v>
      </c>
      <c r="F20" s="85">
        <v>92489</v>
      </c>
      <c r="G20" s="29">
        <v>34.78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44875</v>
      </c>
      <c r="B21" s="29">
        <v>521137</v>
      </c>
      <c r="C21" s="28" t="s">
        <v>908</v>
      </c>
      <c r="D21" s="28" t="s">
        <v>976</v>
      </c>
      <c r="E21" s="28" t="s">
        <v>527</v>
      </c>
      <c r="F21" s="85">
        <v>239100</v>
      </c>
      <c r="G21" s="29">
        <v>34.799999999999997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44875</v>
      </c>
      <c r="B22" s="29">
        <v>521137</v>
      </c>
      <c r="C22" s="28" t="s">
        <v>908</v>
      </c>
      <c r="D22" s="28" t="s">
        <v>1005</v>
      </c>
      <c r="E22" s="28" t="s">
        <v>527</v>
      </c>
      <c r="F22" s="85">
        <v>50000</v>
      </c>
      <c r="G22" s="29">
        <v>34.799999999999997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44875</v>
      </c>
      <c r="B23" s="29">
        <v>521137</v>
      </c>
      <c r="C23" s="28" t="s">
        <v>908</v>
      </c>
      <c r="D23" s="28" t="s">
        <v>1005</v>
      </c>
      <c r="E23" s="28" t="s">
        <v>526</v>
      </c>
      <c r="F23" s="85">
        <v>100535</v>
      </c>
      <c r="G23" s="29">
        <v>34.799999999999997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44875</v>
      </c>
      <c r="B24" s="29">
        <v>521137</v>
      </c>
      <c r="C24" s="28" t="s">
        <v>908</v>
      </c>
      <c r="D24" s="28" t="s">
        <v>922</v>
      </c>
      <c r="E24" s="28" t="s">
        <v>527</v>
      </c>
      <c r="F24" s="85">
        <v>185000</v>
      </c>
      <c r="G24" s="29">
        <v>34.799999999999997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44875</v>
      </c>
      <c r="B25" s="29">
        <v>521137</v>
      </c>
      <c r="C25" s="28" t="s">
        <v>908</v>
      </c>
      <c r="D25" s="28" t="s">
        <v>922</v>
      </c>
      <c r="E25" s="28" t="s">
        <v>526</v>
      </c>
      <c r="F25" s="85">
        <v>25012</v>
      </c>
      <c r="G25" s="29">
        <v>34.79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44875</v>
      </c>
      <c r="B26" s="29">
        <v>539839</v>
      </c>
      <c r="C26" s="28" t="s">
        <v>1006</v>
      </c>
      <c r="D26" s="28" t="s">
        <v>1007</v>
      </c>
      <c r="E26" s="28" t="s">
        <v>526</v>
      </c>
      <c r="F26" s="85">
        <v>200000</v>
      </c>
      <c r="G26" s="29">
        <v>8.44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44875</v>
      </c>
      <c r="B27" s="29">
        <v>539839</v>
      </c>
      <c r="C27" s="28" t="s">
        <v>1006</v>
      </c>
      <c r="D27" s="28" t="s">
        <v>1008</v>
      </c>
      <c r="E27" s="28" t="s">
        <v>527</v>
      </c>
      <c r="F27" s="85">
        <v>100000</v>
      </c>
      <c r="G27" s="29">
        <v>8.4499999999999993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44875</v>
      </c>
      <c r="B28" s="29">
        <v>538568</v>
      </c>
      <c r="C28" s="28" t="s">
        <v>1009</v>
      </c>
      <c r="D28" s="28" t="s">
        <v>1010</v>
      </c>
      <c r="E28" s="28" t="s">
        <v>526</v>
      </c>
      <c r="F28" s="85">
        <v>40000</v>
      </c>
      <c r="G28" s="29">
        <v>52.55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44875</v>
      </c>
      <c r="B29" s="29">
        <v>538568</v>
      </c>
      <c r="C29" s="28" t="s">
        <v>1009</v>
      </c>
      <c r="D29" s="28" t="s">
        <v>1011</v>
      </c>
      <c r="E29" s="28" t="s">
        <v>527</v>
      </c>
      <c r="F29" s="85">
        <v>35000</v>
      </c>
      <c r="G29" s="29">
        <v>52.55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44875</v>
      </c>
      <c r="B30" s="29">
        <v>540936</v>
      </c>
      <c r="C30" s="28" t="s">
        <v>909</v>
      </c>
      <c r="D30" s="28" t="s">
        <v>901</v>
      </c>
      <c r="E30" s="28" t="s">
        <v>526</v>
      </c>
      <c r="F30" s="85">
        <v>150342</v>
      </c>
      <c r="G30" s="29">
        <v>14.05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44875</v>
      </c>
      <c r="B31" s="29">
        <v>540936</v>
      </c>
      <c r="C31" s="28" t="s">
        <v>909</v>
      </c>
      <c r="D31" s="28" t="s">
        <v>901</v>
      </c>
      <c r="E31" s="28" t="s">
        <v>527</v>
      </c>
      <c r="F31" s="85">
        <v>3880</v>
      </c>
      <c r="G31" s="29">
        <v>14.26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44875</v>
      </c>
      <c r="B32" s="29">
        <v>539228</v>
      </c>
      <c r="C32" s="28" t="s">
        <v>931</v>
      </c>
      <c r="D32" s="28" t="s">
        <v>901</v>
      </c>
      <c r="E32" s="28" t="s">
        <v>526</v>
      </c>
      <c r="F32" s="85">
        <v>479500</v>
      </c>
      <c r="G32" s="29">
        <v>24.86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44875</v>
      </c>
      <c r="B33" s="29">
        <v>539228</v>
      </c>
      <c r="C33" s="28" t="s">
        <v>931</v>
      </c>
      <c r="D33" s="28" t="s">
        <v>901</v>
      </c>
      <c r="E33" s="28" t="s">
        <v>527</v>
      </c>
      <c r="F33" s="85">
        <v>479500</v>
      </c>
      <c r="G33" s="29">
        <v>22.89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44875</v>
      </c>
      <c r="B34" s="29">
        <v>539228</v>
      </c>
      <c r="C34" s="28" t="s">
        <v>931</v>
      </c>
      <c r="D34" s="28" t="s">
        <v>984</v>
      </c>
      <c r="E34" s="28" t="s">
        <v>526</v>
      </c>
      <c r="F34" s="85">
        <v>300003</v>
      </c>
      <c r="G34" s="29">
        <v>22.65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44875</v>
      </c>
      <c r="B35" s="29">
        <v>539228</v>
      </c>
      <c r="C35" s="28" t="s">
        <v>931</v>
      </c>
      <c r="D35" s="28" t="s">
        <v>984</v>
      </c>
      <c r="E35" s="28" t="s">
        <v>527</v>
      </c>
      <c r="F35" s="85">
        <v>12496</v>
      </c>
      <c r="G35" s="29">
        <v>22.65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44875</v>
      </c>
      <c r="B36" s="29">
        <v>531737</v>
      </c>
      <c r="C36" s="28" t="s">
        <v>893</v>
      </c>
      <c r="D36" s="28" t="s">
        <v>1012</v>
      </c>
      <c r="E36" s="28" t="s">
        <v>527</v>
      </c>
      <c r="F36" s="85">
        <v>375000</v>
      </c>
      <c r="G36" s="29">
        <v>2.4300000000000002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44875</v>
      </c>
      <c r="B37" s="29">
        <v>531737</v>
      </c>
      <c r="C37" s="28" t="s">
        <v>893</v>
      </c>
      <c r="D37" s="28" t="s">
        <v>1013</v>
      </c>
      <c r="E37" s="28" t="s">
        <v>527</v>
      </c>
      <c r="F37" s="85">
        <v>606189</v>
      </c>
      <c r="G37" s="29">
        <v>2.44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44875</v>
      </c>
      <c r="B38" s="29">
        <v>531737</v>
      </c>
      <c r="C38" s="28" t="s">
        <v>893</v>
      </c>
      <c r="D38" s="28" t="s">
        <v>1014</v>
      </c>
      <c r="E38" s="28" t="s">
        <v>527</v>
      </c>
      <c r="F38" s="85">
        <v>470000</v>
      </c>
      <c r="G38" s="29">
        <v>2.44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44875</v>
      </c>
      <c r="B39" s="29">
        <v>531737</v>
      </c>
      <c r="C39" s="28" t="s">
        <v>893</v>
      </c>
      <c r="D39" s="28" t="s">
        <v>1015</v>
      </c>
      <c r="E39" s="28" t="s">
        <v>527</v>
      </c>
      <c r="F39" s="85">
        <v>489680</v>
      </c>
      <c r="G39" s="29">
        <v>2.44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44875</v>
      </c>
      <c r="B40" s="29">
        <v>531737</v>
      </c>
      <c r="C40" s="28" t="s">
        <v>893</v>
      </c>
      <c r="D40" s="28" t="s">
        <v>1015</v>
      </c>
      <c r="E40" s="28" t="s">
        <v>526</v>
      </c>
      <c r="F40" s="85">
        <v>199934</v>
      </c>
      <c r="G40" s="29">
        <v>2.4300000000000002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44875</v>
      </c>
      <c r="B41" s="29">
        <v>531737</v>
      </c>
      <c r="C41" s="28" t="s">
        <v>893</v>
      </c>
      <c r="D41" s="28" t="s">
        <v>1014</v>
      </c>
      <c r="E41" s="28" t="s">
        <v>526</v>
      </c>
      <c r="F41" s="85">
        <v>200000</v>
      </c>
      <c r="G41" s="29">
        <v>2.4300000000000002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44875</v>
      </c>
      <c r="B42" s="29">
        <v>531737</v>
      </c>
      <c r="C42" s="28" t="s">
        <v>893</v>
      </c>
      <c r="D42" s="28" t="s">
        <v>1016</v>
      </c>
      <c r="E42" s="28" t="s">
        <v>527</v>
      </c>
      <c r="F42" s="85">
        <v>200000</v>
      </c>
      <c r="G42" s="29">
        <v>2.4300000000000002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44875</v>
      </c>
      <c r="B43" s="29">
        <v>531737</v>
      </c>
      <c r="C43" s="28" t="s">
        <v>893</v>
      </c>
      <c r="D43" s="28" t="s">
        <v>963</v>
      </c>
      <c r="E43" s="28" t="s">
        <v>527</v>
      </c>
      <c r="F43" s="85">
        <v>549222</v>
      </c>
      <c r="G43" s="29">
        <v>2.44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44875</v>
      </c>
      <c r="B44" s="29">
        <v>531737</v>
      </c>
      <c r="C44" s="28" t="s">
        <v>893</v>
      </c>
      <c r="D44" s="28" t="s">
        <v>963</v>
      </c>
      <c r="E44" s="28" t="s">
        <v>526</v>
      </c>
      <c r="F44" s="85">
        <v>549222</v>
      </c>
      <c r="G44" s="29">
        <v>2.4300000000000002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44875</v>
      </c>
      <c r="B45" s="29">
        <v>531737</v>
      </c>
      <c r="C45" s="28" t="s">
        <v>893</v>
      </c>
      <c r="D45" s="28" t="s">
        <v>1017</v>
      </c>
      <c r="E45" s="28" t="s">
        <v>526</v>
      </c>
      <c r="F45" s="85">
        <v>334299</v>
      </c>
      <c r="G45" s="29">
        <v>2.4300000000000002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44875</v>
      </c>
      <c r="B46" s="29">
        <v>531737</v>
      </c>
      <c r="C46" s="28" t="s">
        <v>893</v>
      </c>
      <c r="D46" s="28" t="s">
        <v>984</v>
      </c>
      <c r="E46" s="28" t="s">
        <v>526</v>
      </c>
      <c r="F46" s="85">
        <v>829534</v>
      </c>
      <c r="G46" s="29">
        <v>2.44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44875</v>
      </c>
      <c r="B47" s="29">
        <v>531737</v>
      </c>
      <c r="C47" s="28" t="s">
        <v>893</v>
      </c>
      <c r="D47" s="28" t="s">
        <v>984</v>
      </c>
      <c r="E47" s="28" t="s">
        <v>527</v>
      </c>
      <c r="F47" s="85">
        <v>829534</v>
      </c>
      <c r="G47" s="29">
        <v>2.44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44875</v>
      </c>
      <c r="B48" s="29">
        <v>531737</v>
      </c>
      <c r="C48" s="28" t="s">
        <v>893</v>
      </c>
      <c r="D48" s="28" t="s">
        <v>1017</v>
      </c>
      <c r="E48" s="28" t="s">
        <v>527</v>
      </c>
      <c r="F48" s="85">
        <v>1334299</v>
      </c>
      <c r="G48" s="29">
        <v>2.44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44875</v>
      </c>
      <c r="B49" s="29">
        <v>541418</v>
      </c>
      <c r="C49" s="28" t="s">
        <v>1018</v>
      </c>
      <c r="D49" s="28" t="s">
        <v>947</v>
      </c>
      <c r="E49" s="28" t="s">
        <v>526</v>
      </c>
      <c r="F49" s="85">
        <v>68611</v>
      </c>
      <c r="G49" s="29">
        <v>123.03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44875</v>
      </c>
      <c r="B50" s="29">
        <v>543384</v>
      </c>
      <c r="C50" s="28" t="s">
        <v>812</v>
      </c>
      <c r="D50" s="28" t="s">
        <v>1019</v>
      </c>
      <c r="E50" s="28" t="s">
        <v>526</v>
      </c>
      <c r="F50" s="85">
        <v>3981350</v>
      </c>
      <c r="G50" s="29">
        <v>173.35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44875</v>
      </c>
      <c r="B51" s="29">
        <v>543384</v>
      </c>
      <c r="C51" s="28" t="s">
        <v>812</v>
      </c>
      <c r="D51" s="28" t="s">
        <v>1020</v>
      </c>
      <c r="E51" s="28" t="s">
        <v>526</v>
      </c>
      <c r="F51" s="85">
        <v>4272334</v>
      </c>
      <c r="G51" s="29">
        <v>173.18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44875</v>
      </c>
      <c r="B52" s="29">
        <v>543384</v>
      </c>
      <c r="C52" s="28" t="s">
        <v>812</v>
      </c>
      <c r="D52" s="28" t="s">
        <v>1021</v>
      </c>
      <c r="E52" s="28" t="s">
        <v>527</v>
      </c>
      <c r="F52" s="85">
        <v>14745150</v>
      </c>
      <c r="G52" s="29">
        <v>173.7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44875</v>
      </c>
      <c r="B53" s="29">
        <v>540386</v>
      </c>
      <c r="C53" s="28" t="s">
        <v>1022</v>
      </c>
      <c r="D53" s="28" t="s">
        <v>1023</v>
      </c>
      <c r="E53" s="28" t="s">
        <v>527</v>
      </c>
      <c r="F53" s="85">
        <v>535400</v>
      </c>
      <c r="G53" s="29">
        <v>2.3199999999999998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44875</v>
      </c>
      <c r="B54" s="29">
        <v>540386</v>
      </c>
      <c r="C54" s="28" t="s">
        <v>1022</v>
      </c>
      <c r="D54" s="28" t="s">
        <v>1023</v>
      </c>
      <c r="E54" s="28" t="s">
        <v>526</v>
      </c>
      <c r="F54" s="85">
        <v>535400</v>
      </c>
      <c r="G54" s="29">
        <v>2.0499999999999998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44875</v>
      </c>
      <c r="B55" s="29">
        <v>543637</v>
      </c>
      <c r="C55" s="28" t="s">
        <v>1024</v>
      </c>
      <c r="D55" s="28" t="s">
        <v>1025</v>
      </c>
      <c r="E55" s="28" t="s">
        <v>526</v>
      </c>
      <c r="F55" s="85">
        <v>309600</v>
      </c>
      <c r="G55" s="29">
        <v>54.38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44875</v>
      </c>
      <c r="B56" s="29">
        <v>543637</v>
      </c>
      <c r="C56" s="28" t="s">
        <v>1024</v>
      </c>
      <c r="D56" s="28" t="s">
        <v>1025</v>
      </c>
      <c r="E56" s="28" t="s">
        <v>527</v>
      </c>
      <c r="F56" s="85">
        <v>303600</v>
      </c>
      <c r="G56" s="29">
        <v>58.83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44875</v>
      </c>
      <c r="B57" s="29">
        <v>540175</v>
      </c>
      <c r="C57" s="28" t="s">
        <v>1026</v>
      </c>
      <c r="D57" s="28" t="s">
        <v>1027</v>
      </c>
      <c r="E57" s="28" t="s">
        <v>527</v>
      </c>
      <c r="F57" s="85">
        <v>37049</v>
      </c>
      <c r="G57" s="29">
        <v>6.17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44875</v>
      </c>
      <c r="B58" s="29">
        <v>512624</v>
      </c>
      <c r="C58" s="28" t="s">
        <v>1028</v>
      </c>
      <c r="D58" s="28" t="s">
        <v>1029</v>
      </c>
      <c r="E58" s="28" t="s">
        <v>526</v>
      </c>
      <c r="F58" s="85">
        <v>191135</v>
      </c>
      <c r="G58" s="29">
        <v>5.05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44875</v>
      </c>
      <c r="B59" s="29">
        <v>512624</v>
      </c>
      <c r="C59" s="28" t="s">
        <v>1028</v>
      </c>
      <c r="D59" s="28" t="s">
        <v>1029</v>
      </c>
      <c r="E59" s="28" t="s">
        <v>527</v>
      </c>
      <c r="F59" s="85">
        <v>194565</v>
      </c>
      <c r="G59" s="29">
        <v>5.0999999999999996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44875</v>
      </c>
      <c r="B60" s="29">
        <v>512624</v>
      </c>
      <c r="C60" s="28" t="s">
        <v>1028</v>
      </c>
      <c r="D60" s="28" t="s">
        <v>1030</v>
      </c>
      <c r="E60" s="28" t="s">
        <v>527</v>
      </c>
      <c r="F60" s="85">
        <v>236804</v>
      </c>
      <c r="G60" s="29">
        <v>4.95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44875</v>
      </c>
      <c r="B61" s="29">
        <v>512624</v>
      </c>
      <c r="C61" s="28" t="s">
        <v>1028</v>
      </c>
      <c r="D61" s="28" t="s">
        <v>1031</v>
      </c>
      <c r="E61" s="28" t="s">
        <v>527</v>
      </c>
      <c r="F61" s="85">
        <v>175000</v>
      </c>
      <c r="G61" s="29">
        <v>4.8600000000000003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44875</v>
      </c>
      <c r="B62" s="29">
        <v>512624</v>
      </c>
      <c r="C62" s="28" t="s">
        <v>1028</v>
      </c>
      <c r="D62" s="28" t="s">
        <v>984</v>
      </c>
      <c r="E62" s="28" t="s">
        <v>526</v>
      </c>
      <c r="F62" s="85">
        <v>500009</v>
      </c>
      <c r="G62" s="29">
        <v>4.8600000000000003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44875</v>
      </c>
      <c r="B63" s="29">
        <v>512624</v>
      </c>
      <c r="C63" s="28" t="s">
        <v>1028</v>
      </c>
      <c r="D63" s="28" t="s">
        <v>984</v>
      </c>
      <c r="E63" s="28" t="s">
        <v>527</v>
      </c>
      <c r="F63" s="85">
        <v>18328</v>
      </c>
      <c r="G63" s="29">
        <v>4.9000000000000004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44875</v>
      </c>
      <c r="B64" s="29">
        <v>506906</v>
      </c>
      <c r="C64" s="28" t="s">
        <v>943</v>
      </c>
      <c r="D64" s="28" t="s">
        <v>1032</v>
      </c>
      <c r="E64" s="28" t="s">
        <v>527</v>
      </c>
      <c r="F64" s="85">
        <v>150000</v>
      </c>
      <c r="G64" s="29">
        <v>7.11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44875</v>
      </c>
      <c r="B65" s="29">
        <v>506906</v>
      </c>
      <c r="C65" s="28" t="s">
        <v>943</v>
      </c>
      <c r="D65" s="28" t="s">
        <v>1033</v>
      </c>
      <c r="E65" s="28" t="s">
        <v>527</v>
      </c>
      <c r="F65" s="85">
        <v>155000</v>
      </c>
      <c r="G65" s="29">
        <v>7.11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44875</v>
      </c>
      <c r="B66" s="29">
        <v>506906</v>
      </c>
      <c r="C66" s="28" t="s">
        <v>943</v>
      </c>
      <c r="D66" s="28" t="s">
        <v>1034</v>
      </c>
      <c r="E66" s="28" t="s">
        <v>526</v>
      </c>
      <c r="F66" s="85">
        <v>60000</v>
      </c>
      <c r="G66" s="29">
        <v>7.26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44875</v>
      </c>
      <c r="B67" s="29">
        <v>506906</v>
      </c>
      <c r="C67" s="28" t="s">
        <v>943</v>
      </c>
      <c r="D67" s="28" t="s">
        <v>1035</v>
      </c>
      <c r="E67" s="28" t="s">
        <v>526</v>
      </c>
      <c r="F67" s="85">
        <v>67218</v>
      </c>
      <c r="G67" s="29">
        <v>7.02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44875</v>
      </c>
      <c r="B68" s="29">
        <v>506906</v>
      </c>
      <c r="C68" s="28" t="s">
        <v>943</v>
      </c>
      <c r="D68" s="28" t="s">
        <v>1035</v>
      </c>
      <c r="E68" s="28" t="s">
        <v>527</v>
      </c>
      <c r="F68" s="85">
        <v>70754</v>
      </c>
      <c r="G68" s="29">
        <v>7.19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44875</v>
      </c>
      <c r="B69" s="29">
        <v>538923</v>
      </c>
      <c r="C69" s="28" t="s">
        <v>944</v>
      </c>
      <c r="D69" s="28" t="s">
        <v>1036</v>
      </c>
      <c r="E69" s="28" t="s">
        <v>526</v>
      </c>
      <c r="F69" s="85">
        <v>22500</v>
      </c>
      <c r="G69" s="29">
        <v>71.95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44875</v>
      </c>
      <c r="B70" s="29">
        <v>538923</v>
      </c>
      <c r="C70" s="28" t="s">
        <v>944</v>
      </c>
      <c r="D70" s="28" t="s">
        <v>1037</v>
      </c>
      <c r="E70" s="28" t="s">
        <v>526</v>
      </c>
      <c r="F70" s="85">
        <v>41000</v>
      </c>
      <c r="G70" s="29">
        <v>71.95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44875</v>
      </c>
      <c r="B71" s="29">
        <v>538923</v>
      </c>
      <c r="C71" s="28" t="s">
        <v>944</v>
      </c>
      <c r="D71" s="28" t="s">
        <v>978</v>
      </c>
      <c r="E71" s="28" t="s">
        <v>526</v>
      </c>
      <c r="F71" s="85">
        <v>29224</v>
      </c>
      <c r="G71" s="29">
        <v>71.95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44875</v>
      </c>
      <c r="B72" s="29">
        <v>538923</v>
      </c>
      <c r="C72" s="28" t="s">
        <v>944</v>
      </c>
      <c r="D72" s="28" t="s">
        <v>979</v>
      </c>
      <c r="E72" s="28" t="s">
        <v>526</v>
      </c>
      <c r="F72" s="85">
        <v>38000</v>
      </c>
      <c r="G72" s="29">
        <v>71.95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44875</v>
      </c>
      <c r="B73" s="29">
        <v>538923</v>
      </c>
      <c r="C73" s="28" t="s">
        <v>944</v>
      </c>
      <c r="D73" s="28" t="s">
        <v>964</v>
      </c>
      <c r="E73" s="28" t="s">
        <v>527</v>
      </c>
      <c r="F73" s="85">
        <v>100000</v>
      </c>
      <c r="G73" s="29">
        <v>71.95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44875</v>
      </c>
      <c r="B74" s="29">
        <v>511447</v>
      </c>
      <c r="C74" s="28" t="s">
        <v>980</v>
      </c>
      <c r="D74" s="28" t="s">
        <v>981</v>
      </c>
      <c r="E74" s="28" t="s">
        <v>527</v>
      </c>
      <c r="F74" s="85">
        <v>10386</v>
      </c>
      <c r="G74" s="29">
        <v>17.57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44875</v>
      </c>
      <c r="B75" s="29">
        <v>511447</v>
      </c>
      <c r="C75" s="28" t="s">
        <v>980</v>
      </c>
      <c r="D75" s="28" t="s">
        <v>981</v>
      </c>
      <c r="E75" s="28" t="s">
        <v>526</v>
      </c>
      <c r="F75" s="85">
        <v>116352</v>
      </c>
      <c r="G75" s="29">
        <v>17.5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44875</v>
      </c>
      <c r="B76" s="29">
        <v>542765</v>
      </c>
      <c r="C76" s="28" t="s">
        <v>945</v>
      </c>
      <c r="D76" s="28" t="s">
        <v>982</v>
      </c>
      <c r="E76" s="28" t="s">
        <v>527</v>
      </c>
      <c r="F76" s="85">
        <v>4000</v>
      </c>
      <c r="G76" s="29">
        <v>130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44875</v>
      </c>
      <c r="B77" s="29">
        <v>542765</v>
      </c>
      <c r="C77" s="28" t="s">
        <v>945</v>
      </c>
      <c r="D77" s="28" t="s">
        <v>1038</v>
      </c>
      <c r="E77" s="28" t="s">
        <v>527</v>
      </c>
      <c r="F77" s="85">
        <v>10000</v>
      </c>
      <c r="G77" s="29">
        <v>130.09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44875</v>
      </c>
      <c r="B78" s="29">
        <v>542765</v>
      </c>
      <c r="C78" s="28" t="s">
        <v>945</v>
      </c>
      <c r="D78" s="28" t="s">
        <v>965</v>
      </c>
      <c r="E78" s="28" t="s">
        <v>526</v>
      </c>
      <c r="F78" s="85">
        <v>5000</v>
      </c>
      <c r="G78" s="29">
        <v>130.1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44875</v>
      </c>
      <c r="B79" s="29">
        <v>542765</v>
      </c>
      <c r="C79" s="28" t="s">
        <v>945</v>
      </c>
      <c r="D79" s="28" t="s">
        <v>983</v>
      </c>
      <c r="E79" s="28" t="s">
        <v>526</v>
      </c>
      <c r="F79" s="85">
        <v>7000</v>
      </c>
      <c r="G79" s="29">
        <v>130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44875</v>
      </c>
      <c r="B80" s="29">
        <v>542765</v>
      </c>
      <c r="C80" s="28" t="s">
        <v>945</v>
      </c>
      <c r="D80" s="28" t="s">
        <v>946</v>
      </c>
      <c r="E80" s="28" t="s">
        <v>526</v>
      </c>
      <c r="F80" s="85">
        <v>4000</v>
      </c>
      <c r="G80" s="29">
        <v>130.1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44875</v>
      </c>
      <c r="B81" s="29">
        <v>539040</v>
      </c>
      <c r="C81" s="28" t="s">
        <v>1039</v>
      </c>
      <c r="D81" s="28" t="s">
        <v>984</v>
      </c>
      <c r="E81" s="28" t="s">
        <v>526</v>
      </c>
      <c r="F81" s="85">
        <v>19000</v>
      </c>
      <c r="G81" s="29">
        <v>25.8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44875</v>
      </c>
      <c r="B82" s="29">
        <v>512229</v>
      </c>
      <c r="C82" s="28" t="s">
        <v>1040</v>
      </c>
      <c r="D82" s="28" t="s">
        <v>1041</v>
      </c>
      <c r="E82" s="28" t="s">
        <v>527</v>
      </c>
      <c r="F82" s="85">
        <v>3290000</v>
      </c>
      <c r="G82" s="29">
        <v>122.8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44875</v>
      </c>
      <c r="B83" s="29">
        <v>512229</v>
      </c>
      <c r="C83" s="28" t="s">
        <v>1040</v>
      </c>
      <c r="D83" s="28" t="s">
        <v>1042</v>
      </c>
      <c r="E83" s="28" t="s">
        <v>526</v>
      </c>
      <c r="F83" s="85">
        <v>3290000</v>
      </c>
      <c r="G83" s="29">
        <v>122.8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44875</v>
      </c>
      <c r="B84" s="29">
        <v>526586</v>
      </c>
      <c r="C84" s="28" t="s">
        <v>1043</v>
      </c>
      <c r="D84" s="28" t="s">
        <v>1044</v>
      </c>
      <c r="E84" s="28" t="s">
        <v>526</v>
      </c>
      <c r="F84" s="85">
        <v>6592617</v>
      </c>
      <c r="G84" s="29">
        <v>501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44875</v>
      </c>
      <c r="B85" s="29">
        <v>526586</v>
      </c>
      <c r="C85" s="28" t="s">
        <v>1043</v>
      </c>
      <c r="D85" s="28" t="s">
        <v>1045</v>
      </c>
      <c r="E85" s="28" t="s">
        <v>527</v>
      </c>
      <c r="F85" s="85">
        <v>520000</v>
      </c>
      <c r="G85" s="29">
        <v>501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44875</v>
      </c>
      <c r="B86" s="29">
        <v>526586</v>
      </c>
      <c r="C86" s="28" t="s">
        <v>1043</v>
      </c>
      <c r="D86" s="28" t="s">
        <v>1046</v>
      </c>
      <c r="E86" s="28" t="s">
        <v>527</v>
      </c>
      <c r="F86" s="85">
        <v>520000</v>
      </c>
      <c r="G86" s="29">
        <v>501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44875</v>
      </c>
      <c r="B87" s="29">
        <v>526586</v>
      </c>
      <c r="C87" s="28" t="s">
        <v>1043</v>
      </c>
      <c r="D87" s="28" t="s">
        <v>1047</v>
      </c>
      <c r="E87" s="28" t="s">
        <v>527</v>
      </c>
      <c r="F87" s="85">
        <v>886637</v>
      </c>
      <c r="G87" s="29">
        <v>501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44875</v>
      </c>
      <c r="B88" s="29">
        <v>526586</v>
      </c>
      <c r="C88" s="28" t="s">
        <v>1043</v>
      </c>
      <c r="D88" s="28" t="s">
        <v>1048</v>
      </c>
      <c r="E88" s="28" t="s">
        <v>527</v>
      </c>
      <c r="F88" s="85">
        <v>1201025</v>
      </c>
      <c r="G88" s="29">
        <v>501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44875</v>
      </c>
      <c r="B89" s="29">
        <v>526586</v>
      </c>
      <c r="C89" s="28" t="s">
        <v>1043</v>
      </c>
      <c r="D89" s="28" t="s">
        <v>1049</v>
      </c>
      <c r="E89" s="28" t="s">
        <v>527</v>
      </c>
      <c r="F89" s="85">
        <v>1690367</v>
      </c>
      <c r="G89" s="29">
        <v>501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44875</v>
      </c>
      <c r="B90" s="29">
        <v>526586</v>
      </c>
      <c r="C90" s="28" t="s">
        <v>1043</v>
      </c>
      <c r="D90" s="28" t="s">
        <v>1050</v>
      </c>
      <c r="E90" s="28" t="s">
        <v>527</v>
      </c>
      <c r="F90" s="85">
        <v>1774588</v>
      </c>
      <c r="G90" s="29">
        <v>501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44875</v>
      </c>
      <c r="B91" s="29" t="s">
        <v>1051</v>
      </c>
      <c r="C91" s="28" t="s">
        <v>1052</v>
      </c>
      <c r="D91" s="28" t="s">
        <v>984</v>
      </c>
      <c r="E91" s="28" t="s">
        <v>526</v>
      </c>
      <c r="F91" s="85">
        <v>70003</v>
      </c>
      <c r="G91" s="29">
        <v>82.65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44875</v>
      </c>
      <c r="B92" s="29" t="s">
        <v>1051</v>
      </c>
      <c r="C92" s="28" t="s">
        <v>1052</v>
      </c>
      <c r="D92" s="28" t="s">
        <v>1053</v>
      </c>
      <c r="E92" s="28" t="s">
        <v>526</v>
      </c>
      <c r="F92" s="85">
        <v>125000</v>
      </c>
      <c r="G92" s="29">
        <v>82.51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44875</v>
      </c>
      <c r="B93" s="29" t="s">
        <v>1054</v>
      </c>
      <c r="C93" s="28" t="s">
        <v>1055</v>
      </c>
      <c r="D93" s="28" t="s">
        <v>1056</v>
      </c>
      <c r="E93" s="28" t="s">
        <v>526</v>
      </c>
      <c r="F93" s="85">
        <v>2150000</v>
      </c>
      <c r="G93" s="29">
        <v>51.06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44875</v>
      </c>
      <c r="B94" s="29" t="s">
        <v>985</v>
      </c>
      <c r="C94" s="28" t="s">
        <v>986</v>
      </c>
      <c r="D94" s="28" t="s">
        <v>948</v>
      </c>
      <c r="E94" s="28" t="s">
        <v>526</v>
      </c>
      <c r="F94" s="85">
        <v>412740</v>
      </c>
      <c r="G94" s="29">
        <v>65.2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44875</v>
      </c>
      <c r="B95" s="29" t="s">
        <v>985</v>
      </c>
      <c r="C95" s="28" t="s">
        <v>986</v>
      </c>
      <c r="D95" s="28" t="s">
        <v>984</v>
      </c>
      <c r="E95" s="28" t="s">
        <v>526</v>
      </c>
      <c r="F95" s="85">
        <v>195524</v>
      </c>
      <c r="G95" s="29">
        <v>65.22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44875</v>
      </c>
      <c r="B96" s="29" t="s">
        <v>1057</v>
      </c>
      <c r="C96" s="28" t="s">
        <v>1058</v>
      </c>
      <c r="D96" s="28" t="s">
        <v>1059</v>
      </c>
      <c r="E96" s="28" t="s">
        <v>526</v>
      </c>
      <c r="F96" s="85">
        <v>65000</v>
      </c>
      <c r="G96" s="29">
        <v>35.29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44875</v>
      </c>
      <c r="B97" s="29" t="s">
        <v>1060</v>
      </c>
      <c r="C97" s="28" t="s">
        <v>1061</v>
      </c>
      <c r="D97" s="28" t="s">
        <v>1062</v>
      </c>
      <c r="E97" s="28" t="s">
        <v>526</v>
      </c>
      <c r="F97" s="85">
        <v>200000</v>
      </c>
      <c r="G97" s="29">
        <v>28.31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44875</v>
      </c>
      <c r="B98" s="29" t="s">
        <v>987</v>
      </c>
      <c r="C98" s="28" t="s">
        <v>988</v>
      </c>
      <c r="D98" s="28" t="s">
        <v>1063</v>
      </c>
      <c r="E98" s="28" t="s">
        <v>526</v>
      </c>
      <c r="F98" s="85">
        <v>78000</v>
      </c>
      <c r="G98" s="29">
        <v>47.58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44875</v>
      </c>
      <c r="B99" s="29" t="s">
        <v>812</v>
      </c>
      <c r="C99" s="28" t="s">
        <v>1064</v>
      </c>
      <c r="D99" s="28" t="s">
        <v>1065</v>
      </c>
      <c r="E99" s="28" t="s">
        <v>526</v>
      </c>
      <c r="F99" s="85">
        <v>3792489</v>
      </c>
      <c r="G99" s="29">
        <v>171.75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44875</v>
      </c>
      <c r="B100" s="29" t="s">
        <v>990</v>
      </c>
      <c r="C100" s="28" t="s">
        <v>991</v>
      </c>
      <c r="D100" s="28" t="s">
        <v>932</v>
      </c>
      <c r="E100" s="28" t="s">
        <v>526</v>
      </c>
      <c r="F100" s="85">
        <v>191092</v>
      </c>
      <c r="G100" s="29">
        <v>228.68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44875</v>
      </c>
      <c r="B101" s="29" t="s">
        <v>1066</v>
      </c>
      <c r="C101" s="28" t="s">
        <v>1067</v>
      </c>
      <c r="D101" s="28" t="s">
        <v>1068</v>
      </c>
      <c r="E101" s="28" t="s">
        <v>526</v>
      </c>
      <c r="F101" s="85">
        <v>25000</v>
      </c>
      <c r="G101" s="29">
        <v>99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44875</v>
      </c>
      <c r="B102" s="29" t="s">
        <v>1066</v>
      </c>
      <c r="C102" s="28" t="s">
        <v>1067</v>
      </c>
      <c r="D102" s="28" t="s">
        <v>1069</v>
      </c>
      <c r="E102" s="28" t="s">
        <v>526</v>
      </c>
      <c r="F102" s="85">
        <v>25000</v>
      </c>
      <c r="G102" s="29">
        <v>99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44875</v>
      </c>
      <c r="B103" s="29" t="s">
        <v>1070</v>
      </c>
      <c r="C103" s="28" t="s">
        <v>1071</v>
      </c>
      <c r="D103" s="28" t="s">
        <v>1072</v>
      </c>
      <c r="E103" s="28" t="s">
        <v>526</v>
      </c>
      <c r="F103" s="85">
        <v>1049621</v>
      </c>
      <c r="G103" s="29">
        <v>17.97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44875</v>
      </c>
      <c r="B104" s="29" t="s">
        <v>992</v>
      </c>
      <c r="C104" s="28" t="s">
        <v>993</v>
      </c>
      <c r="D104" s="28" t="s">
        <v>1073</v>
      </c>
      <c r="E104" s="28" t="s">
        <v>527</v>
      </c>
      <c r="F104" s="85">
        <v>7500000</v>
      </c>
      <c r="G104" s="29">
        <v>0.35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44875</v>
      </c>
      <c r="B105" s="29" t="s">
        <v>1051</v>
      </c>
      <c r="C105" s="28" t="s">
        <v>1052</v>
      </c>
      <c r="D105" s="28" t="s">
        <v>984</v>
      </c>
      <c r="E105" s="28" t="s">
        <v>527</v>
      </c>
      <c r="F105" s="85">
        <v>80003</v>
      </c>
      <c r="G105" s="29">
        <v>82.63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44875</v>
      </c>
      <c r="B106" s="29" t="s">
        <v>1054</v>
      </c>
      <c r="C106" s="28" t="s">
        <v>1055</v>
      </c>
      <c r="D106" s="28" t="s">
        <v>1074</v>
      </c>
      <c r="E106" s="28" t="s">
        <v>527</v>
      </c>
      <c r="F106" s="85">
        <v>2122780</v>
      </c>
      <c r="G106" s="29">
        <v>51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44875</v>
      </c>
      <c r="B107" s="29" t="s">
        <v>985</v>
      </c>
      <c r="C107" s="28" t="s">
        <v>986</v>
      </c>
      <c r="D107" s="28" t="s">
        <v>984</v>
      </c>
      <c r="E107" s="28" t="s">
        <v>527</v>
      </c>
      <c r="F107" s="85">
        <v>377928</v>
      </c>
      <c r="G107" s="29">
        <v>65.34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44875</v>
      </c>
      <c r="B108" s="29" t="s">
        <v>985</v>
      </c>
      <c r="C108" s="28" t="s">
        <v>986</v>
      </c>
      <c r="D108" s="28" t="s">
        <v>948</v>
      </c>
      <c r="E108" s="28" t="s">
        <v>527</v>
      </c>
      <c r="F108" s="85">
        <v>106890</v>
      </c>
      <c r="G108" s="29">
        <v>65.209999999999994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44875</v>
      </c>
      <c r="B109" s="29" t="s">
        <v>812</v>
      </c>
      <c r="C109" s="28" t="s">
        <v>1064</v>
      </c>
      <c r="D109" s="28" t="s">
        <v>1075</v>
      </c>
      <c r="E109" s="28" t="s">
        <v>527</v>
      </c>
      <c r="F109" s="85">
        <v>9689240</v>
      </c>
      <c r="G109" s="29">
        <v>171.75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44875</v>
      </c>
      <c r="B110" s="29" t="s">
        <v>812</v>
      </c>
      <c r="C110" s="28" t="s">
        <v>1064</v>
      </c>
      <c r="D110" s="28" t="s">
        <v>1076</v>
      </c>
      <c r="E110" s="28" t="s">
        <v>527</v>
      </c>
      <c r="F110" s="85">
        <v>4000000</v>
      </c>
      <c r="G110" s="29">
        <v>172.04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44875</v>
      </c>
      <c r="B111" s="29" t="s">
        <v>990</v>
      </c>
      <c r="C111" s="28" t="s">
        <v>991</v>
      </c>
      <c r="D111" s="28" t="s">
        <v>932</v>
      </c>
      <c r="E111" s="28" t="s">
        <v>527</v>
      </c>
      <c r="F111" s="85">
        <v>191092</v>
      </c>
      <c r="G111" s="29">
        <v>228.66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44875</v>
      </c>
      <c r="B112" s="29" t="s">
        <v>1066</v>
      </c>
      <c r="C112" s="28" t="s">
        <v>1067</v>
      </c>
      <c r="D112" s="28" t="s">
        <v>1077</v>
      </c>
      <c r="E112" s="28" t="s">
        <v>527</v>
      </c>
      <c r="F112" s="85">
        <v>18000</v>
      </c>
      <c r="G112" s="29">
        <v>99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44875</v>
      </c>
      <c r="B113" s="29" t="s">
        <v>1066</v>
      </c>
      <c r="C113" s="28" t="s">
        <v>1067</v>
      </c>
      <c r="D113" s="28" t="s">
        <v>1078</v>
      </c>
      <c r="E113" s="28" t="s">
        <v>527</v>
      </c>
      <c r="F113" s="85">
        <v>18000</v>
      </c>
      <c r="G113" s="29">
        <v>99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44875</v>
      </c>
      <c r="B114" s="29" t="s">
        <v>1070</v>
      </c>
      <c r="C114" s="28" t="s">
        <v>1071</v>
      </c>
      <c r="D114" s="28" t="s">
        <v>1079</v>
      </c>
      <c r="E114" s="28" t="s">
        <v>527</v>
      </c>
      <c r="F114" s="85">
        <v>861512</v>
      </c>
      <c r="G114" s="29">
        <v>18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54"/>
  <sheetViews>
    <sheetView zoomScale="85" zoomScaleNormal="85" workbookViewId="0">
      <selection activeCell="J72" sqref="J7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44876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6"/>
      <c r="D10" s="337" t="s">
        <v>88</v>
      </c>
      <c r="E10" s="338" t="s">
        <v>543</v>
      </c>
      <c r="F10" s="212">
        <v>1625</v>
      </c>
      <c r="G10" s="212">
        <v>1535</v>
      </c>
      <c r="H10" s="212"/>
      <c r="I10" s="339" t="s">
        <v>848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4">
        <v>2</v>
      </c>
      <c r="B11" s="355">
        <v>44816</v>
      </c>
      <c r="C11" s="356"/>
      <c r="D11" s="357" t="s">
        <v>353</v>
      </c>
      <c r="E11" s="358" t="s">
        <v>543</v>
      </c>
      <c r="F11" s="359">
        <v>1915</v>
      </c>
      <c r="G11" s="359">
        <v>1800</v>
      </c>
      <c r="H11" s="359">
        <v>2035</v>
      </c>
      <c r="I11" s="360" t="s">
        <v>849</v>
      </c>
      <c r="J11" s="283" t="s">
        <v>940</v>
      </c>
      <c r="K11" s="283">
        <f t="shared" ref="K11" si="0">H11-F11</f>
        <v>120</v>
      </c>
      <c r="L11" s="361">
        <f t="shared" ref="L11" si="1">(F11*-0.7)/100</f>
        <v>-13.404999999999999</v>
      </c>
      <c r="M11" s="362">
        <f t="shared" ref="M11" si="2">(K11+L11)/F11</f>
        <v>5.566318537859008E-2</v>
      </c>
      <c r="N11" s="283" t="s">
        <v>541</v>
      </c>
      <c r="O11" s="363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6">
        <v>3</v>
      </c>
      <c r="B12" s="317">
        <v>44823</v>
      </c>
      <c r="C12" s="296"/>
      <c r="D12" s="297" t="s">
        <v>66</v>
      </c>
      <c r="E12" s="298" t="s">
        <v>543</v>
      </c>
      <c r="F12" s="308" t="s">
        <v>850</v>
      </c>
      <c r="G12" s="308">
        <v>1780</v>
      </c>
      <c r="H12" s="308"/>
      <c r="I12" s="299" t="s">
        <v>845</v>
      </c>
      <c r="J12" s="312" t="s">
        <v>544</v>
      </c>
      <c r="K12" s="312"/>
      <c r="L12" s="290"/>
      <c r="M12" s="291"/>
      <c r="N12" s="312"/>
      <c r="O12" s="292"/>
      <c r="P12" s="312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9">
        <v>44840</v>
      </c>
      <c r="C13" s="296"/>
      <c r="D13" s="297" t="s">
        <v>125</v>
      </c>
      <c r="E13" s="298" t="s">
        <v>543</v>
      </c>
      <c r="F13" s="308" t="s">
        <v>853</v>
      </c>
      <c r="G13" s="308">
        <v>1075</v>
      </c>
      <c r="H13" s="308"/>
      <c r="I13" s="299" t="s">
        <v>854</v>
      </c>
      <c r="J13" s="312" t="s">
        <v>544</v>
      </c>
      <c r="K13" s="312"/>
      <c r="L13" s="290"/>
      <c r="M13" s="291"/>
      <c r="N13" s="312"/>
      <c r="O13" s="292"/>
      <c r="P13" s="312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6">
        <v>5</v>
      </c>
      <c r="B14" s="319">
        <v>44840</v>
      </c>
      <c r="C14" s="296"/>
      <c r="D14" s="297" t="s">
        <v>69</v>
      </c>
      <c r="E14" s="298" t="s">
        <v>543</v>
      </c>
      <c r="F14" s="308" t="s">
        <v>855</v>
      </c>
      <c r="G14" s="308">
        <v>1690</v>
      </c>
      <c r="H14" s="308"/>
      <c r="I14" s="299" t="s">
        <v>856</v>
      </c>
      <c r="J14" s="312" t="s">
        <v>544</v>
      </c>
      <c r="K14" s="312"/>
      <c r="L14" s="290"/>
      <c r="M14" s="291"/>
      <c r="N14" s="312"/>
      <c r="O14" s="292"/>
      <c r="P14" s="312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4">
        <v>6</v>
      </c>
      <c r="B15" s="355">
        <v>44845</v>
      </c>
      <c r="C15" s="356"/>
      <c r="D15" s="357" t="s">
        <v>458</v>
      </c>
      <c r="E15" s="358" t="s">
        <v>543</v>
      </c>
      <c r="F15" s="359">
        <v>138</v>
      </c>
      <c r="G15" s="359">
        <v>127</v>
      </c>
      <c r="H15" s="359">
        <v>146.5</v>
      </c>
      <c r="I15" s="360" t="s">
        <v>852</v>
      </c>
      <c r="J15" s="283" t="s">
        <v>914</v>
      </c>
      <c r="K15" s="283">
        <f t="shared" ref="K15:K16" si="3">H15-F15</f>
        <v>8.5</v>
      </c>
      <c r="L15" s="361">
        <f t="shared" ref="L15:L16" si="4">(F15*-0.7)/100</f>
        <v>-0.96599999999999997</v>
      </c>
      <c r="M15" s="362">
        <f t="shared" ref="M15:M16" si="5">(K15+L15)/F15</f>
        <v>5.4594202898550721E-2</v>
      </c>
      <c r="N15" s="283" t="s">
        <v>541</v>
      </c>
      <c r="O15" s="363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4">
        <v>7</v>
      </c>
      <c r="B16" s="365">
        <v>44848</v>
      </c>
      <c r="C16" s="366"/>
      <c r="D16" s="367" t="s">
        <v>307</v>
      </c>
      <c r="E16" s="368" t="s">
        <v>543</v>
      </c>
      <c r="F16" s="369">
        <v>3055</v>
      </c>
      <c r="G16" s="369">
        <v>2795</v>
      </c>
      <c r="H16" s="369">
        <v>3090</v>
      </c>
      <c r="I16" s="370" t="s">
        <v>851</v>
      </c>
      <c r="J16" s="371" t="s">
        <v>933</v>
      </c>
      <c r="K16" s="371">
        <f t="shared" si="3"/>
        <v>35</v>
      </c>
      <c r="L16" s="372">
        <f t="shared" si="4"/>
        <v>-21.385000000000002</v>
      </c>
      <c r="M16" s="373">
        <f t="shared" si="5"/>
        <v>4.456628477905073E-3</v>
      </c>
      <c r="N16" s="371" t="s">
        <v>662</v>
      </c>
      <c r="O16" s="374">
        <v>44868</v>
      </c>
      <c r="P16" s="371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3">
        <v>8</v>
      </c>
      <c r="B17" s="344">
        <v>44852</v>
      </c>
      <c r="C17" s="345"/>
      <c r="D17" s="346" t="s">
        <v>158</v>
      </c>
      <c r="E17" s="347" t="s">
        <v>543</v>
      </c>
      <c r="F17" s="348">
        <v>3360</v>
      </c>
      <c r="G17" s="348">
        <v>3180</v>
      </c>
      <c r="H17" s="348">
        <v>3495</v>
      </c>
      <c r="I17" s="349" t="s">
        <v>888</v>
      </c>
      <c r="J17" s="350" t="s">
        <v>904</v>
      </c>
      <c r="K17" s="350">
        <f t="shared" ref="K17" si="6">H17-F17</f>
        <v>135</v>
      </c>
      <c r="L17" s="351">
        <f t="shared" ref="L17" si="7">(F17*-0.7)/100</f>
        <v>-23.52</v>
      </c>
      <c r="M17" s="352">
        <f t="shared" ref="M17" si="8">(K17+L17)/F17</f>
        <v>3.3178571428571432E-2</v>
      </c>
      <c r="N17" s="350" t="s">
        <v>541</v>
      </c>
      <c r="O17" s="353">
        <v>44866</v>
      </c>
      <c r="P17" s="350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4">
        <v>9</v>
      </c>
      <c r="B18" s="355">
        <v>44855</v>
      </c>
      <c r="C18" s="356"/>
      <c r="D18" s="357" t="s">
        <v>768</v>
      </c>
      <c r="E18" s="358" t="s">
        <v>543</v>
      </c>
      <c r="F18" s="359">
        <v>1410</v>
      </c>
      <c r="G18" s="359">
        <v>1320</v>
      </c>
      <c r="H18" s="359">
        <v>1500</v>
      </c>
      <c r="I18" s="360" t="s">
        <v>890</v>
      </c>
      <c r="J18" s="283" t="s">
        <v>913</v>
      </c>
      <c r="K18" s="283">
        <f t="shared" ref="K18:K19" si="9">H18-F18</f>
        <v>90</v>
      </c>
      <c r="L18" s="361">
        <f t="shared" ref="L18:L19" si="10">(F18*-0.7)/100</f>
        <v>-9.8699999999999992</v>
      </c>
      <c r="M18" s="362">
        <f t="shared" ref="M18:M19" si="11">(K18+L18)/F18</f>
        <v>5.6829787234042549E-2</v>
      </c>
      <c r="N18" s="283" t="s">
        <v>541</v>
      </c>
      <c r="O18" s="363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3">
        <v>10</v>
      </c>
      <c r="B19" s="344">
        <v>44861</v>
      </c>
      <c r="C19" s="345"/>
      <c r="D19" s="346" t="s">
        <v>55</v>
      </c>
      <c r="E19" s="347" t="s">
        <v>543</v>
      </c>
      <c r="F19" s="348">
        <v>147</v>
      </c>
      <c r="G19" s="348">
        <v>137</v>
      </c>
      <c r="H19" s="348">
        <v>154</v>
      </c>
      <c r="I19" s="349" t="s">
        <v>892</v>
      </c>
      <c r="J19" s="350" t="s">
        <v>906</v>
      </c>
      <c r="K19" s="350">
        <f t="shared" si="9"/>
        <v>7</v>
      </c>
      <c r="L19" s="351">
        <f t="shared" si="10"/>
        <v>-1.0289999999999999</v>
      </c>
      <c r="M19" s="352">
        <f t="shared" si="11"/>
        <v>4.0619047619047617E-2</v>
      </c>
      <c r="N19" s="350" t="s">
        <v>541</v>
      </c>
      <c r="O19" s="353">
        <v>44866</v>
      </c>
      <c r="P19" s="350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4">
        <v>11</v>
      </c>
      <c r="B20" s="355">
        <v>44861</v>
      </c>
      <c r="C20" s="356"/>
      <c r="D20" s="357" t="s">
        <v>506</v>
      </c>
      <c r="E20" s="358" t="s">
        <v>543</v>
      </c>
      <c r="F20" s="359">
        <v>337</v>
      </c>
      <c r="G20" s="359">
        <v>310</v>
      </c>
      <c r="H20" s="359">
        <v>356.5</v>
      </c>
      <c r="I20" s="360" t="s">
        <v>846</v>
      </c>
      <c r="J20" s="283" t="s">
        <v>923</v>
      </c>
      <c r="K20" s="283">
        <f t="shared" ref="K20:K21" si="12">H20-F20</f>
        <v>19.5</v>
      </c>
      <c r="L20" s="361">
        <f t="shared" ref="L20:L21" si="13">(F20*-0.7)/100</f>
        <v>-2.359</v>
      </c>
      <c r="M20" s="362">
        <f t="shared" ref="M20:M21" si="14">(K20+L20)/F20</f>
        <v>5.0863501483679519E-2</v>
      </c>
      <c r="N20" s="283" t="s">
        <v>541</v>
      </c>
      <c r="O20" s="363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43">
        <v>12</v>
      </c>
      <c r="B21" s="344">
        <v>44865</v>
      </c>
      <c r="C21" s="345"/>
      <c r="D21" s="346" t="s">
        <v>295</v>
      </c>
      <c r="E21" s="347" t="s">
        <v>543</v>
      </c>
      <c r="F21" s="348">
        <v>1154</v>
      </c>
      <c r="G21" s="348">
        <v>1090</v>
      </c>
      <c r="H21" s="348">
        <v>1200</v>
      </c>
      <c r="I21" s="349" t="s">
        <v>854</v>
      </c>
      <c r="J21" s="350" t="s">
        <v>966</v>
      </c>
      <c r="K21" s="350">
        <f t="shared" si="12"/>
        <v>46</v>
      </c>
      <c r="L21" s="351">
        <f t="shared" si="13"/>
        <v>-8.0779999999999994</v>
      </c>
      <c r="M21" s="352">
        <f t="shared" si="14"/>
        <v>3.2861351819757363E-2</v>
      </c>
      <c r="N21" s="350" t="s">
        <v>541</v>
      </c>
      <c r="O21" s="353">
        <v>44874</v>
      </c>
      <c r="P21" s="350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9">
        <v>44867</v>
      </c>
      <c r="C22" s="296"/>
      <c r="D22" s="297" t="s">
        <v>910</v>
      </c>
      <c r="E22" s="298" t="s">
        <v>543</v>
      </c>
      <c r="F22" s="308" t="s">
        <v>911</v>
      </c>
      <c r="G22" s="308">
        <v>790</v>
      </c>
      <c r="H22" s="308"/>
      <c r="I22" s="299" t="s">
        <v>912</v>
      </c>
      <c r="J22" s="312" t="s">
        <v>544</v>
      </c>
      <c r="K22" s="312"/>
      <c r="L22" s="290"/>
      <c r="M22" s="291"/>
      <c r="N22" s="312"/>
      <c r="O22" s="292"/>
      <c r="P22" s="312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4">
        <v>14</v>
      </c>
      <c r="B23" s="355">
        <v>44872</v>
      </c>
      <c r="C23" s="356"/>
      <c r="D23" s="357" t="s">
        <v>498</v>
      </c>
      <c r="E23" s="358" t="s">
        <v>543</v>
      </c>
      <c r="F23" s="359">
        <v>36.75</v>
      </c>
      <c r="G23" s="359">
        <v>34.75</v>
      </c>
      <c r="H23" s="359">
        <v>39.1</v>
      </c>
      <c r="I23" s="360" t="s">
        <v>959</v>
      </c>
      <c r="J23" s="283" t="s">
        <v>968</v>
      </c>
      <c r="K23" s="283">
        <f t="shared" ref="K23" si="15">H23-F23</f>
        <v>2.3500000000000014</v>
      </c>
      <c r="L23" s="361">
        <f t="shared" ref="L23" si="16">(F23*-0.7)/100</f>
        <v>-0.25724999999999998</v>
      </c>
      <c r="M23" s="362">
        <f t="shared" ref="M23" si="17">(K23+L23)/F23</f>
        <v>5.6945578231292558E-2</v>
      </c>
      <c r="N23" s="283" t="s">
        <v>541</v>
      </c>
      <c r="O23" s="363">
        <v>44874</v>
      </c>
      <c r="P23" s="28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89">
        <v>44875</v>
      </c>
      <c r="C24" s="296"/>
      <c r="D24" s="297" t="s">
        <v>61</v>
      </c>
      <c r="E24" s="298" t="s">
        <v>543</v>
      </c>
      <c r="F24" s="308" t="s">
        <v>995</v>
      </c>
      <c r="G24" s="308">
        <v>780</v>
      </c>
      <c r="H24" s="308"/>
      <c r="I24" s="299" t="s">
        <v>996</v>
      </c>
      <c r="J24" s="312" t="s">
        <v>544</v>
      </c>
      <c r="K24" s="312"/>
      <c r="L24" s="290"/>
      <c r="M24" s="291"/>
      <c r="N24" s="312"/>
      <c r="O24" s="292"/>
      <c r="P24" s="312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6">
        <v>16</v>
      </c>
      <c r="B25" s="389">
        <v>44875</v>
      </c>
      <c r="C25" s="296"/>
      <c r="D25" s="297" t="s">
        <v>353</v>
      </c>
      <c r="E25" s="298" t="s">
        <v>543</v>
      </c>
      <c r="F25" s="308" t="s">
        <v>997</v>
      </c>
      <c r="G25" s="308">
        <v>1740</v>
      </c>
      <c r="H25" s="308"/>
      <c r="I25" s="299" t="s">
        <v>998</v>
      </c>
      <c r="J25" s="312" t="s">
        <v>544</v>
      </c>
      <c r="K25" s="312"/>
      <c r="L25" s="290"/>
      <c r="M25" s="291"/>
      <c r="N25" s="312"/>
      <c r="O25" s="292"/>
      <c r="P25" s="312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3.9" customHeight="1">
      <c r="A26" s="288"/>
      <c r="B26" s="287"/>
      <c r="C26" s="296"/>
      <c r="D26" s="297"/>
      <c r="E26" s="298"/>
      <c r="F26" s="288"/>
      <c r="G26" s="288"/>
      <c r="H26" s="288"/>
      <c r="I26" s="299"/>
      <c r="J26" s="289"/>
      <c r="K26" s="289"/>
      <c r="L26" s="290"/>
      <c r="M26" s="291"/>
      <c r="N26" s="289"/>
      <c r="O26" s="292"/>
      <c r="P26" s="290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10"/>
      <c r="C29" s="111"/>
      <c r="D29" s="112"/>
      <c r="E29" s="113"/>
      <c r="F29" s="113"/>
      <c r="G29" s="113"/>
      <c r="H29" s="113"/>
      <c r="I29" s="113"/>
      <c r="J29" s="114"/>
      <c r="K29" s="113"/>
      <c r="L29" s="115"/>
      <c r="M29" s="54"/>
      <c r="N29" s="114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6" t="s">
        <v>546</v>
      </c>
      <c r="B30" s="109"/>
      <c r="C30" s="109"/>
      <c r="D30" s="109"/>
      <c r="E30" s="41"/>
      <c r="F30" s="117" t="s">
        <v>547</v>
      </c>
      <c r="G30" s="6"/>
      <c r="H30" s="6"/>
      <c r="I30" s="6"/>
      <c r="J30" s="118"/>
      <c r="K30" s="119"/>
      <c r="L30" s="119"/>
      <c r="M30" s="120"/>
      <c r="N30" s="1"/>
      <c r="O30" s="12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548</v>
      </c>
      <c r="B31" s="109"/>
      <c r="C31" s="109"/>
      <c r="D31" s="109" t="s">
        <v>797</v>
      </c>
      <c r="E31" s="6"/>
      <c r="F31" s="117" t="s">
        <v>549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2"/>
      <c r="K32" s="119"/>
      <c r="L32" s="119"/>
      <c r="M32" s="6"/>
      <c r="N32" s="123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56" ht="12.75" customHeight="1">
      <c r="A33" s="1"/>
      <c r="B33" s="124" t="s">
        <v>550</v>
      </c>
      <c r="C33" s="124"/>
      <c r="D33" s="124"/>
      <c r="E33" s="124"/>
      <c r="F33" s="125"/>
      <c r="G33" s="6"/>
      <c r="H33" s="6"/>
      <c r="I33" s="126"/>
      <c r="J33" s="127"/>
      <c r="K33" s="128"/>
      <c r="L33" s="127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56" ht="38.25" customHeight="1">
      <c r="A34" s="325" t="s">
        <v>16</v>
      </c>
      <c r="B34" s="325" t="s">
        <v>518</v>
      </c>
      <c r="C34" s="325"/>
      <c r="D34" s="249" t="s">
        <v>529</v>
      </c>
      <c r="E34" s="325" t="s">
        <v>530</v>
      </c>
      <c r="F34" s="325" t="s">
        <v>531</v>
      </c>
      <c r="G34" s="325" t="s">
        <v>551</v>
      </c>
      <c r="H34" s="325" t="s">
        <v>533</v>
      </c>
      <c r="I34" s="325" t="s">
        <v>534</v>
      </c>
      <c r="J34" s="96" t="s">
        <v>535</v>
      </c>
      <c r="K34" s="94" t="s">
        <v>552</v>
      </c>
      <c r="L34" s="130" t="s">
        <v>537</v>
      </c>
      <c r="M34" s="96" t="s">
        <v>538</v>
      </c>
      <c r="N34" s="93" t="s">
        <v>539</v>
      </c>
      <c r="O34" s="249" t="s">
        <v>540</v>
      </c>
      <c r="P34" s="41"/>
      <c r="Q34" s="1"/>
      <c r="R34" s="246"/>
      <c r="S34" s="246"/>
      <c r="T34" s="246"/>
      <c r="U34" s="240"/>
      <c r="V34" s="240"/>
      <c r="W34" s="240"/>
      <c r="X34" s="240"/>
      <c r="Y34" s="2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s="247" customFormat="1" ht="13.9" customHeight="1">
      <c r="A35" s="364">
        <v>1</v>
      </c>
      <c r="B35" s="365">
        <v>44853</v>
      </c>
      <c r="C35" s="366"/>
      <c r="D35" s="367" t="s">
        <v>196</v>
      </c>
      <c r="E35" s="368" t="s">
        <v>543</v>
      </c>
      <c r="F35" s="369">
        <v>772</v>
      </c>
      <c r="G35" s="369">
        <v>750</v>
      </c>
      <c r="H35" s="369">
        <v>779</v>
      </c>
      <c r="I35" s="370" t="s">
        <v>889</v>
      </c>
      <c r="J35" s="371" t="s">
        <v>970</v>
      </c>
      <c r="K35" s="371">
        <f t="shared" ref="K35" si="18">H35-F35</f>
        <v>7</v>
      </c>
      <c r="L35" s="372">
        <f t="shared" ref="L35" si="19">(F35*-0.7)/100</f>
        <v>-5.4039999999999999</v>
      </c>
      <c r="M35" s="373">
        <f t="shared" ref="M35" si="20">(K35+L35)/F35</f>
        <v>2.0673575129533679E-3</v>
      </c>
      <c r="N35" s="371" t="s">
        <v>662</v>
      </c>
      <c r="O35" s="374">
        <v>44874</v>
      </c>
      <c r="P35" s="41"/>
      <c r="Q35" s="208"/>
      <c r="R35" s="20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</row>
    <row r="36" spans="1:56" s="301" customFormat="1" ht="13.5" customHeight="1">
      <c r="A36" s="308">
        <v>2</v>
      </c>
      <c r="B36" s="309">
        <v>44867</v>
      </c>
      <c r="C36" s="296"/>
      <c r="D36" s="297" t="s">
        <v>213</v>
      </c>
      <c r="E36" s="298" t="s">
        <v>543</v>
      </c>
      <c r="F36" s="308" t="s">
        <v>915</v>
      </c>
      <c r="G36" s="308">
        <v>255</v>
      </c>
      <c r="H36" s="308"/>
      <c r="I36" s="299" t="s">
        <v>916</v>
      </c>
      <c r="J36" s="312" t="s">
        <v>544</v>
      </c>
      <c r="K36" s="312"/>
      <c r="L36" s="290"/>
      <c r="M36" s="291"/>
      <c r="N36" s="312"/>
      <c r="O36" s="292"/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3"/>
      <c r="AJ36" s="294"/>
      <c r="AK36" s="300"/>
      <c r="AL36" s="300"/>
    </row>
    <row r="37" spans="1:56" s="301" customFormat="1" ht="13.5" customHeight="1">
      <c r="A37" s="359">
        <v>3</v>
      </c>
      <c r="B37" s="375">
        <v>44868</v>
      </c>
      <c r="C37" s="356"/>
      <c r="D37" s="357" t="s">
        <v>188</v>
      </c>
      <c r="E37" s="358" t="s">
        <v>543</v>
      </c>
      <c r="F37" s="359">
        <v>578</v>
      </c>
      <c r="G37" s="359">
        <v>559</v>
      </c>
      <c r="H37" s="359">
        <v>613</v>
      </c>
      <c r="I37" s="360" t="s">
        <v>924</v>
      </c>
      <c r="J37" s="283" t="s">
        <v>933</v>
      </c>
      <c r="K37" s="283">
        <f t="shared" ref="K37:K38" si="21">H37-F37</f>
        <v>35</v>
      </c>
      <c r="L37" s="361">
        <f t="shared" ref="L37:L38" si="22">(F37*-0.7)/100</f>
        <v>-4.0459999999999994</v>
      </c>
      <c r="M37" s="362">
        <f t="shared" ref="M37:M38" si="23">(K37+L37)/F37</f>
        <v>5.3553633217993078E-2</v>
      </c>
      <c r="N37" s="283" t="s">
        <v>541</v>
      </c>
      <c r="O37" s="363">
        <v>44872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3"/>
      <c r="AJ37" s="294"/>
      <c r="AK37" s="300"/>
      <c r="AL37" s="300"/>
    </row>
    <row r="38" spans="1:56" s="301" customFormat="1" ht="13.5" customHeight="1">
      <c r="A38" s="379">
        <v>4</v>
      </c>
      <c r="B38" s="380">
        <v>44868</v>
      </c>
      <c r="C38" s="381"/>
      <c r="D38" s="382" t="s">
        <v>412</v>
      </c>
      <c r="E38" s="383" t="s">
        <v>543</v>
      </c>
      <c r="F38" s="379">
        <v>462</v>
      </c>
      <c r="G38" s="379">
        <v>447</v>
      </c>
      <c r="H38" s="379">
        <v>446</v>
      </c>
      <c r="I38" s="384" t="s">
        <v>925</v>
      </c>
      <c r="J38" s="385" t="s">
        <v>971</v>
      </c>
      <c r="K38" s="385">
        <f t="shared" si="21"/>
        <v>-16</v>
      </c>
      <c r="L38" s="386">
        <f t="shared" si="22"/>
        <v>-3.234</v>
      </c>
      <c r="M38" s="387">
        <f t="shared" si="23"/>
        <v>-4.1632034632034638E-2</v>
      </c>
      <c r="N38" s="385" t="s">
        <v>553</v>
      </c>
      <c r="O38" s="388">
        <v>44874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3"/>
      <c r="AJ38" s="294"/>
      <c r="AK38" s="300"/>
      <c r="AL38" s="300"/>
    </row>
    <row r="39" spans="1:56" s="301" customFormat="1" ht="13.5" customHeight="1">
      <c r="A39" s="359">
        <v>5</v>
      </c>
      <c r="B39" s="375">
        <v>44872</v>
      </c>
      <c r="C39" s="356"/>
      <c r="D39" s="357" t="s">
        <v>46</v>
      </c>
      <c r="E39" s="358" t="s">
        <v>543</v>
      </c>
      <c r="F39" s="359">
        <v>848.5</v>
      </c>
      <c r="G39" s="359">
        <v>822</v>
      </c>
      <c r="H39" s="359">
        <v>875</v>
      </c>
      <c r="I39" s="360" t="s">
        <v>960</v>
      </c>
      <c r="J39" s="283" t="s">
        <v>969</v>
      </c>
      <c r="K39" s="283">
        <f t="shared" ref="K39" si="24">H39-F39</f>
        <v>26.5</v>
      </c>
      <c r="L39" s="361">
        <f t="shared" ref="L39" si="25">(F39*-0.7)/100</f>
        <v>-5.9394999999999989</v>
      </c>
      <c r="M39" s="362">
        <f t="shared" ref="M39" si="26">(K39+L39)/F39</f>
        <v>2.4231585150265175E-2</v>
      </c>
      <c r="N39" s="283" t="s">
        <v>541</v>
      </c>
      <c r="O39" s="363">
        <v>44874</v>
      </c>
      <c r="P39" s="41"/>
      <c r="Q39" s="247"/>
      <c r="R39" s="24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3"/>
      <c r="AJ39" s="294"/>
      <c r="AK39" s="300"/>
      <c r="AL39" s="300"/>
    </row>
    <row r="40" spans="1:56" s="301" customFormat="1" ht="13.5" customHeight="1">
      <c r="A40" s="308"/>
      <c r="B40" s="309"/>
      <c r="C40" s="296"/>
      <c r="D40" s="297"/>
      <c r="E40" s="298"/>
      <c r="F40" s="308"/>
      <c r="G40" s="308"/>
      <c r="H40" s="308"/>
      <c r="I40" s="299"/>
      <c r="J40" s="312"/>
      <c r="K40" s="312"/>
      <c r="L40" s="290"/>
      <c r="M40" s="291"/>
      <c r="N40" s="312"/>
      <c r="O40" s="292"/>
      <c r="P40" s="41"/>
      <c r="Q40" s="247"/>
      <c r="R40" s="24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3"/>
      <c r="AJ40" s="294"/>
      <c r="AK40" s="300"/>
      <c r="AL40" s="300"/>
    </row>
    <row r="41" spans="1:56" s="295" customFormat="1" ht="15" customHeight="1">
      <c r="A41" s="308"/>
      <c r="B41" s="309"/>
      <c r="C41" s="296"/>
      <c r="D41" s="297"/>
      <c r="E41" s="298"/>
      <c r="F41" s="308"/>
      <c r="G41" s="308"/>
      <c r="H41" s="308"/>
      <c r="I41" s="299"/>
      <c r="J41" s="312"/>
      <c r="K41" s="312"/>
      <c r="L41" s="290"/>
      <c r="M41" s="291"/>
      <c r="N41" s="312"/>
      <c r="O41" s="292"/>
      <c r="P41" s="41"/>
      <c r="Q41" s="247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3"/>
      <c r="AJ41" s="294"/>
      <c r="AK41" s="294"/>
      <c r="AL41" s="294"/>
    </row>
    <row r="42" spans="1:56" ht="15" customHeight="1">
      <c r="A42" s="250"/>
      <c r="B42" s="251"/>
      <c r="C42" s="252"/>
      <c r="D42" s="253"/>
      <c r="E42" s="254"/>
      <c r="F42" s="254"/>
      <c r="G42" s="254"/>
      <c r="H42" s="254"/>
      <c r="I42" s="254"/>
      <c r="J42" s="255"/>
      <c r="K42" s="255"/>
      <c r="L42" s="256"/>
      <c r="M42" s="257"/>
      <c r="N42" s="255"/>
      <c r="O42" s="258"/>
      <c r="P42" s="231"/>
      <c r="Q42" s="247"/>
      <c r="R42" s="24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1"/>
      <c r="AI42" s="1"/>
      <c r="AJ42" s="1"/>
      <c r="AK42" s="1"/>
      <c r="AL42" s="1"/>
    </row>
    <row r="43" spans="1:56" ht="44.25" customHeight="1">
      <c r="A43" s="109" t="s">
        <v>545</v>
      </c>
      <c r="B43" s="131"/>
      <c r="C43" s="131"/>
      <c r="D43" s="1"/>
      <c r="E43" s="6"/>
      <c r="F43" s="6"/>
      <c r="G43" s="6"/>
      <c r="H43" s="6" t="s">
        <v>557</v>
      </c>
      <c r="I43" s="6"/>
      <c r="J43" s="6"/>
      <c r="K43" s="105"/>
      <c r="L43" s="133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242"/>
      <c r="AD43" s="242"/>
      <c r="AE43" s="242"/>
      <c r="AF43" s="242"/>
      <c r="AG43" s="242"/>
      <c r="AH43" s="242"/>
    </row>
    <row r="44" spans="1:56" ht="12.75" customHeight="1">
      <c r="A44" s="116" t="s">
        <v>546</v>
      </c>
      <c r="B44" s="109"/>
      <c r="C44" s="109"/>
      <c r="D44" s="109"/>
      <c r="E44" s="41"/>
      <c r="F44" s="117" t="s">
        <v>547</v>
      </c>
      <c r="G44" s="54"/>
      <c r="H44" s="41"/>
      <c r="I44" s="54"/>
      <c r="J44" s="6"/>
      <c r="K44" s="134"/>
      <c r="L44" s="135"/>
      <c r="M44" s="6"/>
      <c r="N44" s="99"/>
      <c r="O44" s="136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ht="14.25" customHeight="1">
      <c r="A45" s="116"/>
      <c r="B45" s="109"/>
      <c r="C45" s="109"/>
      <c r="D45" s="109"/>
      <c r="E45" s="6"/>
      <c r="F45" s="117" t="s">
        <v>549</v>
      </c>
      <c r="G45" s="54"/>
      <c r="H45" s="41"/>
      <c r="I45" s="54"/>
      <c r="J45" s="6"/>
      <c r="K45" s="134"/>
      <c r="L45" s="135"/>
      <c r="M45" s="6"/>
      <c r="N45" s="99"/>
      <c r="O45" s="13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56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2"/>
      <c r="K46" s="119"/>
      <c r="L46" s="120"/>
      <c r="M46" s="6"/>
      <c r="N46" s="123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56" ht="12.75" customHeight="1">
      <c r="A47" s="137" t="s">
        <v>558</v>
      </c>
      <c r="B47" s="137"/>
      <c r="C47" s="137"/>
      <c r="D47" s="137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56" ht="38.25" customHeight="1">
      <c r="A48" s="94" t="s">
        <v>16</v>
      </c>
      <c r="B48" s="94" t="s">
        <v>518</v>
      </c>
      <c r="C48" s="94"/>
      <c r="D48" s="95" t="s">
        <v>529</v>
      </c>
      <c r="E48" s="94" t="s">
        <v>530</v>
      </c>
      <c r="F48" s="94" t="s">
        <v>531</v>
      </c>
      <c r="G48" s="94" t="s">
        <v>551</v>
      </c>
      <c r="H48" s="94" t="s">
        <v>533</v>
      </c>
      <c r="I48" s="94" t="s">
        <v>534</v>
      </c>
      <c r="J48" s="93" t="s">
        <v>535</v>
      </c>
      <c r="K48" s="138" t="s">
        <v>559</v>
      </c>
      <c r="L48" s="96" t="s">
        <v>537</v>
      </c>
      <c r="M48" s="138" t="s">
        <v>560</v>
      </c>
      <c r="N48" s="94" t="s">
        <v>561</v>
      </c>
      <c r="O48" s="93" t="s">
        <v>539</v>
      </c>
      <c r="P48" s="95" t="s">
        <v>540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209" customFormat="1" ht="12.75" customHeight="1">
      <c r="A49" s="310">
        <v>1</v>
      </c>
      <c r="B49" s="281">
        <v>44862</v>
      </c>
      <c r="C49" s="318"/>
      <c r="D49" s="318" t="s">
        <v>894</v>
      </c>
      <c r="E49" s="310" t="s">
        <v>543</v>
      </c>
      <c r="F49" s="310">
        <v>577</v>
      </c>
      <c r="G49" s="310">
        <v>568</v>
      </c>
      <c r="H49" s="311">
        <v>587</v>
      </c>
      <c r="I49" s="311" t="s">
        <v>895</v>
      </c>
      <c r="J49" s="283" t="s">
        <v>903</v>
      </c>
      <c r="K49" s="282">
        <f t="shared" ref="K49" si="27">H49-F49</f>
        <v>10</v>
      </c>
      <c r="L49" s="284">
        <f t="shared" ref="L49:L50" si="28">(H49*N49)*0.07%</f>
        <v>616.35000000000014</v>
      </c>
      <c r="M49" s="285">
        <f t="shared" ref="M49:M50" si="29">(K49*N49)-L49</f>
        <v>14383.65</v>
      </c>
      <c r="N49" s="282">
        <v>1500</v>
      </c>
      <c r="O49" s="283" t="s">
        <v>541</v>
      </c>
      <c r="P49" s="281">
        <v>44866</v>
      </c>
      <c r="Q49" s="211"/>
      <c r="R49" s="214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54"/>
      <c r="AG49" s="251"/>
      <c r="AH49" s="211"/>
      <c r="AI49" s="211"/>
      <c r="AJ49" s="254"/>
      <c r="AK49" s="254"/>
      <c r="AL49" s="254"/>
    </row>
    <row r="50" spans="1:38" s="209" customFormat="1" ht="12.75" customHeight="1">
      <c r="A50" s="326">
        <v>2</v>
      </c>
      <c r="B50" s="334">
        <v>44865</v>
      </c>
      <c r="C50" s="327"/>
      <c r="D50" s="327" t="s">
        <v>896</v>
      </c>
      <c r="E50" s="326" t="s">
        <v>847</v>
      </c>
      <c r="F50" s="326">
        <v>17985</v>
      </c>
      <c r="G50" s="326">
        <v>18155</v>
      </c>
      <c r="H50" s="328">
        <v>18155</v>
      </c>
      <c r="I50" s="328" t="s">
        <v>897</v>
      </c>
      <c r="J50" s="329" t="s">
        <v>902</v>
      </c>
      <c r="K50" s="330">
        <f>F50-H50</f>
        <v>-170</v>
      </c>
      <c r="L50" s="331">
        <f t="shared" si="28"/>
        <v>635.42500000000007</v>
      </c>
      <c r="M50" s="332">
        <f t="shared" si="29"/>
        <v>-9135.4249999999993</v>
      </c>
      <c r="N50" s="330">
        <v>50</v>
      </c>
      <c r="O50" s="329" t="s">
        <v>553</v>
      </c>
      <c r="P50" s="333">
        <v>44866</v>
      </c>
      <c r="Q50" s="211"/>
      <c r="R50" s="214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326">
        <v>3</v>
      </c>
      <c r="B51" s="334">
        <v>44868</v>
      </c>
      <c r="C51" s="327"/>
      <c r="D51" s="327" t="s">
        <v>926</v>
      </c>
      <c r="E51" s="326" t="s">
        <v>543</v>
      </c>
      <c r="F51" s="326">
        <v>149.75</v>
      </c>
      <c r="G51" s="326">
        <v>147.25</v>
      </c>
      <c r="H51" s="328">
        <v>147.75</v>
      </c>
      <c r="I51" s="328" t="s">
        <v>927</v>
      </c>
      <c r="J51" s="329" t="s">
        <v>934</v>
      </c>
      <c r="K51" s="330">
        <f t="shared" ref="K51:K53" si="30">H51-F51</f>
        <v>-2</v>
      </c>
      <c r="L51" s="331">
        <f t="shared" ref="L51:L53" si="31">(H51*N51)*0.07%</f>
        <v>605.03625000000011</v>
      </c>
      <c r="M51" s="332">
        <f t="shared" ref="M51:M53" si="32">(K51*N51)-L51</f>
        <v>-12305.036250000001</v>
      </c>
      <c r="N51" s="330">
        <v>5850</v>
      </c>
      <c r="O51" s="329" t="s">
        <v>553</v>
      </c>
      <c r="P51" s="333">
        <v>44869</v>
      </c>
      <c r="Q51" s="211"/>
      <c r="R51" s="214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10">
        <v>4</v>
      </c>
      <c r="B52" s="375">
        <v>44869</v>
      </c>
      <c r="C52" s="318"/>
      <c r="D52" s="318" t="s">
        <v>938</v>
      </c>
      <c r="E52" s="310" t="s">
        <v>543</v>
      </c>
      <c r="F52" s="310">
        <v>763</v>
      </c>
      <c r="G52" s="310">
        <v>748</v>
      </c>
      <c r="H52" s="311">
        <v>771.5</v>
      </c>
      <c r="I52" s="311" t="s">
        <v>939</v>
      </c>
      <c r="J52" s="283" t="s">
        <v>914</v>
      </c>
      <c r="K52" s="282">
        <f t="shared" si="30"/>
        <v>8.5</v>
      </c>
      <c r="L52" s="284">
        <f t="shared" si="31"/>
        <v>513.04750000000013</v>
      </c>
      <c r="M52" s="285">
        <f t="shared" si="32"/>
        <v>7561.9524999999994</v>
      </c>
      <c r="N52" s="282">
        <v>950</v>
      </c>
      <c r="O52" s="283" t="s">
        <v>541</v>
      </c>
      <c r="P52" s="281">
        <v>44872</v>
      </c>
      <c r="Q52" s="211"/>
      <c r="R52" s="214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326">
        <v>5</v>
      </c>
      <c r="B53" s="334">
        <v>44872</v>
      </c>
      <c r="C53" s="327"/>
      <c r="D53" s="327" t="s">
        <v>950</v>
      </c>
      <c r="E53" s="326" t="s">
        <v>543</v>
      </c>
      <c r="F53" s="326">
        <v>517</v>
      </c>
      <c r="G53" s="326">
        <v>505</v>
      </c>
      <c r="H53" s="328">
        <v>505</v>
      </c>
      <c r="I53" s="328" t="s">
        <v>951</v>
      </c>
      <c r="J53" s="329" t="s">
        <v>994</v>
      </c>
      <c r="K53" s="330">
        <f t="shared" si="30"/>
        <v>-12</v>
      </c>
      <c r="L53" s="331">
        <f t="shared" si="31"/>
        <v>441.87500000000006</v>
      </c>
      <c r="M53" s="332">
        <f t="shared" si="32"/>
        <v>-15441.875</v>
      </c>
      <c r="N53" s="330">
        <v>1250</v>
      </c>
      <c r="O53" s="329" t="s">
        <v>553</v>
      </c>
      <c r="P53" s="333">
        <v>44875</v>
      </c>
      <c r="Q53" s="211"/>
      <c r="R53" s="214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326">
        <v>6</v>
      </c>
      <c r="B54" s="334">
        <v>44872</v>
      </c>
      <c r="C54" s="327"/>
      <c r="D54" s="327" t="s">
        <v>952</v>
      </c>
      <c r="E54" s="326" t="s">
        <v>543</v>
      </c>
      <c r="F54" s="326">
        <v>831</v>
      </c>
      <c r="G54" s="326">
        <v>817</v>
      </c>
      <c r="H54" s="328">
        <v>817</v>
      </c>
      <c r="I54" s="328" t="s">
        <v>953</v>
      </c>
      <c r="J54" s="329" t="s">
        <v>967</v>
      </c>
      <c r="K54" s="330">
        <f t="shared" ref="K54" si="33">H54-F54</f>
        <v>-14</v>
      </c>
      <c r="L54" s="331">
        <f t="shared" ref="L54" si="34">(H54*N54)*0.07%</f>
        <v>571.90000000000009</v>
      </c>
      <c r="M54" s="332">
        <f t="shared" ref="M54" si="35">(K54*N54)-L54</f>
        <v>-14571.9</v>
      </c>
      <c r="N54" s="330">
        <v>1000</v>
      </c>
      <c r="O54" s="329" t="s">
        <v>553</v>
      </c>
      <c r="P54" s="333">
        <v>44874</v>
      </c>
      <c r="Q54" s="211"/>
      <c r="R54" s="214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277"/>
      <c r="B55" s="309"/>
      <c r="C55" s="340"/>
      <c r="D55" s="340"/>
      <c r="E55" s="277"/>
      <c r="F55" s="277"/>
      <c r="G55" s="277"/>
      <c r="H55" s="341"/>
      <c r="I55" s="341"/>
      <c r="J55" s="243"/>
      <c r="K55" s="213"/>
      <c r="L55" s="232"/>
      <c r="M55" s="233"/>
      <c r="N55" s="213"/>
      <c r="O55" s="243"/>
      <c r="P55" s="210"/>
      <c r="Q55" s="211"/>
      <c r="R55" s="214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212"/>
      <c r="B56" s="210"/>
      <c r="C56" s="267"/>
      <c r="D56" s="267"/>
      <c r="E56" s="212"/>
      <c r="F56" s="212"/>
      <c r="G56" s="212"/>
      <c r="H56" s="213"/>
      <c r="I56" s="213"/>
      <c r="J56" s="243"/>
      <c r="K56" s="267"/>
      <c r="L56" s="212"/>
      <c r="M56" s="212"/>
      <c r="N56" s="212"/>
      <c r="O56" s="213"/>
      <c r="P56" s="213"/>
      <c r="Q56" s="211"/>
      <c r="R56" s="214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ht="13.5" customHeight="1">
      <c r="A57" s="254"/>
      <c r="B57" s="251"/>
      <c r="C57" s="211"/>
      <c r="D57" s="211"/>
      <c r="E57" s="254"/>
      <c r="F57" s="254"/>
      <c r="G57" s="254"/>
      <c r="H57" s="255"/>
      <c r="I57" s="255"/>
      <c r="J57" s="278"/>
      <c r="K57" s="255"/>
      <c r="L57" s="256"/>
      <c r="M57" s="279"/>
      <c r="N57" s="255"/>
      <c r="O57" s="280"/>
      <c r="P57" s="258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97"/>
      <c r="B58" s="98"/>
      <c r="C58" s="131"/>
      <c r="D58" s="139"/>
      <c r="E58" s="140"/>
      <c r="F58" s="97"/>
      <c r="G58" s="97"/>
      <c r="H58" s="97"/>
      <c r="I58" s="132"/>
      <c r="J58" s="132"/>
      <c r="K58" s="132"/>
      <c r="L58" s="132"/>
      <c r="M58" s="132"/>
      <c r="N58" s="132"/>
      <c r="O58" s="132"/>
      <c r="P58" s="132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41"/>
      <c r="B59" s="98"/>
      <c r="C59" s="99"/>
      <c r="D59" s="142"/>
      <c r="E59" s="102"/>
      <c r="F59" s="102"/>
      <c r="G59" s="102"/>
      <c r="H59" s="102"/>
      <c r="I59" s="102"/>
      <c r="J59" s="6"/>
      <c r="K59" s="102"/>
      <c r="L59" s="102"/>
      <c r="M59" s="6"/>
      <c r="N59" s="1"/>
      <c r="O59" s="99"/>
      <c r="P59" s="41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143" t="s">
        <v>563</v>
      </c>
      <c r="B60" s="143"/>
      <c r="C60" s="143"/>
      <c r="D60" s="143"/>
      <c r="E60" s="144"/>
      <c r="F60" s="102"/>
      <c r="G60" s="102"/>
      <c r="H60" s="102"/>
      <c r="I60" s="102"/>
      <c r="J60" s="1"/>
      <c r="K60" s="6"/>
      <c r="L60" s="6"/>
      <c r="M60" s="6"/>
      <c r="N60" s="1"/>
      <c r="O60" s="1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38.25">
      <c r="A61" s="94" t="s">
        <v>16</v>
      </c>
      <c r="B61" s="94" t="s">
        <v>518</v>
      </c>
      <c r="C61" s="94"/>
      <c r="D61" s="95" t="s">
        <v>529</v>
      </c>
      <c r="E61" s="94" t="s">
        <v>530</v>
      </c>
      <c r="F61" s="94" t="s">
        <v>531</v>
      </c>
      <c r="G61" s="94" t="s">
        <v>551</v>
      </c>
      <c r="H61" s="94" t="s">
        <v>533</v>
      </c>
      <c r="I61" s="94" t="s">
        <v>534</v>
      </c>
      <c r="J61" s="93" t="s">
        <v>535</v>
      </c>
      <c r="K61" s="93" t="s">
        <v>564</v>
      </c>
      <c r="L61" s="96" t="s">
        <v>537</v>
      </c>
      <c r="M61" s="138" t="s">
        <v>560</v>
      </c>
      <c r="N61" s="94" t="s">
        <v>561</v>
      </c>
      <c r="O61" s="94" t="s">
        <v>539</v>
      </c>
      <c r="P61" s="95" t="s">
        <v>540</v>
      </c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s="209" customFormat="1" ht="15.6" customHeight="1">
      <c r="A62" s="326">
        <v>1</v>
      </c>
      <c r="B62" s="333">
        <v>44865</v>
      </c>
      <c r="C62" s="335"/>
      <c r="D62" s="335" t="s">
        <v>898</v>
      </c>
      <c r="E62" s="342" t="s">
        <v>543</v>
      </c>
      <c r="F62" s="342">
        <v>220</v>
      </c>
      <c r="G62" s="342">
        <v>90</v>
      </c>
      <c r="H62" s="330">
        <v>90</v>
      </c>
      <c r="I62" s="330" t="s">
        <v>899</v>
      </c>
      <c r="J62" s="329" t="s">
        <v>905</v>
      </c>
      <c r="K62" s="330">
        <f t="shared" ref="K62" si="36">H62-F62</f>
        <v>-130</v>
      </c>
      <c r="L62" s="331">
        <v>100</v>
      </c>
      <c r="M62" s="332">
        <f t="shared" ref="M62" si="37">(K62*N62)-L62</f>
        <v>-3350</v>
      </c>
      <c r="N62" s="330">
        <v>25</v>
      </c>
      <c r="O62" s="329" t="s">
        <v>553</v>
      </c>
      <c r="P62" s="333">
        <v>44866</v>
      </c>
      <c r="Q62" s="208"/>
      <c r="R62" s="214" t="s">
        <v>542</v>
      </c>
      <c r="S62" s="208"/>
      <c r="T62" s="208"/>
      <c r="U62" s="208"/>
      <c r="V62" s="208"/>
      <c r="W62" s="208"/>
      <c r="X62" s="214"/>
      <c r="Y62" s="208"/>
      <c r="Z62" s="208"/>
      <c r="AA62" s="208"/>
      <c r="AB62" s="208"/>
      <c r="AC62" s="208"/>
      <c r="AD62" s="214"/>
      <c r="AE62" s="208"/>
      <c r="AF62" s="208"/>
      <c r="AG62" s="208"/>
      <c r="AH62" s="208"/>
      <c r="AI62" s="208"/>
      <c r="AJ62" s="214"/>
      <c r="AK62" s="208"/>
      <c r="AL62" s="208"/>
    </row>
    <row r="63" spans="1:38" s="209" customFormat="1" ht="15.6" customHeight="1">
      <c r="A63" s="326">
        <v>2</v>
      </c>
      <c r="B63" s="334">
        <v>44866</v>
      </c>
      <c r="C63" s="335"/>
      <c r="D63" s="335" t="s">
        <v>891</v>
      </c>
      <c r="E63" s="342" t="s">
        <v>543</v>
      </c>
      <c r="F63" s="342">
        <v>240</v>
      </c>
      <c r="G63" s="342">
        <v>120</v>
      </c>
      <c r="H63" s="330">
        <v>120</v>
      </c>
      <c r="I63" s="330" t="s">
        <v>899</v>
      </c>
      <c r="J63" s="329" t="s">
        <v>918</v>
      </c>
      <c r="K63" s="330">
        <f t="shared" ref="K63" si="38">H63-F63</f>
        <v>-120</v>
      </c>
      <c r="L63" s="331">
        <v>100</v>
      </c>
      <c r="M63" s="332">
        <f t="shared" ref="M63" si="39">(K63*N63)-L63</f>
        <v>-3100</v>
      </c>
      <c r="N63" s="330">
        <v>25</v>
      </c>
      <c r="O63" s="329" t="s">
        <v>553</v>
      </c>
      <c r="P63" s="333">
        <v>44867</v>
      </c>
      <c r="Q63" s="208"/>
      <c r="R63" s="214" t="s">
        <v>808</v>
      </c>
      <c r="S63" s="208"/>
      <c r="T63" s="208"/>
      <c r="U63" s="208"/>
      <c r="V63" s="208"/>
      <c r="W63" s="208"/>
      <c r="X63" s="214"/>
      <c r="Y63" s="208"/>
      <c r="Z63" s="208"/>
      <c r="AA63" s="208"/>
      <c r="AB63" s="208"/>
      <c r="AC63" s="208"/>
      <c r="AD63" s="214"/>
      <c r="AE63" s="208"/>
      <c r="AF63" s="208"/>
      <c r="AG63" s="208"/>
      <c r="AH63" s="208"/>
      <c r="AI63" s="208"/>
      <c r="AJ63" s="214"/>
      <c r="AK63" s="208"/>
      <c r="AL63" s="208"/>
    </row>
    <row r="64" spans="1:38" s="209" customFormat="1" ht="15.6" customHeight="1">
      <c r="A64" s="310">
        <v>3</v>
      </c>
      <c r="B64" s="375">
        <v>44867</v>
      </c>
      <c r="C64" s="376"/>
      <c r="D64" s="376" t="s">
        <v>917</v>
      </c>
      <c r="E64" s="377" t="s">
        <v>543</v>
      </c>
      <c r="F64" s="377">
        <v>13.25</v>
      </c>
      <c r="G64" s="377">
        <v>9.1</v>
      </c>
      <c r="H64" s="282">
        <v>15.25</v>
      </c>
      <c r="I64" s="282" t="s">
        <v>919</v>
      </c>
      <c r="J64" s="283" t="s">
        <v>928</v>
      </c>
      <c r="K64" s="282">
        <f t="shared" ref="K64" si="40">H64-F64</f>
        <v>2</v>
      </c>
      <c r="L64" s="284">
        <v>100</v>
      </c>
      <c r="M64" s="285">
        <f t="shared" ref="M64" si="41">(K64*N64)-L64</f>
        <v>2900</v>
      </c>
      <c r="N64" s="282">
        <v>1500</v>
      </c>
      <c r="O64" s="283" t="s">
        <v>541</v>
      </c>
      <c r="P64" s="281">
        <v>44868</v>
      </c>
      <c r="Q64" s="208"/>
      <c r="R64" s="214" t="s">
        <v>542</v>
      </c>
      <c r="S64" s="208"/>
      <c r="T64" s="208"/>
      <c r="U64" s="208"/>
      <c r="V64" s="208"/>
      <c r="W64" s="208"/>
      <c r="X64" s="214"/>
      <c r="Y64" s="208"/>
      <c r="Z64" s="208"/>
      <c r="AA64" s="208"/>
      <c r="AB64" s="208"/>
      <c r="AC64" s="208"/>
      <c r="AD64" s="214"/>
      <c r="AE64" s="208"/>
      <c r="AF64" s="208"/>
      <c r="AG64" s="208"/>
      <c r="AH64" s="208"/>
      <c r="AI64" s="208"/>
      <c r="AJ64" s="214"/>
      <c r="AK64" s="208"/>
      <c r="AL64" s="208"/>
    </row>
    <row r="65" spans="1:38" s="209" customFormat="1" ht="15.6" customHeight="1">
      <c r="A65" s="310">
        <v>4</v>
      </c>
      <c r="B65" s="375">
        <v>44868</v>
      </c>
      <c r="C65" s="376"/>
      <c r="D65" s="376" t="s">
        <v>929</v>
      </c>
      <c r="E65" s="377" t="s">
        <v>543</v>
      </c>
      <c r="F65" s="377">
        <v>36.5</v>
      </c>
      <c r="G65" s="377">
        <v>19</v>
      </c>
      <c r="H65" s="282">
        <v>42</v>
      </c>
      <c r="I65" s="282" t="s">
        <v>930</v>
      </c>
      <c r="J65" s="283" t="s">
        <v>949</v>
      </c>
      <c r="K65" s="282">
        <f t="shared" ref="K65" si="42">H65-F65</f>
        <v>5.5</v>
      </c>
      <c r="L65" s="284">
        <v>100</v>
      </c>
      <c r="M65" s="285">
        <f t="shared" ref="M65" si="43">(K65*N65)-L65</f>
        <v>1550</v>
      </c>
      <c r="N65" s="282">
        <v>300</v>
      </c>
      <c r="O65" s="283" t="s">
        <v>541</v>
      </c>
      <c r="P65" s="281">
        <v>44872</v>
      </c>
      <c r="Q65" s="208"/>
      <c r="R65" s="214" t="s">
        <v>808</v>
      </c>
      <c r="S65" s="208"/>
      <c r="T65" s="208"/>
      <c r="U65" s="208"/>
      <c r="V65" s="208"/>
      <c r="W65" s="208"/>
      <c r="X65" s="214"/>
      <c r="Y65" s="208"/>
      <c r="Z65" s="208"/>
      <c r="AA65" s="208"/>
      <c r="AB65" s="208"/>
      <c r="AC65" s="208"/>
      <c r="AD65" s="214"/>
      <c r="AE65" s="208"/>
      <c r="AF65" s="208"/>
      <c r="AG65" s="208"/>
      <c r="AH65" s="208"/>
      <c r="AI65" s="208"/>
      <c r="AJ65" s="214"/>
      <c r="AK65" s="208"/>
      <c r="AL65" s="208"/>
    </row>
    <row r="66" spans="1:38" s="209" customFormat="1" ht="15.6" customHeight="1">
      <c r="A66" s="310">
        <v>5</v>
      </c>
      <c r="B66" s="375">
        <v>44869</v>
      </c>
      <c r="C66" s="376"/>
      <c r="D66" s="376" t="s">
        <v>935</v>
      </c>
      <c r="E66" s="377" t="s">
        <v>543</v>
      </c>
      <c r="F66" s="377">
        <v>11.5</v>
      </c>
      <c r="G66" s="377">
        <v>9.5</v>
      </c>
      <c r="H66" s="282">
        <v>13.25</v>
      </c>
      <c r="I66" s="282" t="s">
        <v>936</v>
      </c>
      <c r="J66" s="283" t="s">
        <v>937</v>
      </c>
      <c r="K66" s="282">
        <f t="shared" ref="K66:K67" si="44">H66-F66</f>
        <v>1.75</v>
      </c>
      <c r="L66" s="284">
        <v>100</v>
      </c>
      <c r="M66" s="285">
        <f t="shared" ref="M66:M68" si="45">(K66*N66)-L66</f>
        <v>2525</v>
      </c>
      <c r="N66" s="282">
        <v>1500</v>
      </c>
      <c r="O66" s="283" t="s">
        <v>541</v>
      </c>
      <c r="P66" s="281">
        <v>44869</v>
      </c>
      <c r="Q66" s="208"/>
      <c r="R66" s="214" t="s">
        <v>542</v>
      </c>
      <c r="S66" s="208"/>
      <c r="T66" s="208"/>
      <c r="U66" s="208"/>
      <c r="V66" s="208"/>
      <c r="W66" s="208"/>
      <c r="X66" s="214"/>
      <c r="Y66" s="208"/>
      <c r="Z66" s="208"/>
      <c r="AA66" s="208"/>
      <c r="AB66" s="208"/>
      <c r="AC66" s="208"/>
      <c r="AD66" s="214"/>
      <c r="AE66" s="208"/>
      <c r="AF66" s="208"/>
      <c r="AG66" s="208"/>
      <c r="AH66" s="208"/>
      <c r="AI66" s="208"/>
      <c r="AJ66" s="214"/>
      <c r="AK66" s="208"/>
      <c r="AL66" s="208"/>
    </row>
    <row r="67" spans="1:38" s="209" customFormat="1" ht="15.6" customHeight="1">
      <c r="A67" s="310">
        <v>6</v>
      </c>
      <c r="B67" s="375">
        <v>44872</v>
      </c>
      <c r="C67" s="376"/>
      <c r="D67" s="376" t="s">
        <v>954</v>
      </c>
      <c r="E67" s="377" t="s">
        <v>543</v>
      </c>
      <c r="F67" s="377">
        <v>65</v>
      </c>
      <c r="G67" s="377">
        <v>30</v>
      </c>
      <c r="H67" s="282">
        <v>89.5</v>
      </c>
      <c r="I67" s="282" t="s">
        <v>955</v>
      </c>
      <c r="J67" s="283" t="s">
        <v>956</v>
      </c>
      <c r="K67" s="282">
        <f t="shared" si="44"/>
        <v>24.5</v>
      </c>
      <c r="L67" s="284">
        <v>100</v>
      </c>
      <c r="M67" s="285">
        <f t="shared" si="45"/>
        <v>1125</v>
      </c>
      <c r="N67" s="282">
        <v>50</v>
      </c>
      <c r="O67" s="283" t="s">
        <v>541</v>
      </c>
      <c r="P67" s="281">
        <v>44872</v>
      </c>
      <c r="Q67" s="208"/>
      <c r="R67" s="214"/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310">
        <v>7</v>
      </c>
      <c r="B68" s="375">
        <v>44872</v>
      </c>
      <c r="C68" s="376"/>
      <c r="D68" s="376" t="s">
        <v>957</v>
      </c>
      <c r="E68" s="377" t="s">
        <v>543</v>
      </c>
      <c r="F68" s="377">
        <v>48</v>
      </c>
      <c r="G68" s="377">
        <v>30</v>
      </c>
      <c r="H68" s="282">
        <v>58</v>
      </c>
      <c r="I68" s="282" t="s">
        <v>958</v>
      </c>
      <c r="J68" s="283" t="s">
        <v>956</v>
      </c>
      <c r="K68" s="282">
        <f t="shared" ref="K68:K69" si="46">H68-F68</f>
        <v>10</v>
      </c>
      <c r="L68" s="284">
        <v>100</v>
      </c>
      <c r="M68" s="285">
        <f t="shared" si="45"/>
        <v>2650</v>
      </c>
      <c r="N68" s="282">
        <v>275</v>
      </c>
      <c r="O68" s="283" t="s">
        <v>541</v>
      </c>
      <c r="P68" s="281">
        <v>44874</v>
      </c>
      <c r="Q68" s="208"/>
      <c r="R68" s="214"/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10">
        <v>8</v>
      </c>
      <c r="B69" s="375">
        <v>44874</v>
      </c>
      <c r="C69" s="376"/>
      <c r="D69" s="376" t="s">
        <v>954</v>
      </c>
      <c r="E69" s="377" t="s">
        <v>543</v>
      </c>
      <c r="F69" s="377">
        <v>65</v>
      </c>
      <c r="G69" s="377">
        <v>30</v>
      </c>
      <c r="H69" s="282">
        <v>86</v>
      </c>
      <c r="I69" s="282" t="s">
        <v>955</v>
      </c>
      <c r="J69" s="283" t="s">
        <v>554</v>
      </c>
      <c r="K69" s="282">
        <f t="shared" si="46"/>
        <v>21</v>
      </c>
      <c r="L69" s="284">
        <v>100</v>
      </c>
      <c r="M69" s="285">
        <f t="shared" ref="M69" si="47">(K69*N69)-L69</f>
        <v>950</v>
      </c>
      <c r="N69" s="282">
        <v>50</v>
      </c>
      <c r="O69" s="283" t="s">
        <v>541</v>
      </c>
      <c r="P69" s="281">
        <v>44874</v>
      </c>
      <c r="Q69" s="208"/>
      <c r="R69" s="214"/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277">
        <v>9</v>
      </c>
      <c r="B70" s="309">
        <v>44874</v>
      </c>
      <c r="C70" s="267"/>
      <c r="D70" s="267" t="s">
        <v>972</v>
      </c>
      <c r="E70" s="212" t="s">
        <v>543</v>
      </c>
      <c r="F70" s="212" t="s">
        <v>973</v>
      </c>
      <c r="G70" s="212">
        <v>18</v>
      </c>
      <c r="H70" s="213"/>
      <c r="I70" s="213" t="s">
        <v>930</v>
      </c>
      <c r="J70" s="243" t="s">
        <v>544</v>
      </c>
      <c r="K70" s="213"/>
      <c r="L70" s="232"/>
      <c r="M70" s="233"/>
      <c r="N70" s="213"/>
      <c r="O70" s="243"/>
      <c r="P70" s="210"/>
      <c r="Q70" s="208"/>
      <c r="R70" s="214"/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326">
        <v>10</v>
      </c>
      <c r="B71" s="334">
        <v>44874</v>
      </c>
      <c r="C71" s="335"/>
      <c r="D71" s="335" t="s">
        <v>954</v>
      </c>
      <c r="E71" s="342" t="s">
        <v>543</v>
      </c>
      <c r="F71" s="342">
        <v>42</v>
      </c>
      <c r="G71" s="342">
        <v>9</v>
      </c>
      <c r="H71" s="330">
        <v>9</v>
      </c>
      <c r="I71" s="330" t="s">
        <v>974</v>
      </c>
      <c r="J71" s="329" t="s">
        <v>918</v>
      </c>
      <c r="K71" s="330">
        <f t="shared" ref="K71" si="48">H71-F71</f>
        <v>-33</v>
      </c>
      <c r="L71" s="331">
        <v>100</v>
      </c>
      <c r="M71" s="332">
        <f t="shared" ref="M71" si="49">(K71*N71)-L71</f>
        <v>-925</v>
      </c>
      <c r="N71" s="330">
        <v>25</v>
      </c>
      <c r="O71" s="329" t="s">
        <v>553</v>
      </c>
      <c r="P71" s="333">
        <v>44875</v>
      </c>
      <c r="Q71" s="208"/>
      <c r="R71" s="214"/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277">
        <v>11</v>
      </c>
      <c r="B72" s="309">
        <v>44875</v>
      </c>
      <c r="C72" s="267"/>
      <c r="D72" s="267" t="s">
        <v>999</v>
      </c>
      <c r="E72" s="212" t="s">
        <v>847</v>
      </c>
      <c r="F72" s="212" t="s">
        <v>1000</v>
      </c>
      <c r="G72" s="212">
        <v>10.1</v>
      </c>
      <c r="H72" s="213"/>
      <c r="I72" s="213">
        <v>0.1</v>
      </c>
      <c r="J72" s="243"/>
      <c r="K72" s="213"/>
      <c r="L72" s="232"/>
      <c r="M72" s="233"/>
      <c r="N72" s="213"/>
      <c r="O72" s="243"/>
      <c r="P72" s="210"/>
      <c r="Q72" s="208"/>
      <c r="R72" s="214"/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277"/>
      <c r="B73" s="309"/>
      <c r="C73" s="267"/>
      <c r="D73" s="267"/>
      <c r="E73" s="212"/>
      <c r="F73" s="212"/>
      <c r="G73" s="212"/>
      <c r="H73" s="213"/>
      <c r="I73" s="213"/>
      <c r="J73" s="243"/>
      <c r="K73" s="213"/>
      <c r="L73" s="232"/>
      <c r="M73" s="233"/>
      <c r="N73" s="213"/>
      <c r="O73" s="243"/>
      <c r="P73" s="210"/>
      <c r="Q73" s="208"/>
      <c r="R73" s="214"/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277"/>
      <c r="B74" s="309"/>
      <c r="C74" s="267"/>
      <c r="D74" s="267"/>
      <c r="E74" s="212"/>
      <c r="F74" s="212"/>
      <c r="G74" s="212"/>
      <c r="H74" s="213"/>
      <c r="I74" s="213"/>
      <c r="J74" s="243"/>
      <c r="K74" s="213"/>
      <c r="L74" s="232"/>
      <c r="M74" s="233"/>
      <c r="N74" s="213"/>
      <c r="O74" s="243"/>
      <c r="P74" s="210"/>
      <c r="Q74" s="208"/>
      <c r="R74" s="214"/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277"/>
      <c r="B75" s="309"/>
      <c r="C75" s="267"/>
      <c r="D75" s="267"/>
      <c r="E75" s="212"/>
      <c r="F75" s="212"/>
      <c r="G75" s="212"/>
      <c r="H75" s="213"/>
      <c r="I75" s="213"/>
      <c r="J75" s="243"/>
      <c r="K75" s="213"/>
      <c r="L75" s="232"/>
      <c r="M75" s="233"/>
      <c r="N75" s="213"/>
      <c r="O75" s="243"/>
      <c r="P75" s="210"/>
      <c r="Q75" s="208"/>
      <c r="R75" s="214"/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277"/>
      <c r="B76" s="309"/>
      <c r="C76" s="267"/>
      <c r="D76" s="267"/>
      <c r="E76" s="212"/>
      <c r="F76" s="212"/>
      <c r="G76" s="212"/>
      <c r="H76" s="213"/>
      <c r="I76" s="213"/>
      <c r="J76" s="243"/>
      <c r="K76" s="213"/>
      <c r="L76" s="232"/>
      <c r="M76" s="233"/>
      <c r="N76" s="213"/>
      <c r="O76" s="243"/>
      <c r="P76" s="210"/>
      <c r="Q76" s="208"/>
      <c r="R76" s="214"/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ht="15" customHeight="1">
      <c r="A77" s="378"/>
      <c r="B77" s="378"/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1"/>
      <c r="R77" s="6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  <c r="AL77" s="1"/>
    </row>
    <row r="78" spans="1:38" ht="15" customHeight="1">
      <c r="A78" s="378"/>
      <c r="B78" s="378"/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1"/>
      <c r="R78" s="6"/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  <c r="AL78" s="1"/>
    </row>
    <row r="79" spans="1:38" ht="12.75" customHeight="1">
      <c r="A79" s="140"/>
      <c r="B79" s="145"/>
      <c r="C79" s="145"/>
      <c r="D79" s="146"/>
      <c r="E79" s="140"/>
      <c r="F79" s="147"/>
      <c r="G79" s="140"/>
      <c r="H79" s="140"/>
      <c r="I79" s="140"/>
      <c r="J79" s="145"/>
      <c r="K79" s="148"/>
      <c r="L79" s="140"/>
      <c r="M79" s="140"/>
      <c r="N79" s="140"/>
      <c r="O79" s="149"/>
      <c r="P79" s="1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</row>
    <row r="80" spans="1:38" ht="38.25" customHeight="1">
      <c r="A80" s="92" t="s">
        <v>565</v>
      </c>
      <c r="B80" s="150"/>
      <c r="C80" s="150"/>
      <c r="D80" s="151"/>
      <c r="E80" s="125"/>
      <c r="F80" s="6"/>
      <c r="G80" s="6"/>
      <c r="H80" s="126"/>
      <c r="I80" s="152"/>
      <c r="J80" s="1"/>
      <c r="K80" s="6"/>
      <c r="L80" s="6"/>
      <c r="M80" s="6"/>
      <c r="N80" s="1"/>
      <c r="O80" s="1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</row>
    <row r="81" spans="1:38" s="209" customFormat="1" ht="38.25">
      <c r="A81" s="93" t="s">
        <v>16</v>
      </c>
      <c r="B81" s="94" t="s">
        <v>518</v>
      </c>
      <c r="C81" s="94"/>
      <c r="D81" s="95" t="s">
        <v>529</v>
      </c>
      <c r="E81" s="94" t="s">
        <v>530</v>
      </c>
      <c r="F81" s="94" t="s">
        <v>531</v>
      </c>
      <c r="G81" s="94" t="s">
        <v>532</v>
      </c>
      <c r="H81" s="94" t="s">
        <v>533</v>
      </c>
      <c r="I81" s="94" t="s">
        <v>534</v>
      </c>
      <c r="J81" s="93" t="s">
        <v>535</v>
      </c>
      <c r="K81" s="129" t="s">
        <v>552</v>
      </c>
      <c r="L81" s="130" t="s">
        <v>537</v>
      </c>
      <c r="M81" s="96" t="s">
        <v>538</v>
      </c>
      <c r="N81" s="94" t="s">
        <v>539</v>
      </c>
      <c r="O81" s="95" t="s">
        <v>540</v>
      </c>
      <c r="P81" s="94" t="s">
        <v>769</v>
      </c>
      <c r="Q81" s="208"/>
      <c r="R81" s="6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</row>
    <row r="82" spans="1:38" s="209" customFormat="1" ht="12.75" customHeight="1">
      <c r="A82" s="313">
        <v>1</v>
      </c>
      <c r="B82" s="314">
        <v>44840</v>
      </c>
      <c r="C82" s="304"/>
      <c r="D82" s="306" t="s">
        <v>116</v>
      </c>
      <c r="E82" s="307" t="s">
        <v>543</v>
      </c>
      <c r="F82" s="307" t="s">
        <v>858</v>
      </c>
      <c r="G82" s="307">
        <v>1240</v>
      </c>
      <c r="H82" s="307"/>
      <c r="I82" s="307" t="s">
        <v>859</v>
      </c>
      <c r="J82" s="243" t="s">
        <v>544</v>
      </c>
      <c r="K82" s="213"/>
      <c r="L82" s="232"/>
      <c r="M82" s="233"/>
      <c r="N82" s="213"/>
      <c r="O82" s="243"/>
      <c r="P82" s="210"/>
      <c r="Q82" s="208"/>
      <c r="R82" s="1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8" ht="14.25" customHeight="1">
      <c r="A83" s="313">
        <v>2</v>
      </c>
      <c r="B83" s="314">
        <v>44840</v>
      </c>
      <c r="C83" s="306"/>
      <c r="D83" s="306" t="s">
        <v>857</v>
      </c>
      <c r="E83" s="307" t="s">
        <v>543</v>
      </c>
      <c r="F83" s="307" t="s">
        <v>860</v>
      </c>
      <c r="G83" s="307">
        <v>1220</v>
      </c>
      <c r="H83" s="307"/>
      <c r="I83" s="307" t="s">
        <v>861</v>
      </c>
      <c r="J83" s="243" t="s">
        <v>544</v>
      </c>
      <c r="K83" s="213"/>
      <c r="L83" s="232"/>
      <c r="M83" s="233"/>
      <c r="N83" s="213"/>
      <c r="O83" s="243"/>
      <c r="P83" s="210"/>
      <c r="Q83" s="208"/>
      <c r="R83" s="208" t="s">
        <v>542</v>
      </c>
      <c r="S83" s="41"/>
      <c r="T83" s="1"/>
      <c r="U83" s="1"/>
      <c r="V83" s="1"/>
      <c r="W83" s="1"/>
      <c r="X83" s="1"/>
      <c r="Y83" s="1"/>
      <c r="Z83" s="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2.75" customHeight="1">
      <c r="A84" s="307"/>
      <c r="B84" s="305"/>
      <c r="C84" s="306"/>
      <c r="D84" s="306"/>
      <c r="E84" s="307"/>
      <c r="F84" s="307"/>
      <c r="G84" s="307"/>
      <c r="H84" s="307"/>
      <c r="I84" s="307"/>
      <c r="J84" s="243"/>
      <c r="K84" s="213"/>
      <c r="L84" s="232"/>
      <c r="M84" s="233"/>
      <c r="N84" s="213"/>
      <c r="O84" s="243"/>
      <c r="P84" s="210"/>
      <c r="R84" s="6"/>
      <c r="S84" s="1"/>
      <c r="T84" s="1"/>
      <c r="U84" s="1"/>
      <c r="V84" s="1"/>
      <c r="W84" s="1"/>
      <c r="X84" s="1"/>
      <c r="Y84" s="1"/>
    </row>
    <row r="85" spans="1:38" ht="12.75" customHeight="1">
      <c r="A85" s="109" t="s">
        <v>545</v>
      </c>
      <c r="B85" s="109"/>
      <c r="C85" s="109"/>
      <c r="D85" s="109"/>
      <c r="E85" s="41"/>
      <c r="F85" s="117" t="s">
        <v>547</v>
      </c>
      <c r="G85" s="54"/>
      <c r="H85" s="54"/>
      <c r="I85" s="54"/>
      <c r="J85" s="6"/>
      <c r="K85" s="134"/>
      <c r="L85" s="135"/>
      <c r="M85" s="6"/>
      <c r="N85" s="99"/>
      <c r="O85" s="153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6" t="s">
        <v>546</v>
      </c>
      <c r="B86" s="109"/>
      <c r="C86" s="109"/>
      <c r="D86" s="109"/>
      <c r="E86" s="6"/>
      <c r="F86" s="117" t="s">
        <v>549</v>
      </c>
      <c r="G86" s="6"/>
      <c r="H86" s="6" t="s">
        <v>765</v>
      </c>
      <c r="I86" s="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16"/>
      <c r="B87" s="109"/>
      <c r="C87" s="109"/>
      <c r="D87" s="109"/>
      <c r="E87" s="6"/>
      <c r="F87" s="117"/>
      <c r="G87" s="6"/>
      <c r="H87" s="6"/>
      <c r="I87" s="6"/>
      <c r="J87" s="1"/>
      <c r="K87" s="6"/>
      <c r="L87" s="6"/>
      <c r="M87" s="6"/>
      <c r="N87" s="1"/>
      <c r="O87" s="1"/>
      <c r="Q87" s="1"/>
      <c r="R87" s="54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6"/>
      <c r="B88" s="109"/>
      <c r="C88" s="109"/>
      <c r="D88" s="109"/>
      <c r="E88" s="6"/>
      <c r="F88" s="117"/>
      <c r="G88" s="54"/>
      <c r="H88" s="41"/>
      <c r="I88" s="54"/>
      <c r="J88" s="6"/>
      <c r="K88" s="134"/>
      <c r="L88" s="135"/>
      <c r="M88" s="6"/>
      <c r="N88" s="99"/>
      <c r="O88" s="136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54"/>
      <c r="B89" s="98"/>
      <c r="C89" s="98"/>
      <c r="D89" s="41"/>
      <c r="E89" s="54"/>
      <c r="F89" s="54"/>
      <c r="G89" s="54"/>
      <c r="H89" s="41"/>
      <c r="I89" s="54"/>
      <c r="J89" s="6"/>
      <c r="K89" s="134"/>
      <c r="L89" s="135"/>
      <c r="M89" s="6"/>
      <c r="N89" s="99"/>
      <c r="O89" s="136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41"/>
      <c r="B90" s="154" t="s">
        <v>566</v>
      </c>
      <c r="C90" s="154"/>
      <c r="D90" s="154"/>
      <c r="E90" s="154"/>
      <c r="F90" s="6"/>
      <c r="G90" s="6"/>
      <c r="H90" s="127"/>
      <c r="I90" s="6"/>
      <c r="J90" s="127"/>
      <c r="K90" s="128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93" t="s">
        <v>16</v>
      </c>
      <c r="B91" s="94" t="s">
        <v>518</v>
      </c>
      <c r="C91" s="94"/>
      <c r="D91" s="95" t="s">
        <v>529</v>
      </c>
      <c r="E91" s="94" t="s">
        <v>530</v>
      </c>
      <c r="F91" s="94" t="s">
        <v>531</v>
      </c>
      <c r="G91" s="94" t="s">
        <v>567</v>
      </c>
      <c r="H91" s="94" t="s">
        <v>568</v>
      </c>
      <c r="I91" s="94" t="s">
        <v>534</v>
      </c>
      <c r="J91" s="155" t="s">
        <v>535</v>
      </c>
      <c r="K91" s="94" t="s">
        <v>536</v>
      </c>
      <c r="L91" s="94" t="s">
        <v>569</v>
      </c>
      <c r="M91" s="94" t="s">
        <v>539</v>
      </c>
      <c r="N91" s="95" t="s">
        <v>540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56">
        <v>1</v>
      </c>
      <c r="B92" s="157">
        <v>41579</v>
      </c>
      <c r="C92" s="157"/>
      <c r="D92" s="158" t="s">
        <v>570</v>
      </c>
      <c r="E92" s="159" t="s">
        <v>571</v>
      </c>
      <c r="F92" s="160">
        <v>82</v>
      </c>
      <c r="G92" s="159" t="s">
        <v>572</v>
      </c>
      <c r="H92" s="159">
        <v>100</v>
      </c>
      <c r="I92" s="161">
        <v>100</v>
      </c>
      <c r="J92" s="162" t="s">
        <v>573</v>
      </c>
      <c r="K92" s="163">
        <f t="shared" ref="K92:K144" si="50">H92-F92</f>
        <v>18</v>
      </c>
      <c r="L92" s="164">
        <f t="shared" ref="L92:L144" si="51">K92/F92</f>
        <v>0.21951219512195122</v>
      </c>
      <c r="M92" s="159" t="s">
        <v>541</v>
      </c>
      <c r="N92" s="165">
        <v>42657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56">
        <v>2</v>
      </c>
      <c r="B93" s="157">
        <v>41794</v>
      </c>
      <c r="C93" s="157"/>
      <c r="D93" s="158" t="s">
        <v>574</v>
      </c>
      <c r="E93" s="159" t="s">
        <v>543</v>
      </c>
      <c r="F93" s="160">
        <v>257</v>
      </c>
      <c r="G93" s="159" t="s">
        <v>572</v>
      </c>
      <c r="H93" s="159">
        <v>300</v>
      </c>
      <c r="I93" s="161">
        <v>300</v>
      </c>
      <c r="J93" s="162" t="s">
        <v>573</v>
      </c>
      <c r="K93" s="163">
        <f t="shared" si="50"/>
        <v>43</v>
      </c>
      <c r="L93" s="164">
        <f t="shared" si="51"/>
        <v>0.16731517509727625</v>
      </c>
      <c r="M93" s="159" t="s">
        <v>541</v>
      </c>
      <c r="N93" s="165">
        <v>41822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56">
        <v>3</v>
      </c>
      <c r="B94" s="157">
        <v>41828</v>
      </c>
      <c r="C94" s="157"/>
      <c r="D94" s="158" t="s">
        <v>575</v>
      </c>
      <c r="E94" s="159" t="s">
        <v>543</v>
      </c>
      <c r="F94" s="160">
        <v>393</v>
      </c>
      <c r="G94" s="159" t="s">
        <v>572</v>
      </c>
      <c r="H94" s="159">
        <v>468</v>
      </c>
      <c r="I94" s="161">
        <v>468</v>
      </c>
      <c r="J94" s="162" t="s">
        <v>573</v>
      </c>
      <c r="K94" s="163">
        <f t="shared" si="50"/>
        <v>75</v>
      </c>
      <c r="L94" s="164">
        <f t="shared" si="51"/>
        <v>0.19083969465648856</v>
      </c>
      <c r="M94" s="159" t="s">
        <v>541</v>
      </c>
      <c r="N94" s="165">
        <v>41863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56">
        <v>4</v>
      </c>
      <c r="B95" s="157">
        <v>41857</v>
      </c>
      <c r="C95" s="157"/>
      <c r="D95" s="158" t="s">
        <v>576</v>
      </c>
      <c r="E95" s="159" t="s">
        <v>543</v>
      </c>
      <c r="F95" s="160">
        <v>205</v>
      </c>
      <c r="G95" s="159" t="s">
        <v>572</v>
      </c>
      <c r="H95" s="159">
        <v>275</v>
      </c>
      <c r="I95" s="161">
        <v>250</v>
      </c>
      <c r="J95" s="162" t="s">
        <v>573</v>
      </c>
      <c r="K95" s="163">
        <f t="shared" si="50"/>
        <v>70</v>
      </c>
      <c r="L95" s="164">
        <f t="shared" si="51"/>
        <v>0.34146341463414637</v>
      </c>
      <c r="M95" s="159" t="s">
        <v>541</v>
      </c>
      <c r="N95" s="165">
        <v>41962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56">
        <v>5</v>
      </c>
      <c r="B96" s="157">
        <v>41886</v>
      </c>
      <c r="C96" s="157"/>
      <c r="D96" s="158" t="s">
        <v>577</v>
      </c>
      <c r="E96" s="159" t="s">
        <v>543</v>
      </c>
      <c r="F96" s="160">
        <v>162</v>
      </c>
      <c r="G96" s="159" t="s">
        <v>572</v>
      </c>
      <c r="H96" s="159">
        <v>190</v>
      </c>
      <c r="I96" s="161">
        <v>190</v>
      </c>
      <c r="J96" s="162" t="s">
        <v>573</v>
      </c>
      <c r="K96" s="163">
        <f t="shared" si="50"/>
        <v>28</v>
      </c>
      <c r="L96" s="164">
        <f t="shared" si="51"/>
        <v>0.1728395061728395</v>
      </c>
      <c r="M96" s="159" t="s">
        <v>541</v>
      </c>
      <c r="N96" s="165">
        <v>42006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6</v>
      </c>
      <c r="B97" s="157">
        <v>41886</v>
      </c>
      <c r="C97" s="157"/>
      <c r="D97" s="158" t="s">
        <v>578</v>
      </c>
      <c r="E97" s="159" t="s">
        <v>543</v>
      </c>
      <c r="F97" s="160">
        <v>75</v>
      </c>
      <c r="G97" s="159" t="s">
        <v>572</v>
      </c>
      <c r="H97" s="159">
        <v>91.5</v>
      </c>
      <c r="I97" s="161" t="s">
        <v>579</v>
      </c>
      <c r="J97" s="162" t="s">
        <v>580</v>
      </c>
      <c r="K97" s="163">
        <f t="shared" si="50"/>
        <v>16.5</v>
      </c>
      <c r="L97" s="164">
        <f t="shared" si="51"/>
        <v>0.22</v>
      </c>
      <c r="M97" s="159" t="s">
        <v>541</v>
      </c>
      <c r="N97" s="165">
        <v>41954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7</v>
      </c>
      <c r="B98" s="157">
        <v>41913</v>
      </c>
      <c r="C98" s="157"/>
      <c r="D98" s="158" t="s">
        <v>581</v>
      </c>
      <c r="E98" s="159" t="s">
        <v>543</v>
      </c>
      <c r="F98" s="160">
        <v>850</v>
      </c>
      <c r="G98" s="159" t="s">
        <v>572</v>
      </c>
      <c r="H98" s="159">
        <v>982.5</v>
      </c>
      <c r="I98" s="161">
        <v>1050</v>
      </c>
      <c r="J98" s="162" t="s">
        <v>582</v>
      </c>
      <c r="K98" s="163">
        <f t="shared" si="50"/>
        <v>132.5</v>
      </c>
      <c r="L98" s="164">
        <f t="shared" si="51"/>
        <v>0.15588235294117647</v>
      </c>
      <c r="M98" s="159" t="s">
        <v>541</v>
      </c>
      <c r="N98" s="165">
        <v>42039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8</v>
      </c>
      <c r="B99" s="157">
        <v>41913</v>
      </c>
      <c r="C99" s="157"/>
      <c r="D99" s="158" t="s">
        <v>583</v>
      </c>
      <c r="E99" s="159" t="s">
        <v>543</v>
      </c>
      <c r="F99" s="160">
        <v>475</v>
      </c>
      <c r="G99" s="159" t="s">
        <v>572</v>
      </c>
      <c r="H99" s="159">
        <v>515</v>
      </c>
      <c r="I99" s="161">
        <v>600</v>
      </c>
      <c r="J99" s="162" t="s">
        <v>584</v>
      </c>
      <c r="K99" s="163">
        <f t="shared" si="50"/>
        <v>40</v>
      </c>
      <c r="L99" s="164">
        <f t="shared" si="51"/>
        <v>8.4210526315789472E-2</v>
      </c>
      <c r="M99" s="159" t="s">
        <v>541</v>
      </c>
      <c r="N99" s="165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9</v>
      </c>
      <c r="B100" s="157">
        <v>41913</v>
      </c>
      <c r="C100" s="157"/>
      <c r="D100" s="158" t="s">
        <v>585</v>
      </c>
      <c r="E100" s="159" t="s">
        <v>543</v>
      </c>
      <c r="F100" s="160">
        <v>86</v>
      </c>
      <c r="G100" s="159" t="s">
        <v>572</v>
      </c>
      <c r="H100" s="159">
        <v>99</v>
      </c>
      <c r="I100" s="161">
        <v>140</v>
      </c>
      <c r="J100" s="162" t="s">
        <v>586</v>
      </c>
      <c r="K100" s="163">
        <f t="shared" si="50"/>
        <v>13</v>
      </c>
      <c r="L100" s="164">
        <f t="shared" si="51"/>
        <v>0.15116279069767441</v>
      </c>
      <c r="M100" s="159" t="s">
        <v>541</v>
      </c>
      <c r="N100" s="165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10</v>
      </c>
      <c r="B101" s="157">
        <v>41926</v>
      </c>
      <c r="C101" s="157"/>
      <c r="D101" s="158" t="s">
        <v>587</v>
      </c>
      <c r="E101" s="159" t="s">
        <v>543</v>
      </c>
      <c r="F101" s="160">
        <v>496.6</v>
      </c>
      <c r="G101" s="159" t="s">
        <v>572</v>
      </c>
      <c r="H101" s="159">
        <v>621</v>
      </c>
      <c r="I101" s="161">
        <v>580</v>
      </c>
      <c r="J101" s="162" t="s">
        <v>573</v>
      </c>
      <c r="K101" s="163">
        <f t="shared" si="50"/>
        <v>124.39999999999998</v>
      </c>
      <c r="L101" s="164">
        <f t="shared" si="51"/>
        <v>0.25050342327829234</v>
      </c>
      <c r="M101" s="159" t="s">
        <v>541</v>
      </c>
      <c r="N101" s="165">
        <v>42605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11</v>
      </c>
      <c r="B102" s="157">
        <v>41926</v>
      </c>
      <c r="C102" s="157"/>
      <c r="D102" s="158" t="s">
        <v>588</v>
      </c>
      <c r="E102" s="159" t="s">
        <v>543</v>
      </c>
      <c r="F102" s="160">
        <v>2481.9</v>
      </c>
      <c r="G102" s="159" t="s">
        <v>572</v>
      </c>
      <c r="H102" s="159">
        <v>2840</v>
      </c>
      <c r="I102" s="161">
        <v>2870</v>
      </c>
      <c r="J102" s="162" t="s">
        <v>589</v>
      </c>
      <c r="K102" s="163">
        <f t="shared" si="50"/>
        <v>358.09999999999991</v>
      </c>
      <c r="L102" s="164">
        <f t="shared" si="51"/>
        <v>0.14428462065353154</v>
      </c>
      <c r="M102" s="159" t="s">
        <v>541</v>
      </c>
      <c r="N102" s="165">
        <v>42017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12</v>
      </c>
      <c r="B103" s="157">
        <v>41928</v>
      </c>
      <c r="C103" s="157"/>
      <c r="D103" s="158" t="s">
        <v>590</v>
      </c>
      <c r="E103" s="159" t="s">
        <v>543</v>
      </c>
      <c r="F103" s="160">
        <v>84.5</v>
      </c>
      <c r="G103" s="159" t="s">
        <v>572</v>
      </c>
      <c r="H103" s="159">
        <v>93</v>
      </c>
      <c r="I103" s="161">
        <v>110</v>
      </c>
      <c r="J103" s="162" t="s">
        <v>591</v>
      </c>
      <c r="K103" s="163">
        <f t="shared" si="50"/>
        <v>8.5</v>
      </c>
      <c r="L103" s="164">
        <f t="shared" si="51"/>
        <v>0.10059171597633136</v>
      </c>
      <c r="M103" s="159" t="s">
        <v>541</v>
      </c>
      <c r="N103" s="165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13</v>
      </c>
      <c r="B104" s="157">
        <v>41928</v>
      </c>
      <c r="C104" s="157"/>
      <c r="D104" s="158" t="s">
        <v>592</v>
      </c>
      <c r="E104" s="159" t="s">
        <v>543</v>
      </c>
      <c r="F104" s="160">
        <v>401</v>
      </c>
      <c r="G104" s="159" t="s">
        <v>572</v>
      </c>
      <c r="H104" s="159">
        <v>428</v>
      </c>
      <c r="I104" s="161">
        <v>450</v>
      </c>
      <c r="J104" s="162" t="s">
        <v>593</v>
      </c>
      <c r="K104" s="163">
        <f t="shared" si="50"/>
        <v>27</v>
      </c>
      <c r="L104" s="164">
        <f t="shared" si="51"/>
        <v>6.7331670822942641E-2</v>
      </c>
      <c r="M104" s="159" t="s">
        <v>541</v>
      </c>
      <c r="N104" s="165">
        <v>42020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14</v>
      </c>
      <c r="B105" s="157">
        <v>41928</v>
      </c>
      <c r="C105" s="157"/>
      <c r="D105" s="158" t="s">
        <v>594</v>
      </c>
      <c r="E105" s="159" t="s">
        <v>543</v>
      </c>
      <c r="F105" s="160">
        <v>101</v>
      </c>
      <c r="G105" s="159" t="s">
        <v>572</v>
      </c>
      <c r="H105" s="159">
        <v>112</v>
      </c>
      <c r="I105" s="161">
        <v>120</v>
      </c>
      <c r="J105" s="162" t="s">
        <v>595</v>
      </c>
      <c r="K105" s="163">
        <f t="shared" si="50"/>
        <v>11</v>
      </c>
      <c r="L105" s="164">
        <f t="shared" si="51"/>
        <v>0.10891089108910891</v>
      </c>
      <c r="M105" s="159" t="s">
        <v>541</v>
      </c>
      <c r="N105" s="165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15</v>
      </c>
      <c r="B106" s="157">
        <v>41954</v>
      </c>
      <c r="C106" s="157"/>
      <c r="D106" s="158" t="s">
        <v>596</v>
      </c>
      <c r="E106" s="159" t="s">
        <v>543</v>
      </c>
      <c r="F106" s="160">
        <v>59</v>
      </c>
      <c r="G106" s="159" t="s">
        <v>572</v>
      </c>
      <c r="H106" s="159">
        <v>76</v>
      </c>
      <c r="I106" s="161">
        <v>76</v>
      </c>
      <c r="J106" s="162" t="s">
        <v>573</v>
      </c>
      <c r="K106" s="163">
        <f t="shared" si="50"/>
        <v>17</v>
      </c>
      <c r="L106" s="164">
        <f t="shared" si="51"/>
        <v>0.28813559322033899</v>
      </c>
      <c r="M106" s="159" t="s">
        <v>541</v>
      </c>
      <c r="N106" s="165">
        <v>43032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16</v>
      </c>
      <c r="B107" s="157">
        <v>41954</v>
      </c>
      <c r="C107" s="157"/>
      <c r="D107" s="158" t="s">
        <v>585</v>
      </c>
      <c r="E107" s="159" t="s">
        <v>543</v>
      </c>
      <c r="F107" s="160">
        <v>99</v>
      </c>
      <c r="G107" s="159" t="s">
        <v>572</v>
      </c>
      <c r="H107" s="159">
        <v>120</v>
      </c>
      <c r="I107" s="161">
        <v>120</v>
      </c>
      <c r="J107" s="162" t="s">
        <v>554</v>
      </c>
      <c r="K107" s="163">
        <f t="shared" si="50"/>
        <v>21</v>
      </c>
      <c r="L107" s="164">
        <f t="shared" si="51"/>
        <v>0.21212121212121213</v>
      </c>
      <c r="M107" s="159" t="s">
        <v>541</v>
      </c>
      <c r="N107" s="165">
        <v>41960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17</v>
      </c>
      <c r="B108" s="157">
        <v>41956</v>
      </c>
      <c r="C108" s="157"/>
      <c r="D108" s="158" t="s">
        <v>597</v>
      </c>
      <c r="E108" s="159" t="s">
        <v>543</v>
      </c>
      <c r="F108" s="160">
        <v>22</v>
      </c>
      <c r="G108" s="159" t="s">
        <v>572</v>
      </c>
      <c r="H108" s="159">
        <v>33.549999999999997</v>
      </c>
      <c r="I108" s="161">
        <v>32</v>
      </c>
      <c r="J108" s="162" t="s">
        <v>598</v>
      </c>
      <c r="K108" s="163">
        <f t="shared" si="50"/>
        <v>11.549999999999997</v>
      </c>
      <c r="L108" s="164">
        <f t="shared" si="51"/>
        <v>0.52499999999999991</v>
      </c>
      <c r="M108" s="159" t="s">
        <v>541</v>
      </c>
      <c r="N108" s="165">
        <v>42188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18</v>
      </c>
      <c r="B109" s="157">
        <v>41976</v>
      </c>
      <c r="C109" s="157"/>
      <c r="D109" s="158" t="s">
        <v>599</v>
      </c>
      <c r="E109" s="159" t="s">
        <v>543</v>
      </c>
      <c r="F109" s="160">
        <v>440</v>
      </c>
      <c r="G109" s="159" t="s">
        <v>572</v>
      </c>
      <c r="H109" s="159">
        <v>520</v>
      </c>
      <c r="I109" s="161">
        <v>520</v>
      </c>
      <c r="J109" s="162" t="s">
        <v>600</v>
      </c>
      <c r="K109" s="163">
        <f t="shared" si="50"/>
        <v>80</v>
      </c>
      <c r="L109" s="164">
        <f t="shared" si="51"/>
        <v>0.18181818181818182</v>
      </c>
      <c r="M109" s="159" t="s">
        <v>541</v>
      </c>
      <c r="N109" s="165">
        <v>42208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19</v>
      </c>
      <c r="B110" s="157">
        <v>41976</v>
      </c>
      <c r="C110" s="157"/>
      <c r="D110" s="158" t="s">
        <v>601</v>
      </c>
      <c r="E110" s="159" t="s">
        <v>543</v>
      </c>
      <c r="F110" s="160">
        <v>360</v>
      </c>
      <c r="G110" s="159" t="s">
        <v>572</v>
      </c>
      <c r="H110" s="159">
        <v>427</v>
      </c>
      <c r="I110" s="161">
        <v>425</v>
      </c>
      <c r="J110" s="162" t="s">
        <v>602</v>
      </c>
      <c r="K110" s="163">
        <f t="shared" si="50"/>
        <v>67</v>
      </c>
      <c r="L110" s="164">
        <f t="shared" si="51"/>
        <v>0.18611111111111112</v>
      </c>
      <c r="M110" s="159" t="s">
        <v>541</v>
      </c>
      <c r="N110" s="165">
        <v>42058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20</v>
      </c>
      <c r="B111" s="157">
        <v>42012</v>
      </c>
      <c r="C111" s="157"/>
      <c r="D111" s="158" t="s">
        <v>603</v>
      </c>
      <c r="E111" s="159" t="s">
        <v>543</v>
      </c>
      <c r="F111" s="160">
        <v>360</v>
      </c>
      <c r="G111" s="159" t="s">
        <v>572</v>
      </c>
      <c r="H111" s="159">
        <v>455</v>
      </c>
      <c r="I111" s="161">
        <v>420</v>
      </c>
      <c r="J111" s="162" t="s">
        <v>604</v>
      </c>
      <c r="K111" s="163">
        <f t="shared" si="50"/>
        <v>95</v>
      </c>
      <c r="L111" s="164">
        <f t="shared" si="51"/>
        <v>0.2638888888888889</v>
      </c>
      <c r="M111" s="159" t="s">
        <v>541</v>
      </c>
      <c r="N111" s="165">
        <v>42024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21</v>
      </c>
      <c r="B112" s="157">
        <v>42012</v>
      </c>
      <c r="C112" s="157"/>
      <c r="D112" s="158" t="s">
        <v>605</v>
      </c>
      <c r="E112" s="159" t="s">
        <v>543</v>
      </c>
      <c r="F112" s="160">
        <v>130</v>
      </c>
      <c r="G112" s="159"/>
      <c r="H112" s="159">
        <v>175.5</v>
      </c>
      <c r="I112" s="161">
        <v>165</v>
      </c>
      <c r="J112" s="162" t="s">
        <v>606</v>
      </c>
      <c r="K112" s="163">
        <f t="shared" si="50"/>
        <v>45.5</v>
      </c>
      <c r="L112" s="164">
        <f t="shared" si="51"/>
        <v>0.35</v>
      </c>
      <c r="M112" s="159" t="s">
        <v>541</v>
      </c>
      <c r="N112" s="165">
        <v>43088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22</v>
      </c>
      <c r="B113" s="157">
        <v>42040</v>
      </c>
      <c r="C113" s="157"/>
      <c r="D113" s="158" t="s">
        <v>368</v>
      </c>
      <c r="E113" s="159" t="s">
        <v>571</v>
      </c>
      <c r="F113" s="160">
        <v>98</v>
      </c>
      <c r="G113" s="159"/>
      <c r="H113" s="159">
        <v>120</v>
      </c>
      <c r="I113" s="161">
        <v>120</v>
      </c>
      <c r="J113" s="162" t="s">
        <v>573</v>
      </c>
      <c r="K113" s="163">
        <f t="shared" si="50"/>
        <v>22</v>
      </c>
      <c r="L113" s="164">
        <f t="shared" si="51"/>
        <v>0.22448979591836735</v>
      </c>
      <c r="M113" s="159" t="s">
        <v>541</v>
      </c>
      <c r="N113" s="165">
        <v>42753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23</v>
      </c>
      <c r="B114" s="157">
        <v>42040</v>
      </c>
      <c r="C114" s="157"/>
      <c r="D114" s="158" t="s">
        <v>607</v>
      </c>
      <c r="E114" s="159" t="s">
        <v>571</v>
      </c>
      <c r="F114" s="160">
        <v>196</v>
      </c>
      <c r="G114" s="159"/>
      <c r="H114" s="159">
        <v>262</v>
      </c>
      <c r="I114" s="161">
        <v>255</v>
      </c>
      <c r="J114" s="162" t="s">
        <v>573</v>
      </c>
      <c r="K114" s="163">
        <f t="shared" si="50"/>
        <v>66</v>
      </c>
      <c r="L114" s="164">
        <f t="shared" si="51"/>
        <v>0.33673469387755101</v>
      </c>
      <c r="M114" s="159" t="s">
        <v>541</v>
      </c>
      <c r="N114" s="165">
        <v>42599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6">
        <v>24</v>
      </c>
      <c r="B115" s="167">
        <v>42067</v>
      </c>
      <c r="C115" s="167"/>
      <c r="D115" s="168" t="s">
        <v>367</v>
      </c>
      <c r="E115" s="169" t="s">
        <v>571</v>
      </c>
      <c r="F115" s="170">
        <v>235</v>
      </c>
      <c r="G115" s="170"/>
      <c r="H115" s="171">
        <v>77</v>
      </c>
      <c r="I115" s="171" t="s">
        <v>608</v>
      </c>
      <c r="J115" s="172" t="s">
        <v>609</v>
      </c>
      <c r="K115" s="173">
        <f t="shared" si="50"/>
        <v>-158</v>
      </c>
      <c r="L115" s="174">
        <f t="shared" si="51"/>
        <v>-0.67234042553191486</v>
      </c>
      <c r="M115" s="170" t="s">
        <v>553</v>
      </c>
      <c r="N115" s="167">
        <v>43522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25</v>
      </c>
      <c r="B116" s="157">
        <v>42067</v>
      </c>
      <c r="C116" s="157"/>
      <c r="D116" s="158" t="s">
        <v>610</v>
      </c>
      <c r="E116" s="159" t="s">
        <v>571</v>
      </c>
      <c r="F116" s="160">
        <v>185</v>
      </c>
      <c r="G116" s="159"/>
      <c r="H116" s="159">
        <v>224</v>
      </c>
      <c r="I116" s="161" t="s">
        <v>611</v>
      </c>
      <c r="J116" s="162" t="s">
        <v>573</v>
      </c>
      <c r="K116" s="163">
        <f t="shared" si="50"/>
        <v>39</v>
      </c>
      <c r="L116" s="164">
        <f t="shared" si="51"/>
        <v>0.21081081081081082</v>
      </c>
      <c r="M116" s="159" t="s">
        <v>541</v>
      </c>
      <c r="N116" s="165">
        <v>42647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6">
        <v>26</v>
      </c>
      <c r="B117" s="167">
        <v>42090</v>
      </c>
      <c r="C117" s="167"/>
      <c r="D117" s="175" t="s">
        <v>612</v>
      </c>
      <c r="E117" s="170" t="s">
        <v>571</v>
      </c>
      <c r="F117" s="170">
        <v>49.5</v>
      </c>
      <c r="G117" s="171"/>
      <c r="H117" s="171">
        <v>15.85</v>
      </c>
      <c r="I117" s="171">
        <v>67</v>
      </c>
      <c r="J117" s="172" t="s">
        <v>613</v>
      </c>
      <c r="K117" s="171">
        <f t="shared" si="50"/>
        <v>-33.65</v>
      </c>
      <c r="L117" s="176">
        <f t="shared" si="51"/>
        <v>-0.67979797979797973</v>
      </c>
      <c r="M117" s="170" t="s">
        <v>553</v>
      </c>
      <c r="N117" s="177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27</v>
      </c>
      <c r="B118" s="157">
        <v>42093</v>
      </c>
      <c r="C118" s="157"/>
      <c r="D118" s="158" t="s">
        <v>614</v>
      </c>
      <c r="E118" s="159" t="s">
        <v>571</v>
      </c>
      <c r="F118" s="160">
        <v>183.5</v>
      </c>
      <c r="G118" s="159"/>
      <c r="H118" s="159">
        <v>219</v>
      </c>
      <c r="I118" s="161">
        <v>218</v>
      </c>
      <c r="J118" s="162" t="s">
        <v>615</v>
      </c>
      <c r="K118" s="163">
        <f t="shared" si="50"/>
        <v>35.5</v>
      </c>
      <c r="L118" s="164">
        <f t="shared" si="51"/>
        <v>0.19346049046321526</v>
      </c>
      <c r="M118" s="159" t="s">
        <v>541</v>
      </c>
      <c r="N118" s="165">
        <v>42103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28</v>
      </c>
      <c r="B119" s="157">
        <v>42114</v>
      </c>
      <c r="C119" s="157"/>
      <c r="D119" s="158" t="s">
        <v>616</v>
      </c>
      <c r="E119" s="159" t="s">
        <v>571</v>
      </c>
      <c r="F119" s="160">
        <f>(227+237)/2</f>
        <v>232</v>
      </c>
      <c r="G119" s="159"/>
      <c r="H119" s="159">
        <v>298</v>
      </c>
      <c r="I119" s="161">
        <v>298</v>
      </c>
      <c r="J119" s="162" t="s">
        <v>573</v>
      </c>
      <c r="K119" s="163">
        <f t="shared" si="50"/>
        <v>66</v>
      </c>
      <c r="L119" s="164">
        <f t="shared" si="51"/>
        <v>0.28448275862068967</v>
      </c>
      <c r="M119" s="159" t="s">
        <v>541</v>
      </c>
      <c r="N119" s="165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29</v>
      </c>
      <c r="B120" s="157">
        <v>42128</v>
      </c>
      <c r="C120" s="157"/>
      <c r="D120" s="158" t="s">
        <v>617</v>
      </c>
      <c r="E120" s="159" t="s">
        <v>543</v>
      </c>
      <c r="F120" s="160">
        <v>385</v>
      </c>
      <c r="G120" s="159"/>
      <c r="H120" s="159">
        <f>212.5+331</f>
        <v>543.5</v>
      </c>
      <c r="I120" s="161">
        <v>510</v>
      </c>
      <c r="J120" s="162" t="s">
        <v>618</v>
      </c>
      <c r="K120" s="163">
        <f t="shared" si="50"/>
        <v>158.5</v>
      </c>
      <c r="L120" s="164">
        <f t="shared" si="51"/>
        <v>0.41168831168831171</v>
      </c>
      <c r="M120" s="159" t="s">
        <v>541</v>
      </c>
      <c r="N120" s="165">
        <v>42235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30</v>
      </c>
      <c r="B121" s="157">
        <v>42128</v>
      </c>
      <c r="C121" s="157"/>
      <c r="D121" s="158" t="s">
        <v>619</v>
      </c>
      <c r="E121" s="159" t="s">
        <v>543</v>
      </c>
      <c r="F121" s="160">
        <v>115.5</v>
      </c>
      <c r="G121" s="159"/>
      <c r="H121" s="159">
        <v>146</v>
      </c>
      <c r="I121" s="161">
        <v>142</v>
      </c>
      <c r="J121" s="162" t="s">
        <v>620</v>
      </c>
      <c r="K121" s="163">
        <f t="shared" si="50"/>
        <v>30.5</v>
      </c>
      <c r="L121" s="164">
        <f t="shared" si="51"/>
        <v>0.26406926406926406</v>
      </c>
      <c r="M121" s="159" t="s">
        <v>541</v>
      </c>
      <c r="N121" s="165">
        <v>42202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31</v>
      </c>
      <c r="B122" s="157">
        <v>42151</v>
      </c>
      <c r="C122" s="157"/>
      <c r="D122" s="158" t="s">
        <v>621</v>
      </c>
      <c r="E122" s="159" t="s">
        <v>543</v>
      </c>
      <c r="F122" s="160">
        <v>237.5</v>
      </c>
      <c r="G122" s="159"/>
      <c r="H122" s="159">
        <v>279.5</v>
      </c>
      <c r="I122" s="161">
        <v>278</v>
      </c>
      <c r="J122" s="162" t="s">
        <v>573</v>
      </c>
      <c r="K122" s="163">
        <f t="shared" si="50"/>
        <v>42</v>
      </c>
      <c r="L122" s="164">
        <f t="shared" si="51"/>
        <v>0.17684210526315788</v>
      </c>
      <c r="M122" s="159" t="s">
        <v>541</v>
      </c>
      <c r="N122" s="165">
        <v>42222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32</v>
      </c>
      <c r="B123" s="157">
        <v>42174</v>
      </c>
      <c r="C123" s="157"/>
      <c r="D123" s="158" t="s">
        <v>592</v>
      </c>
      <c r="E123" s="159" t="s">
        <v>571</v>
      </c>
      <c r="F123" s="160">
        <v>340</v>
      </c>
      <c r="G123" s="159"/>
      <c r="H123" s="159">
        <v>448</v>
      </c>
      <c r="I123" s="161">
        <v>448</v>
      </c>
      <c r="J123" s="162" t="s">
        <v>573</v>
      </c>
      <c r="K123" s="163">
        <f t="shared" si="50"/>
        <v>108</v>
      </c>
      <c r="L123" s="164">
        <f t="shared" si="51"/>
        <v>0.31764705882352939</v>
      </c>
      <c r="M123" s="159" t="s">
        <v>541</v>
      </c>
      <c r="N123" s="165">
        <v>43018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33</v>
      </c>
      <c r="B124" s="157">
        <v>42191</v>
      </c>
      <c r="C124" s="157"/>
      <c r="D124" s="158" t="s">
        <v>622</v>
      </c>
      <c r="E124" s="159" t="s">
        <v>571</v>
      </c>
      <c r="F124" s="160">
        <v>390</v>
      </c>
      <c r="G124" s="159"/>
      <c r="H124" s="159">
        <v>460</v>
      </c>
      <c r="I124" s="161">
        <v>460</v>
      </c>
      <c r="J124" s="162" t="s">
        <v>573</v>
      </c>
      <c r="K124" s="163">
        <f t="shared" si="50"/>
        <v>70</v>
      </c>
      <c r="L124" s="164">
        <f t="shared" si="51"/>
        <v>0.17948717948717949</v>
      </c>
      <c r="M124" s="159" t="s">
        <v>541</v>
      </c>
      <c r="N124" s="165">
        <v>42478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6">
        <v>34</v>
      </c>
      <c r="B125" s="167">
        <v>42195</v>
      </c>
      <c r="C125" s="167"/>
      <c r="D125" s="168" t="s">
        <v>623</v>
      </c>
      <c r="E125" s="169" t="s">
        <v>571</v>
      </c>
      <c r="F125" s="170">
        <v>122.5</v>
      </c>
      <c r="G125" s="170"/>
      <c r="H125" s="171">
        <v>61</v>
      </c>
      <c r="I125" s="171">
        <v>172</v>
      </c>
      <c r="J125" s="172" t="s">
        <v>624</v>
      </c>
      <c r="K125" s="173">
        <f t="shared" si="50"/>
        <v>-61.5</v>
      </c>
      <c r="L125" s="174">
        <f t="shared" si="51"/>
        <v>-0.50204081632653064</v>
      </c>
      <c r="M125" s="170" t="s">
        <v>553</v>
      </c>
      <c r="N125" s="167">
        <v>43333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35</v>
      </c>
      <c r="B126" s="157">
        <v>42219</v>
      </c>
      <c r="C126" s="157"/>
      <c r="D126" s="158" t="s">
        <v>625</v>
      </c>
      <c r="E126" s="159" t="s">
        <v>571</v>
      </c>
      <c r="F126" s="160">
        <v>297.5</v>
      </c>
      <c r="G126" s="159"/>
      <c r="H126" s="159">
        <v>350</v>
      </c>
      <c r="I126" s="161">
        <v>360</v>
      </c>
      <c r="J126" s="162" t="s">
        <v>626</v>
      </c>
      <c r="K126" s="163">
        <f t="shared" si="50"/>
        <v>52.5</v>
      </c>
      <c r="L126" s="164">
        <f t="shared" si="51"/>
        <v>0.17647058823529413</v>
      </c>
      <c r="M126" s="159" t="s">
        <v>541</v>
      </c>
      <c r="N126" s="165">
        <v>42232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36</v>
      </c>
      <c r="B127" s="157">
        <v>42219</v>
      </c>
      <c r="C127" s="157"/>
      <c r="D127" s="158" t="s">
        <v>627</v>
      </c>
      <c r="E127" s="159" t="s">
        <v>571</v>
      </c>
      <c r="F127" s="160">
        <v>115.5</v>
      </c>
      <c r="G127" s="159"/>
      <c r="H127" s="159">
        <v>149</v>
      </c>
      <c r="I127" s="161">
        <v>140</v>
      </c>
      <c r="J127" s="162" t="s">
        <v>628</v>
      </c>
      <c r="K127" s="163">
        <f t="shared" si="50"/>
        <v>33.5</v>
      </c>
      <c r="L127" s="164">
        <f t="shared" si="51"/>
        <v>0.29004329004329005</v>
      </c>
      <c r="M127" s="159" t="s">
        <v>541</v>
      </c>
      <c r="N127" s="165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37</v>
      </c>
      <c r="B128" s="157">
        <v>42251</v>
      </c>
      <c r="C128" s="157"/>
      <c r="D128" s="158" t="s">
        <v>621</v>
      </c>
      <c r="E128" s="159" t="s">
        <v>571</v>
      </c>
      <c r="F128" s="160">
        <v>226</v>
      </c>
      <c r="G128" s="159"/>
      <c r="H128" s="159">
        <v>292</v>
      </c>
      <c r="I128" s="161">
        <v>292</v>
      </c>
      <c r="J128" s="162" t="s">
        <v>629</v>
      </c>
      <c r="K128" s="163">
        <f t="shared" si="50"/>
        <v>66</v>
      </c>
      <c r="L128" s="164">
        <f t="shared" si="51"/>
        <v>0.29203539823008851</v>
      </c>
      <c r="M128" s="159" t="s">
        <v>541</v>
      </c>
      <c r="N128" s="165">
        <v>42286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38</v>
      </c>
      <c r="B129" s="157">
        <v>42254</v>
      </c>
      <c r="C129" s="157"/>
      <c r="D129" s="158" t="s">
        <v>616</v>
      </c>
      <c r="E129" s="159" t="s">
        <v>571</v>
      </c>
      <c r="F129" s="160">
        <v>232.5</v>
      </c>
      <c r="G129" s="159"/>
      <c r="H129" s="159">
        <v>312.5</v>
      </c>
      <c r="I129" s="161">
        <v>310</v>
      </c>
      <c r="J129" s="162" t="s">
        <v>573</v>
      </c>
      <c r="K129" s="163">
        <f t="shared" si="50"/>
        <v>80</v>
      </c>
      <c r="L129" s="164">
        <f t="shared" si="51"/>
        <v>0.34408602150537637</v>
      </c>
      <c r="M129" s="159" t="s">
        <v>541</v>
      </c>
      <c r="N129" s="165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39</v>
      </c>
      <c r="B130" s="157">
        <v>42268</v>
      </c>
      <c r="C130" s="157"/>
      <c r="D130" s="158" t="s">
        <v>630</v>
      </c>
      <c r="E130" s="159" t="s">
        <v>571</v>
      </c>
      <c r="F130" s="160">
        <v>196.5</v>
      </c>
      <c r="G130" s="159"/>
      <c r="H130" s="159">
        <v>238</v>
      </c>
      <c r="I130" s="161">
        <v>238</v>
      </c>
      <c r="J130" s="162" t="s">
        <v>629</v>
      </c>
      <c r="K130" s="163">
        <f t="shared" si="50"/>
        <v>41.5</v>
      </c>
      <c r="L130" s="164">
        <f t="shared" si="51"/>
        <v>0.21119592875318066</v>
      </c>
      <c r="M130" s="159" t="s">
        <v>541</v>
      </c>
      <c r="N130" s="165">
        <v>42291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40</v>
      </c>
      <c r="B131" s="157">
        <v>42271</v>
      </c>
      <c r="C131" s="157"/>
      <c r="D131" s="158" t="s">
        <v>570</v>
      </c>
      <c r="E131" s="159" t="s">
        <v>571</v>
      </c>
      <c r="F131" s="160">
        <v>65</v>
      </c>
      <c r="G131" s="159"/>
      <c r="H131" s="159">
        <v>82</v>
      </c>
      <c r="I131" s="161">
        <v>82</v>
      </c>
      <c r="J131" s="162" t="s">
        <v>629</v>
      </c>
      <c r="K131" s="163">
        <f t="shared" si="50"/>
        <v>17</v>
      </c>
      <c r="L131" s="164">
        <f t="shared" si="51"/>
        <v>0.26153846153846155</v>
      </c>
      <c r="M131" s="159" t="s">
        <v>541</v>
      </c>
      <c r="N131" s="165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41</v>
      </c>
      <c r="B132" s="157">
        <v>42291</v>
      </c>
      <c r="C132" s="157"/>
      <c r="D132" s="158" t="s">
        <v>631</v>
      </c>
      <c r="E132" s="159" t="s">
        <v>571</v>
      </c>
      <c r="F132" s="160">
        <v>144</v>
      </c>
      <c r="G132" s="159"/>
      <c r="H132" s="159">
        <v>182.5</v>
      </c>
      <c r="I132" s="161">
        <v>181</v>
      </c>
      <c r="J132" s="162" t="s">
        <v>629</v>
      </c>
      <c r="K132" s="163">
        <f t="shared" si="50"/>
        <v>38.5</v>
      </c>
      <c r="L132" s="164">
        <f t="shared" si="51"/>
        <v>0.2673611111111111</v>
      </c>
      <c r="M132" s="159" t="s">
        <v>541</v>
      </c>
      <c r="N132" s="165">
        <v>42817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42</v>
      </c>
      <c r="B133" s="157">
        <v>42291</v>
      </c>
      <c r="C133" s="157"/>
      <c r="D133" s="158" t="s">
        <v>632</v>
      </c>
      <c r="E133" s="159" t="s">
        <v>571</v>
      </c>
      <c r="F133" s="160">
        <v>264</v>
      </c>
      <c r="G133" s="159"/>
      <c r="H133" s="159">
        <v>311</v>
      </c>
      <c r="I133" s="161">
        <v>311</v>
      </c>
      <c r="J133" s="162" t="s">
        <v>629</v>
      </c>
      <c r="K133" s="163">
        <f t="shared" si="50"/>
        <v>47</v>
      </c>
      <c r="L133" s="164">
        <f t="shared" si="51"/>
        <v>0.17803030303030304</v>
      </c>
      <c r="M133" s="159" t="s">
        <v>541</v>
      </c>
      <c r="N133" s="165">
        <v>42604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43</v>
      </c>
      <c r="B134" s="157">
        <v>42318</v>
      </c>
      <c r="C134" s="157"/>
      <c r="D134" s="158" t="s">
        <v>633</v>
      </c>
      <c r="E134" s="159" t="s">
        <v>543</v>
      </c>
      <c r="F134" s="160">
        <v>549.5</v>
      </c>
      <c r="G134" s="159"/>
      <c r="H134" s="159">
        <v>630</v>
      </c>
      <c r="I134" s="161">
        <v>630</v>
      </c>
      <c r="J134" s="162" t="s">
        <v>629</v>
      </c>
      <c r="K134" s="163">
        <f t="shared" si="50"/>
        <v>80.5</v>
      </c>
      <c r="L134" s="164">
        <f t="shared" si="51"/>
        <v>0.1464968152866242</v>
      </c>
      <c r="M134" s="159" t="s">
        <v>541</v>
      </c>
      <c r="N134" s="165">
        <v>42419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44</v>
      </c>
      <c r="B135" s="157">
        <v>42342</v>
      </c>
      <c r="C135" s="157"/>
      <c r="D135" s="158" t="s">
        <v>634</v>
      </c>
      <c r="E135" s="159" t="s">
        <v>571</v>
      </c>
      <c r="F135" s="160">
        <v>1027.5</v>
      </c>
      <c r="G135" s="159"/>
      <c r="H135" s="159">
        <v>1315</v>
      </c>
      <c r="I135" s="161">
        <v>1250</v>
      </c>
      <c r="J135" s="162" t="s">
        <v>629</v>
      </c>
      <c r="K135" s="163">
        <f t="shared" si="50"/>
        <v>287.5</v>
      </c>
      <c r="L135" s="164">
        <f t="shared" si="51"/>
        <v>0.27980535279805352</v>
      </c>
      <c r="M135" s="159" t="s">
        <v>541</v>
      </c>
      <c r="N135" s="165">
        <v>43244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45</v>
      </c>
      <c r="B136" s="157">
        <v>42367</v>
      </c>
      <c r="C136" s="157"/>
      <c r="D136" s="158" t="s">
        <v>635</v>
      </c>
      <c r="E136" s="159" t="s">
        <v>571</v>
      </c>
      <c r="F136" s="160">
        <v>465</v>
      </c>
      <c r="G136" s="159"/>
      <c r="H136" s="159">
        <v>540</v>
      </c>
      <c r="I136" s="161">
        <v>540</v>
      </c>
      <c r="J136" s="162" t="s">
        <v>629</v>
      </c>
      <c r="K136" s="163">
        <f t="shared" si="50"/>
        <v>75</v>
      </c>
      <c r="L136" s="164">
        <f t="shared" si="51"/>
        <v>0.16129032258064516</v>
      </c>
      <c r="M136" s="159" t="s">
        <v>541</v>
      </c>
      <c r="N136" s="165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46</v>
      </c>
      <c r="B137" s="157">
        <v>42380</v>
      </c>
      <c r="C137" s="157"/>
      <c r="D137" s="158" t="s">
        <v>368</v>
      </c>
      <c r="E137" s="159" t="s">
        <v>543</v>
      </c>
      <c r="F137" s="160">
        <v>81</v>
      </c>
      <c r="G137" s="159"/>
      <c r="H137" s="159">
        <v>110</v>
      </c>
      <c r="I137" s="161">
        <v>110</v>
      </c>
      <c r="J137" s="162" t="s">
        <v>629</v>
      </c>
      <c r="K137" s="163">
        <f t="shared" si="50"/>
        <v>29</v>
      </c>
      <c r="L137" s="164">
        <f t="shared" si="51"/>
        <v>0.35802469135802467</v>
      </c>
      <c r="M137" s="159" t="s">
        <v>541</v>
      </c>
      <c r="N137" s="165">
        <v>42745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47</v>
      </c>
      <c r="B138" s="157">
        <v>42382</v>
      </c>
      <c r="C138" s="157"/>
      <c r="D138" s="158" t="s">
        <v>636</v>
      </c>
      <c r="E138" s="159" t="s">
        <v>543</v>
      </c>
      <c r="F138" s="160">
        <v>417.5</v>
      </c>
      <c r="G138" s="159"/>
      <c r="H138" s="159">
        <v>547</v>
      </c>
      <c r="I138" s="161">
        <v>535</v>
      </c>
      <c r="J138" s="162" t="s">
        <v>629</v>
      </c>
      <c r="K138" s="163">
        <f t="shared" si="50"/>
        <v>129.5</v>
      </c>
      <c r="L138" s="164">
        <f t="shared" si="51"/>
        <v>0.31017964071856285</v>
      </c>
      <c r="M138" s="159" t="s">
        <v>541</v>
      </c>
      <c r="N138" s="165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48</v>
      </c>
      <c r="B139" s="157">
        <v>42408</v>
      </c>
      <c r="C139" s="157"/>
      <c r="D139" s="158" t="s">
        <v>637</v>
      </c>
      <c r="E139" s="159" t="s">
        <v>571</v>
      </c>
      <c r="F139" s="160">
        <v>650</v>
      </c>
      <c r="G139" s="159"/>
      <c r="H139" s="159">
        <v>800</v>
      </c>
      <c r="I139" s="161">
        <v>800</v>
      </c>
      <c r="J139" s="162" t="s">
        <v>629</v>
      </c>
      <c r="K139" s="163">
        <f t="shared" si="50"/>
        <v>150</v>
      </c>
      <c r="L139" s="164">
        <f t="shared" si="51"/>
        <v>0.23076923076923078</v>
      </c>
      <c r="M139" s="159" t="s">
        <v>541</v>
      </c>
      <c r="N139" s="165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49</v>
      </c>
      <c r="B140" s="157">
        <v>42433</v>
      </c>
      <c r="C140" s="157"/>
      <c r="D140" s="158" t="s">
        <v>209</v>
      </c>
      <c r="E140" s="159" t="s">
        <v>571</v>
      </c>
      <c r="F140" s="160">
        <v>437.5</v>
      </c>
      <c r="G140" s="159"/>
      <c r="H140" s="159">
        <v>504.5</v>
      </c>
      <c r="I140" s="161">
        <v>522</v>
      </c>
      <c r="J140" s="162" t="s">
        <v>638</v>
      </c>
      <c r="K140" s="163">
        <f t="shared" si="50"/>
        <v>67</v>
      </c>
      <c r="L140" s="164">
        <f t="shared" si="51"/>
        <v>0.15314285714285714</v>
      </c>
      <c r="M140" s="159" t="s">
        <v>541</v>
      </c>
      <c r="N140" s="165">
        <v>42480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50</v>
      </c>
      <c r="B141" s="157">
        <v>42438</v>
      </c>
      <c r="C141" s="157"/>
      <c r="D141" s="158" t="s">
        <v>639</v>
      </c>
      <c r="E141" s="159" t="s">
        <v>571</v>
      </c>
      <c r="F141" s="160">
        <v>189.5</v>
      </c>
      <c r="G141" s="159"/>
      <c r="H141" s="159">
        <v>218</v>
      </c>
      <c r="I141" s="161">
        <v>218</v>
      </c>
      <c r="J141" s="162" t="s">
        <v>629</v>
      </c>
      <c r="K141" s="163">
        <f t="shared" si="50"/>
        <v>28.5</v>
      </c>
      <c r="L141" s="164">
        <f t="shared" si="51"/>
        <v>0.15039577836411611</v>
      </c>
      <c r="M141" s="159" t="s">
        <v>541</v>
      </c>
      <c r="N141" s="165">
        <v>43034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6">
        <v>51</v>
      </c>
      <c r="B142" s="167">
        <v>42471</v>
      </c>
      <c r="C142" s="167"/>
      <c r="D142" s="175" t="s">
        <v>640</v>
      </c>
      <c r="E142" s="170" t="s">
        <v>571</v>
      </c>
      <c r="F142" s="170">
        <v>36.5</v>
      </c>
      <c r="G142" s="171"/>
      <c r="H142" s="171">
        <v>15.85</v>
      </c>
      <c r="I142" s="171">
        <v>60</v>
      </c>
      <c r="J142" s="172" t="s">
        <v>641</v>
      </c>
      <c r="K142" s="173">
        <f t="shared" si="50"/>
        <v>-20.65</v>
      </c>
      <c r="L142" s="174">
        <f t="shared" si="51"/>
        <v>-0.5657534246575342</v>
      </c>
      <c r="M142" s="170" t="s">
        <v>553</v>
      </c>
      <c r="N142" s="178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52</v>
      </c>
      <c r="B143" s="157">
        <v>42472</v>
      </c>
      <c r="C143" s="157"/>
      <c r="D143" s="158" t="s">
        <v>642</v>
      </c>
      <c r="E143" s="159" t="s">
        <v>571</v>
      </c>
      <c r="F143" s="160">
        <v>93</v>
      </c>
      <c r="G143" s="159"/>
      <c r="H143" s="159">
        <v>149</v>
      </c>
      <c r="I143" s="161">
        <v>140</v>
      </c>
      <c r="J143" s="162" t="s">
        <v>643</v>
      </c>
      <c r="K143" s="163">
        <f t="shared" si="50"/>
        <v>56</v>
      </c>
      <c r="L143" s="164">
        <f t="shared" si="51"/>
        <v>0.60215053763440862</v>
      </c>
      <c r="M143" s="159" t="s">
        <v>541</v>
      </c>
      <c r="N143" s="165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53</v>
      </c>
      <c r="B144" s="157">
        <v>42472</v>
      </c>
      <c r="C144" s="157"/>
      <c r="D144" s="158" t="s">
        <v>644</v>
      </c>
      <c r="E144" s="159" t="s">
        <v>571</v>
      </c>
      <c r="F144" s="160">
        <v>130</v>
      </c>
      <c r="G144" s="159"/>
      <c r="H144" s="159">
        <v>150</v>
      </c>
      <c r="I144" s="161" t="s">
        <v>645</v>
      </c>
      <c r="J144" s="162" t="s">
        <v>629</v>
      </c>
      <c r="K144" s="163">
        <f t="shared" si="50"/>
        <v>20</v>
      </c>
      <c r="L144" s="164">
        <f t="shared" si="51"/>
        <v>0.15384615384615385</v>
      </c>
      <c r="M144" s="159" t="s">
        <v>541</v>
      </c>
      <c r="N144" s="165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54</v>
      </c>
      <c r="B145" s="157">
        <v>42473</v>
      </c>
      <c r="C145" s="157"/>
      <c r="D145" s="158" t="s">
        <v>646</v>
      </c>
      <c r="E145" s="159" t="s">
        <v>571</v>
      </c>
      <c r="F145" s="160">
        <v>196</v>
      </c>
      <c r="G145" s="159"/>
      <c r="H145" s="159">
        <v>299</v>
      </c>
      <c r="I145" s="161">
        <v>299</v>
      </c>
      <c r="J145" s="162" t="s">
        <v>629</v>
      </c>
      <c r="K145" s="163">
        <v>103</v>
      </c>
      <c r="L145" s="164">
        <v>0.52551020408163296</v>
      </c>
      <c r="M145" s="159" t="s">
        <v>541</v>
      </c>
      <c r="N145" s="165">
        <v>42620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55</v>
      </c>
      <c r="B146" s="157">
        <v>42473</v>
      </c>
      <c r="C146" s="157"/>
      <c r="D146" s="158" t="s">
        <v>647</v>
      </c>
      <c r="E146" s="159" t="s">
        <v>571</v>
      </c>
      <c r="F146" s="160">
        <v>88</v>
      </c>
      <c r="G146" s="159"/>
      <c r="H146" s="159">
        <v>103</v>
      </c>
      <c r="I146" s="161">
        <v>103</v>
      </c>
      <c r="J146" s="162" t="s">
        <v>629</v>
      </c>
      <c r="K146" s="163">
        <v>15</v>
      </c>
      <c r="L146" s="164">
        <v>0.170454545454545</v>
      </c>
      <c r="M146" s="159" t="s">
        <v>541</v>
      </c>
      <c r="N146" s="165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56</v>
      </c>
      <c r="B147" s="157">
        <v>42492</v>
      </c>
      <c r="C147" s="157"/>
      <c r="D147" s="158" t="s">
        <v>648</v>
      </c>
      <c r="E147" s="159" t="s">
        <v>571</v>
      </c>
      <c r="F147" s="160">
        <v>127.5</v>
      </c>
      <c r="G147" s="159"/>
      <c r="H147" s="159">
        <v>148</v>
      </c>
      <c r="I147" s="161" t="s">
        <v>649</v>
      </c>
      <c r="J147" s="162" t="s">
        <v>629</v>
      </c>
      <c r="K147" s="163">
        <f>H147-F147</f>
        <v>20.5</v>
      </c>
      <c r="L147" s="164">
        <f>K147/F147</f>
        <v>0.16078431372549021</v>
      </c>
      <c r="M147" s="159" t="s">
        <v>541</v>
      </c>
      <c r="N147" s="165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57</v>
      </c>
      <c r="B148" s="157">
        <v>42493</v>
      </c>
      <c r="C148" s="157"/>
      <c r="D148" s="158" t="s">
        <v>650</v>
      </c>
      <c r="E148" s="159" t="s">
        <v>571</v>
      </c>
      <c r="F148" s="160">
        <v>675</v>
      </c>
      <c r="G148" s="159"/>
      <c r="H148" s="159">
        <v>815</v>
      </c>
      <c r="I148" s="161" t="s">
        <v>651</v>
      </c>
      <c r="J148" s="162" t="s">
        <v>629</v>
      </c>
      <c r="K148" s="163">
        <f>H148-F148</f>
        <v>140</v>
      </c>
      <c r="L148" s="164">
        <f>K148/F148</f>
        <v>0.2074074074074074</v>
      </c>
      <c r="M148" s="159" t="s">
        <v>541</v>
      </c>
      <c r="N148" s="165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6">
        <v>58</v>
      </c>
      <c r="B149" s="167">
        <v>42522</v>
      </c>
      <c r="C149" s="167"/>
      <c r="D149" s="168" t="s">
        <v>652</v>
      </c>
      <c r="E149" s="169" t="s">
        <v>571</v>
      </c>
      <c r="F149" s="170">
        <v>500</v>
      </c>
      <c r="G149" s="170"/>
      <c r="H149" s="171">
        <v>232.5</v>
      </c>
      <c r="I149" s="171" t="s">
        <v>653</v>
      </c>
      <c r="J149" s="172" t="s">
        <v>654</v>
      </c>
      <c r="K149" s="173">
        <f>H149-F149</f>
        <v>-267.5</v>
      </c>
      <c r="L149" s="174">
        <f>K149/F149</f>
        <v>-0.53500000000000003</v>
      </c>
      <c r="M149" s="170" t="s">
        <v>553</v>
      </c>
      <c r="N149" s="167">
        <v>43735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59</v>
      </c>
      <c r="B150" s="157">
        <v>42527</v>
      </c>
      <c r="C150" s="157"/>
      <c r="D150" s="158" t="s">
        <v>499</v>
      </c>
      <c r="E150" s="159" t="s">
        <v>571</v>
      </c>
      <c r="F150" s="160">
        <v>110</v>
      </c>
      <c r="G150" s="159"/>
      <c r="H150" s="159">
        <v>126.5</v>
      </c>
      <c r="I150" s="161">
        <v>125</v>
      </c>
      <c r="J150" s="162" t="s">
        <v>580</v>
      </c>
      <c r="K150" s="163">
        <f>H150-F150</f>
        <v>16.5</v>
      </c>
      <c r="L150" s="164">
        <f>K150/F150</f>
        <v>0.15</v>
      </c>
      <c r="M150" s="159" t="s">
        <v>541</v>
      </c>
      <c r="N150" s="165">
        <v>42552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60</v>
      </c>
      <c r="B151" s="157">
        <v>42538</v>
      </c>
      <c r="C151" s="157"/>
      <c r="D151" s="158" t="s">
        <v>655</v>
      </c>
      <c r="E151" s="159" t="s">
        <v>571</v>
      </c>
      <c r="F151" s="160">
        <v>44</v>
      </c>
      <c r="G151" s="159"/>
      <c r="H151" s="159">
        <v>69.5</v>
      </c>
      <c r="I151" s="161">
        <v>69.5</v>
      </c>
      <c r="J151" s="162" t="s">
        <v>656</v>
      </c>
      <c r="K151" s="163">
        <f>H151-F151</f>
        <v>25.5</v>
      </c>
      <c r="L151" s="164">
        <f>K151/F151</f>
        <v>0.57954545454545459</v>
      </c>
      <c r="M151" s="159" t="s">
        <v>541</v>
      </c>
      <c r="N151" s="165">
        <v>42977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61</v>
      </c>
      <c r="B152" s="157">
        <v>42549</v>
      </c>
      <c r="C152" s="157"/>
      <c r="D152" s="158" t="s">
        <v>657</v>
      </c>
      <c r="E152" s="159" t="s">
        <v>571</v>
      </c>
      <c r="F152" s="160">
        <v>262.5</v>
      </c>
      <c r="G152" s="159"/>
      <c r="H152" s="159">
        <v>340</v>
      </c>
      <c r="I152" s="161">
        <v>333</v>
      </c>
      <c r="J152" s="162" t="s">
        <v>658</v>
      </c>
      <c r="K152" s="163">
        <v>77.5</v>
      </c>
      <c r="L152" s="164">
        <v>0.29523809523809502</v>
      </c>
      <c r="M152" s="159" t="s">
        <v>541</v>
      </c>
      <c r="N152" s="165">
        <v>43017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62</v>
      </c>
      <c r="B153" s="157">
        <v>42549</v>
      </c>
      <c r="C153" s="157"/>
      <c r="D153" s="158" t="s">
        <v>659</v>
      </c>
      <c r="E153" s="159" t="s">
        <v>571</v>
      </c>
      <c r="F153" s="160">
        <v>840</v>
      </c>
      <c r="G153" s="159"/>
      <c r="H153" s="159">
        <v>1230</v>
      </c>
      <c r="I153" s="161">
        <v>1230</v>
      </c>
      <c r="J153" s="162" t="s">
        <v>629</v>
      </c>
      <c r="K153" s="163">
        <v>390</v>
      </c>
      <c r="L153" s="164">
        <v>0.46428571428571402</v>
      </c>
      <c r="M153" s="159" t="s">
        <v>541</v>
      </c>
      <c r="N153" s="165">
        <v>42649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9">
        <v>63</v>
      </c>
      <c r="B154" s="180">
        <v>42556</v>
      </c>
      <c r="C154" s="180"/>
      <c r="D154" s="181" t="s">
        <v>660</v>
      </c>
      <c r="E154" s="182" t="s">
        <v>571</v>
      </c>
      <c r="F154" s="182">
        <v>395</v>
      </c>
      <c r="G154" s="183"/>
      <c r="H154" s="183">
        <f>(468.5+342.5)/2</f>
        <v>405.5</v>
      </c>
      <c r="I154" s="183">
        <v>510</v>
      </c>
      <c r="J154" s="184" t="s">
        <v>661</v>
      </c>
      <c r="K154" s="185">
        <f t="shared" ref="K154:K160" si="52">H154-F154</f>
        <v>10.5</v>
      </c>
      <c r="L154" s="186">
        <f t="shared" ref="L154:L160" si="53">K154/F154</f>
        <v>2.6582278481012658E-2</v>
      </c>
      <c r="M154" s="182" t="s">
        <v>662</v>
      </c>
      <c r="N154" s="180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64</v>
      </c>
      <c r="B155" s="167">
        <v>42584</v>
      </c>
      <c r="C155" s="167"/>
      <c r="D155" s="168" t="s">
        <v>663</v>
      </c>
      <c r="E155" s="169" t="s">
        <v>543</v>
      </c>
      <c r="F155" s="170">
        <f>169.5-12.8</f>
        <v>156.69999999999999</v>
      </c>
      <c r="G155" s="170"/>
      <c r="H155" s="171">
        <v>77</v>
      </c>
      <c r="I155" s="171" t="s">
        <v>664</v>
      </c>
      <c r="J155" s="172" t="s">
        <v>665</v>
      </c>
      <c r="K155" s="173">
        <f t="shared" si="52"/>
        <v>-79.699999999999989</v>
      </c>
      <c r="L155" s="174">
        <f t="shared" si="53"/>
        <v>-0.50861518825781749</v>
      </c>
      <c r="M155" s="170" t="s">
        <v>553</v>
      </c>
      <c r="N155" s="167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65</v>
      </c>
      <c r="B156" s="167">
        <v>42586</v>
      </c>
      <c r="C156" s="167"/>
      <c r="D156" s="168" t="s">
        <v>666</v>
      </c>
      <c r="E156" s="169" t="s">
        <v>571</v>
      </c>
      <c r="F156" s="170">
        <v>400</v>
      </c>
      <c r="G156" s="170"/>
      <c r="H156" s="171">
        <v>305</v>
      </c>
      <c r="I156" s="171">
        <v>475</v>
      </c>
      <c r="J156" s="172" t="s">
        <v>667</v>
      </c>
      <c r="K156" s="173">
        <f t="shared" si="52"/>
        <v>-95</v>
      </c>
      <c r="L156" s="174">
        <f t="shared" si="53"/>
        <v>-0.23749999999999999</v>
      </c>
      <c r="M156" s="170" t="s">
        <v>553</v>
      </c>
      <c r="N156" s="167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66</v>
      </c>
      <c r="B157" s="157">
        <v>42593</v>
      </c>
      <c r="C157" s="157"/>
      <c r="D157" s="158" t="s">
        <v>668</v>
      </c>
      <c r="E157" s="159" t="s">
        <v>571</v>
      </c>
      <c r="F157" s="160">
        <v>86.5</v>
      </c>
      <c r="G157" s="159"/>
      <c r="H157" s="159">
        <v>130</v>
      </c>
      <c r="I157" s="161">
        <v>130</v>
      </c>
      <c r="J157" s="162" t="s">
        <v>669</v>
      </c>
      <c r="K157" s="163">
        <f t="shared" si="52"/>
        <v>43.5</v>
      </c>
      <c r="L157" s="164">
        <f t="shared" si="53"/>
        <v>0.50289017341040465</v>
      </c>
      <c r="M157" s="159" t="s">
        <v>541</v>
      </c>
      <c r="N157" s="165">
        <v>43091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6">
        <v>67</v>
      </c>
      <c r="B158" s="167">
        <v>42600</v>
      </c>
      <c r="C158" s="167"/>
      <c r="D158" s="168" t="s">
        <v>109</v>
      </c>
      <c r="E158" s="169" t="s">
        <v>571</v>
      </c>
      <c r="F158" s="170">
        <v>133.5</v>
      </c>
      <c r="G158" s="170"/>
      <c r="H158" s="171">
        <v>126.5</v>
      </c>
      <c r="I158" s="171">
        <v>178</v>
      </c>
      <c r="J158" s="172" t="s">
        <v>670</v>
      </c>
      <c r="K158" s="173">
        <f t="shared" si="52"/>
        <v>-7</v>
      </c>
      <c r="L158" s="174">
        <f t="shared" si="53"/>
        <v>-5.2434456928838954E-2</v>
      </c>
      <c r="M158" s="170" t="s">
        <v>553</v>
      </c>
      <c r="N158" s="167">
        <v>42615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68</v>
      </c>
      <c r="B159" s="157">
        <v>42613</v>
      </c>
      <c r="C159" s="157"/>
      <c r="D159" s="158" t="s">
        <v>671</v>
      </c>
      <c r="E159" s="159" t="s">
        <v>571</v>
      </c>
      <c r="F159" s="160">
        <v>560</v>
      </c>
      <c r="G159" s="159"/>
      <c r="H159" s="159">
        <v>725</v>
      </c>
      <c r="I159" s="161">
        <v>725</v>
      </c>
      <c r="J159" s="162" t="s">
        <v>573</v>
      </c>
      <c r="K159" s="163">
        <f t="shared" si="52"/>
        <v>165</v>
      </c>
      <c r="L159" s="164">
        <f t="shared" si="53"/>
        <v>0.29464285714285715</v>
      </c>
      <c r="M159" s="159" t="s">
        <v>541</v>
      </c>
      <c r="N159" s="165">
        <v>42456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69</v>
      </c>
      <c r="B160" s="157">
        <v>42614</v>
      </c>
      <c r="C160" s="157"/>
      <c r="D160" s="158" t="s">
        <v>672</v>
      </c>
      <c r="E160" s="159" t="s">
        <v>571</v>
      </c>
      <c r="F160" s="160">
        <v>160.5</v>
      </c>
      <c r="G160" s="159"/>
      <c r="H160" s="159">
        <v>210</v>
      </c>
      <c r="I160" s="161">
        <v>210</v>
      </c>
      <c r="J160" s="162" t="s">
        <v>573</v>
      </c>
      <c r="K160" s="163">
        <f t="shared" si="52"/>
        <v>49.5</v>
      </c>
      <c r="L160" s="164">
        <f t="shared" si="53"/>
        <v>0.30841121495327101</v>
      </c>
      <c r="M160" s="159" t="s">
        <v>541</v>
      </c>
      <c r="N160" s="165">
        <v>42871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70</v>
      </c>
      <c r="B161" s="157">
        <v>42646</v>
      </c>
      <c r="C161" s="157"/>
      <c r="D161" s="158" t="s">
        <v>381</v>
      </c>
      <c r="E161" s="159" t="s">
        <v>571</v>
      </c>
      <c r="F161" s="160">
        <v>430</v>
      </c>
      <c r="G161" s="159"/>
      <c r="H161" s="159">
        <v>596</v>
      </c>
      <c r="I161" s="161">
        <v>575</v>
      </c>
      <c r="J161" s="162" t="s">
        <v>673</v>
      </c>
      <c r="K161" s="163">
        <v>166</v>
      </c>
      <c r="L161" s="164">
        <v>0.38604651162790699</v>
      </c>
      <c r="M161" s="159" t="s">
        <v>541</v>
      </c>
      <c r="N161" s="165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71</v>
      </c>
      <c r="B162" s="157">
        <v>42657</v>
      </c>
      <c r="C162" s="157"/>
      <c r="D162" s="158" t="s">
        <v>674</v>
      </c>
      <c r="E162" s="159" t="s">
        <v>571</v>
      </c>
      <c r="F162" s="160">
        <v>280</v>
      </c>
      <c r="G162" s="159"/>
      <c r="H162" s="159">
        <v>345</v>
      </c>
      <c r="I162" s="161">
        <v>345</v>
      </c>
      <c r="J162" s="162" t="s">
        <v>573</v>
      </c>
      <c r="K162" s="163">
        <f t="shared" ref="K162:K167" si="54">H162-F162</f>
        <v>65</v>
      </c>
      <c r="L162" s="164">
        <f>K162/F162</f>
        <v>0.23214285714285715</v>
      </c>
      <c r="M162" s="159" t="s">
        <v>541</v>
      </c>
      <c r="N162" s="165">
        <v>42814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72</v>
      </c>
      <c r="B163" s="157">
        <v>42657</v>
      </c>
      <c r="C163" s="157"/>
      <c r="D163" s="158" t="s">
        <v>675</v>
      </c>
      <c r="E163" s="159" t="s">
        <v>571</v>
      </c>
      <c r="F163" s="160">
        <v>245</v>
      </c>
      <c r="G163" s="159"/>
      <c r="H163" s="159">
        <v>325.5</v>
      </c>
      <c r="I163" s="161">
        <v>330</v>
      </c>
      <c r="J163" s="162" t="s">
        <v>676</v>
      </c>
      <c r="K163" s="163">
        <f t="shared" si="54"/>
        <v>80.5</v>
      </c>
      <c r="L163" s="164">
        <f>K163/F163</f>
        <v>0.32857142857142857</v>
      </c>
      <c r="M163" s="159" t="s">
        <v>541</v>
      </c>
      <c r="N163" s="165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73</v>
      </c>
      <c r="B164" s="157">
        <v>42660</v>
      </c>
      <c r="C164" s="157"/>
      <c r="D164" s="158" t="s">
        <v>337</v>
      </c>
      <c r="E164" s="159" t="s">
        <v>571</v>
      </c>
      <c r="F164" s="160">
        <v>125</v>
      </c>
      <c r="G164" s="159"/>
      <c r="H164" s="159">
        <v>160</v>
      </c>
      <c r="I164" s="161">
        <v>160</v>
      </c>
      <c r="J164" s="162" t="s">
        <v>629</v>
      </c>
      <c r="K164" s="163">
        <f t="shared" si="54"/>
        <v>35</v>
      </c>
      <c r="L164" s="164">
        <v>0.28000000000000003</v>
      </c>
      <c r="M164" s="159" t="s">
        <v>541</v>
      </c>
      <c r="N164" s="165">
        <v>42803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74</v>
      </c>
      <c r="B165" s="157">
        <v>42660</v>
      </c>
      <c r="C165" s="157"/>
      <c r="D165" s="158" t="s">
        <v>438</v>
      </c>
      <c r="E165" s="159" t="s">
        <v>571</v>
      </c>
      <c r="F165" s="160">
        <v>114</v>
      </c>
      <c r="G165" s="159"/>
      <c r="H165" s="159">
        <v>145</v>
      </c>
      <c r="I165" s="161">
        <v>145</v>
      </c>
      <c r="J165" s="162" t="s">
        <v>629</v>
      </c>
      <c r="K165" s="163">
        <f t="shared" si="54"/>
        <v>31</v>
      </c>
      <c r="L165" s="164">
        <f>K165/F165</f>
        <v>0.27192982456140352</v>
      </c>
      <c r="M165" s="159" t="s">
        <v>541</v>
      </c>
      <c r="N165" s="165">
        <v>42859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75</v>
      </c>
      <c r="B166" s="157">
        <v>42660</v>
      </c>
      <c r="C166" s="157"/>
      <c r="D166" s="158" t="s">
        <v>677</v>
      </c>
      <c r="E166" s="159" t="s">
        <v>571</v>
      </c>
      <c r="F166" s="160">
        <v>212</v>
      </c>
      <c r="G166" s="159"/>
      <c r="H166" s="159">
        <v>280</v>
      </c>
      <c r="I166" s="161">
        <v>276</v>
      </c>
      <c r="J166" s="162" t="s">
        <v>678</v>
      </c>
      <c r="K166" s="163">
        <f t="shared" si="54"/>
        <v>68</v>
      </c>
      <c r="L166" s="164">
        <f>K166/F166</f>
        <v>0.32075471698113206</v>
      </c>
      <c r="M166" s="159" t="s">
        <v>541</v>
      </c>
      <c r="N166" s="165">
        <v>42858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76</v>
      </c>
      <c r="B167" s="157">
        <v>42678</v>
      </c>
      <c r="C167" s="157"/>
      <c r="D167" s="158" t="s">
        <v>429</v>
      </c>
      <c r="E167" s="159" t="s">
        <v>571</v>
      </c>
      <c r="F167" s="160">
        <v>155</v>
      </c>
      <c r="G167" s="159"/>
      <c r="H167" s="159">
        <v>210</v>
      </c>
      <c r="I167" s="161">
        <v>210</v>
      </c>
      <c r="J167" s="162" t="s">
        <v>679</v>
      </c>
      <c r="K167" s="163">
        <f t="shared" si="54"/>
        <v>55</v>
      </c>
      <c r="L167" s="164">
        <f>K167/F167</f>
        <v>0.35483870967741937</v>
      </c>
      <c r="M167" s="159" t="s">
        <v>541</v>
      </c>
      <c r="N167" s="165">
        <v>42944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77</v>
      </c>
      <c r="B168" s="167">
        <v>42710</v>
      </c>
      <c r="C168" s="167"/>
      <c r="D168" s="168" t="s">
        <v>680</v>
      </c>
      <c r="E168" s="169" t="s">
        <v>571</v>
      </c>
      <c r="F168" s="170">
        <v>150.5</v>
      </c>
      <c r="G168" s="170"/>
      <c r="H168" s="171">
        <v>72.5</v>
      </c>
      <c r="I168" s="171">
        <v>174</v>
      </c>
      <c r="J168" s="172" t="s">
        <v>681</v>
      </c>
      <c r="K168" s="173">
        <v>-78</v>
      </c>
      <c r="L168" s="174">
        <v>-0.51827242524916906</v>
      </c>
      <c r="M168" s="170" t="s">
        <v>553</v>
      </c>
      <c r="N168" s="167">
        <v>43333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78</v>
      </c>
      <c r="B169" s="157">
        <v>42712</v>
      </c>
      <c r="C169" s="157"/>
      <c r="D169" s="158" t="s">
        <v>682</v>
      </c>
      <c r="E169" s="159" t="s">
        <v>571</v>
      </c>
      <c r="F169" s="160">
        <v>380</v>
      </c>
      <c r="G169" s="159"/>
      <c r="H169" s="159">
        <v>478</v>
      </c>
      <c r="I169" s="161">
        <v>468</v>
      </c>
      <c r="J169" s="162" t="s">
        <v>629</v>
      </c>
      <c r="K169" s="163">
        <f>H169-F169</f>
        <v>98</v>
      </c>
      <c r="L169" s="164">
        <f>K169/F169</f>
        <v>0.25789473684210529</v>
      </c>
      <c r="M169" s="159" t="s">
        <v>541</v>
      </c>
      <c r="N169" s="165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79</v>
      </c>
      <c r="B170" s="157">
        <v>42734</v>
      </c>
      <c r="C170" s="157"/>
      <c r="D170" s="158" t="s">
        <v>108</v>
      </c>
      <c r="E170" s="159" t="s">
        <v>571</v>
      </c>
      <c r="F170" s="160">
        <v>305</v>
      </c>
      <c r="G170" s="159"/>
      <c r="H170" s="159">
        <v>375</v>
      </c>
      <c r="I170" s="161">
        <v>375</v>
      </c>
      <c r="J170" s="162" t="s">
        <v>629</v>
      </c>
      <c r="K170" s="163">
        <f>H170-F170</f>
        <v>70</v>
      </c>
      <c r="L170" s="164">
        <f>K170/F170</f>
        <v>0.22950819672131148</v>
      </c>
      <c r="M170" s="159" t="s">
        <v>541</v>
      </c>
      <c r="N170" s="165">
        <v>42768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80</v>
      </c>
      <c r="B171" s="157">
        <v>42739</v>
      </c>
      <c r="C171" s="157"/>
      <c r="D171" s="158" t="s">
        <v>94</v>
      </c>
      <c r="E171" s="159" t="s">
        <v>571</v>
      </c>
      <c r="F171" s="160">
        <v>99.5</v>
      </c>
      <c r="G171" s="159"/>
      <c r="H171" s="159">
        <v>158</v>
      </c>
      <c r="I171" s="161">
        <v>158</v>
      </c>
      <c r="J171" s="162" t="s">
        <v>629</v>
      </c>
      <c r="K171" s="163">
        <f>H171-F171</f>
        <v>58.5</v>
      </c>
      <c r="L171" s="164">
        <f>K171/F171</f>
        <v>0.5879396984924623</v>
      </c>
      <c r="M171" s="159" t="s">
        <v>541</v>
      </c>
      <c r="N171" s="165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81</v>
      </c>
      <c r="B172" s="157">
        <v>42739</v>
      </c>
      <c r="C172" s="157"/>
      <c r="D172" s="158" t="s">
        <v>94</v>
      </c>
      <c r="E172" s="159" t="s">
        <v>571</v>
      </c>
      <c r="F172" s="160">
        <v>99.5</v>
      </c>
      <c r="G172" s="159"/>
      <c r="H172" s="159">
        <v>158</v>
      </c>
      <c r="I172" s="161">
        <v>158</v>
      </c>
      <c r="J172" s="162" t="s">
        <v>629</v>
      </c>
      <c r="K172" s="163">
        <v>58.5</v>
      </c>
      <c r="L172" s="164">
        <v>0.58793969849246197</v>
      </c>
      <c r="M172" s="159" t="s">
        <v>541</v>
      </c>
      <c r="N172" s="165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82</v>
      </c>
      <c r="B173" s="157">
        <v>42786</v>
      </c>
      <c r="C173" s="157"/>
      <c r="D173" s="158" t="s">
        <v>184</v>
      </c>
      <c r="E173" s="159" t="s">
        <v>571</v>
      </c>
      <c r="F173" s="160">
        <v>140.5</v>
      </c>
      <c r="G173" s="159"/>
      <c r="H173" s="159">
        <v>220</v>
      </c>
      <c r="I173" s="161">
        <v>220</v>
      </c>
      <c r="J173" s="162" t="s">
        <v>629</v>
      </c>
      <c r="K173" s="163">
        <f>H173-F173</f>
        <v>79.5</v>
      </c>
      <c r="L173" s="164">
        <f>K173/F173</f>
        <v>0.5658362989323843</v>
      </c>
      <c r="M173" s="159" t="s">
        <v>541</v>
      </c>
      <c r="N173" s="165">
        <v>42864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83</v>
      </c>
      <c r="B174" s="157">
        <v>42786</v>
      </c>
      <c r="C174" s="157"/>
      <c r="D174" s="158" t="s">
        <v>683</v>
      </c>
      <c r="E174" s="159" t="s">
        <v>571</v>
      </c>
      <c r="F174" s="160">
        <v>202.5</v>
      </c>
      <c r="G174" s="159"/>
      <c r="H174" s="159">
        <v>234</v>
      </c>
      <c r="I174" s="161">
        <v>234</v>
      </c>
      <c r="J174" s="162" t="s">
        <v>629</v>
      </c>
      <c r="K174" s="163">
        <v>31.5</v>
      </c>
      <c r="L174" s="164">
        <v>0.155555555555556</v>
      </c>
      <c r="M174" s="159" t="s">
        <v>541</v>
      </c>
      <c r="N174" s="165">
        <v>42836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84</v>
      </c>
      <c r="B175" s="157">
        <v>42818</v>
      </c>
      <c r="C175" s="157"/>
      <c r="D175" s="158" t="s">
        <v>684</v>
      </c>
      <c r="E175" s="159" t="s">
        <v>571</v>
      </c>
      <c r="F175" s="160">
        <v>300.5</v>
      </c>
      <c r="G175" s="159"/>
      <c r="H175" s="159">
        <v>417.5</v>
      </c>
      <c r="I175" s="161">
        <v>420</v>
      </c>
      <c r="J175" s="162" t="s">
        <v>685</v>
      </c>
      <c r="K175" s="163">
        <f>H175-F175</f>
        <v>117</v>
      </c>
      <c r="L175" s="164">
        <f>K175/F175</f>
        <v>0.38935108153078202</v>
      </c>
      <c r="M175" s="159" t="s">
        <v>541</v>
      </c>
      <c r="N175" s="165">
        <v>43070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85</v>
      </c>
      <c r="B176" s="157">
        <v>42818</v>
      </c>
      <c r="C176" s="157"/>
      <c r="D176" s="158" t="s">
        <v>659</v>
      </c>
      <c r="E176" s="159" t="s">
        <v>571</v>
      </c>
      <c r="F176" s="160">
        <v>850</v>
      </c>
      <c r="G176" s="159"/>
      <c r="H176" s="159">
        <v>1042.5</v>
      </c>
      <c r="I176" s="161">
        <v>1023</v>
      </c>
      <c r="J176" s="162" t="s">
        <v>686</v>
      </c>
      <c r="K176" s="163">
        <v>192.5</v>
      </c>
      <c r="L176" s="164">
        <v>0.22647058823529401</v>
      </c>
      <c r="M176" s="159" t="s">
        <v>541</v>
      </c>
      <c r="N176" s="165">
        <v>42830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86</v>
      </c>
      <c r="B177" s="157">
        <v>42830</v>
      </c>
      <c r="C177" s="157"/>
      <c r="D177" s="158" t="s">
        <v>457</v>
      </c>
      <c r="E177" s="159" t="s">
        <v>571</v>
      </c>
      <c r="F177" s="160">
        <v>785</v>
      </c>
      <c r="G177" s="159"/>
      <c r="H177" s="159">
        <v>930</v>
      </c>
      <c r="I177" s="161">
        <v>920</v>
      </c>
      <c r="J177" s="162" t="s">
        <v>687</v>
      </c>
      <c r="K177" s="163">
        <f>H177-F177</f>
        <v>145</v>
      </c>
      <c r="L177" s="164">
        <f>K177/F177</f>
        <v>0.18471337579617833</v>
      </c>
      <c r="M177" s="159" t="s">
        <v>541</v>
      </c>
      <c r="N177" s="165">
        <v>42976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6">
        <v>87</v>
      </c>
      <c r="B178" s="167">
        <v>42831</v>
      </c>
      <c r="C178" s="167"/>
      <c r="D178" s="168" t="s">
        <v>688</v>
      </c>
      <c r="E178" s="169" t="s">
        <v>571</v>
      </c>
      <c r="F178" s="170">
        <v>40</v>
      </c>
      <c r="G178" s="170"/>
      <c r="H178" s="171">
        <v>13.1</v>
      </c>
      <c r="I178" s="171">
        <v>60</v>
      </c>
      <c r="J178" s="172" t="s">
        <v>689</v>
      </c>
      <c r="K178" s="173">
        <v>-26.9</v>
      </c>
      <c r="L178" s="174">
        <v>-0.67249999999999999</v>
      </c>
      <c r="M178" s="170" t="s">
        <v>553</v>
      </c>
      <c r="N178" s="167">
        <v>43138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88</v>
      </c>
      <c r="B179" s="157">
        <v>42837</v>
      </c>
      <c r="C179" s="157"/>
      <c r="D179" s="158" t="s">
        <v>93</v>
      </c>
      <c r="E179" s="159" t="s">
        <v>571</v>
      </c>
      <c r="F179" s="160">
        <v>289.5</v>
      </c>
      <c r="G179" s="159"/>
      <c r="H179" s="159">
        <v>354</v>
      </c>
      <c r="I179" s="161">
        <v>360</v>
      </c>
      <c r="J179" s="162" t="s">
        <v>690</v>
      </c>
      <c r="K179" s="163">
        <f t="shared" ref="K179:K187" si="55">H179-F179</f>
        <v>64.5</v>
      </c>
      <c r="L179" s="164">
        <f t="shared" ref="L179:L187" si="56">K179/F179</f>
        <v>0.22279792746113988</v>
      </c>
      <c r="M179" s="159" t="s">
        <v>541</v>
      </c>
      <c r="N179" s="165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89</v>
      </c>
      <c r="B180" s="157">
        <v>42845</v>
      </c>
      <c r="C180" s="157"/>
      <c r="D180" s="158" t="s">
        <v>405</v>
      </c>
      <c r="E180" s="159" t="s">
        <v>571</v>
      </c>
      <c r="F180" s="160">
        <v>700</v>
      </c>
      <c r="G180" s="159"/>
      <c r="H180" s="159">
        <v>840</v>
      </c>
      <c r="I180" s="161">
        <v>840</v>
      </c>
      <c r="J180" s="162" t="s">
        <v>691</v>
      </c>
      <c r="K180" s="163">
        <f t="shared" si="55"/>
        <v>140</v>
      </c>
      <c r="L180" s="164">
        <f t="shared" si="56"/>
        <v>0.2</v>
      </c>
      <c r="M180" s="159" t="s">
        <v>541</v>
      </c>
      <c r="N180" s="165">
        <v>42893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90</v>
      </c>
      <c r="B181" s="157">
        <v>42887</v>
      </c>
      <c r="C181" s="157"/>
      <c r="D181" s="158" t="s">
        <v>692</v>
      </c>
      <c r="E181" s="159" t="s">
        <v>571</v>
      </c>
      <c r="F181" s="160">
        <v>130</v>
      </c>
      <c r="G181" s="159"/>
      <c r="H181" s="159">
        <v>144.25</v>
      </c>
      <c r="I181" s="161">
        <v>170</v>
      </c>
      <c r="J181" s="162" t="s">
        <v>693</v>
      </c>
      <c r="K181" s="163">
        <f t="shared" si="55"/>
        <v>14.25</v>
      </c>
      <c r="L181" s="164">
        <f t="shared" si="56"/>
        <v>0.10961538461538461</v>
      </c>
      <c r="M181" s="159" t="s">
        <v>541</v>
      </c>
      <c r="N181" s="165">
        <v>43675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91</v>
      </c>
      <c r="B182" s="157">
        <v>42901</v>
      </c>
      <c r="C182" s="157"/>
      <c r="D182" s="158" t="s">
        <v>694</v>
      </c>
      <c r="E182" s="159" t="s">
        <v>571</v>
      </c>
      <c r="F182" s="160">
        <v>214.5</v>
      </c>
      <c r="G182" s="159"/>
      <c r="H182" s="159">
        <v>262</v>
      </c>
      <c r="I182" s="161">
        <v>262</v>
      </c>
      <c r="J182" s="162" t="s">
        <v>695</v>
      </c>
      <c r="K182" s="163">
        <f t="shared" si="55"/>
        <v>47.5</v>
      </c>
      <c r="L182" s="164">
        <f t="shared" si="56"/>
        <v>0.22144522144522144</v>
      </c>
      <c r="M182" s="159" t="s">
        <v>541</v>
      </c>
      <c r="N182" s="165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7">
        <v>92</v>
      </c>
      <c r="B183" s="188">
        <v>42933</v>
      </c>
      <c r="C183" s="188"/>
      <c r="D183" s="189" t="s">
        <v>696</v>
      </c>
      <c r="E183" s="190" t="s">
        <v>571</v>
      </c>
      <c r="F183" s="191">
        <v>370</v>
      </c>
      <c r="G183" s="190"/>
      <c r="H183" s="190">
        <v>447.5</v>
      </c>
      <c r="I183" s="192">
        <v>450</v>
      </c>
      <c r="J183" s="193" t="s">
        <v>629</v>
      </c>
      <c r="K183" s="163">
        <f t="shared" si="55"/>
        <v>77.5</v>
      </c>
      <c r="L183" s="194">
        <f t="shared" si="56"/>
        <v>0.20945945945945946</v>
      </c>
      <c r="M183" s="190" t="s">
        <v>541</v>
      </c>
      <c r="N183" s="195">
        <v>43035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93</v>
      </c>
      <c r="B184" s="188">
        <v>42943</v>
      </c>
      <c r="C184" s="188"/>
      <c r="D184" s="189" t="s">
        <v>182</v>
      </c>
      <c r="E184" s="190" t="s">
        <v>571</v>
      </c>
      <c r="F184" s="191">
        <v>657.5</v>
      </c>
      <c r="G184" s="190"/>
      <c r="H184" s="190">
        <v>825</v>
      </c>
      <c r="I184" s="192">
        <v>820</v>
      </c>
      <c r="J184" s="193" t="s">
        <v>629</v>
      </c>
      <c r="K184" s="163">
        <f t="shared" si="55"/>
        <v>167.5</v>
      </c>
      <c r="L184" s="194">
        <f t="shared" si="56"/>
        <v>0.25475285171102663</v>
      </c>
      <c r="M184" s="190" t="s">
        <v>541</v>
      </c>
      <c r="N184" s="195">
        <v>43090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94</v>
      </c>
      <c r="B185" s="157">
        <v>42964</v>
      </c>
      <c r="C185" s="157"/>
      <c r="D185" s="158" t="s">
        <v>350</v>
      </c>
      <c r="E185" s="159" t="s">
        <v>571</v>
      </c>
      <c r="F185" s="160">
        <v>605</v>
      </c>
      <c r="G185" s="159"/>
      <c r="H185" s="159">
        <v>750</v>
      </c>
      <c r="I185" s="161">
        <v>750</v>
      </c>
      <c r="J185" s="162" t="s">
        <v>687</v>
      </c>
      <c r="K185" s="163">
        <f t="shared" si="55"/>
        <v>145</v>
      </c>
      <c r="L185" s="164">
        <f t="shared" si="56"/>
        <v>0.23966942148760331</v>
      </c>
      <c r="M185" s="159" t="s">
        <v>541</v>
      </c>
      <c r="N185" s="165">
        <v>43027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95</v>
      </c>
      <c r="B186" s="167">
        <v>42979</v>
      </c>
      <c r="C186" s="167"/>
      <c r="D186" s="175" t="s">
        <v>697</v>
      </c>
      <c r="E186" s="170" t="s">
        <v>571</v>
      </c>
      <c r="F186" s="170">
        <v>255</v>
      </c>
      <c r="G186" s="171"/>
      <c r="H186" s="171">
        <v>217.25</v>
      </c>
      <c r="I186" s="171">
        <v>320</v>
      </c>
      <c r="J186" s="172" t="s">
        <v>698</v>
      </c>
      <c r="K186" s="173">
        <f t="shared" si="55"/>
        <v>-37.75</v>
      </c>
      <c r="L186" s="176">
        <f t="shared" si="56"/>
        <v>-0.14803921568627451</v>
      </c>
      <c r="M186" s="170" t="s">
        <v>553</v>
      </c>
      <c r="N186" s="167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96</v>
      </c>
      <c r="B187" s="157">
        <v>42997</v>
      </c>
      <c r="C187" s="157"/>
      <c r="D187" s="158" t="s">
        <v>699</v>
      </c>
      <c r="E187" s="159" t="s">
        <v>571</v>
      </c>
      <c r="F187" s="160">
        <v>215</v>
      </c>
      <c r="G187" s="159"/>
      <c r="H187" s="159">
        <v>258</v>
      </c>
      <c r="I187" s="161">
        <v>258</v>
      </c>
      <c r="J187" s="162" t="s">
        <v>629</v>
      </c>
      <c r="K187" s="163">
        <f t="shared" si="55"/>
        <v>43</v>
      </c>
      <c r="L187" s="164">
        <f t="shared" si="56"/>
        <v>0.2</v>
      </c>
      <c r="M187" s="159" t="s">
        <v>541</v>
      </c>
      <c r="N187" s="165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97</v>
      </c>
      <c r="B188" s="157">
        <v>42997</v>
      </c>
      <c r="C188" s="157"/>
      <c r="D188" s="158" t="s">
        <v>699</v>
      </c>
      <c r="E188" s="159" t="s">
        <v>571</v>
      </c>
      <c r="F188" s="160">
        <v>215</v>
      </c>
      <c r="G188" s="159"/>
      <c r="H188" s="159">
        <v>258</v>
      </c>
      <c r="I188" s="161">
        <v>258</v>
      </c>
      <c r="J188" s="193" t="s">
        <v>629</v>
      </c>
      <c r="K188" s="163">
        <v>43</v>
      </c>
      <c r="L188" s="164">
        <v>0.2</v>
      </c>
      <c r="M188" s="159" t="s">
        <v>541</v>
      </c>
      <c r="N188" s="165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98</v>
      </c>
      <c r="B189" s="188">
        <v>42998</v>
      </c>
      <c r="C189" s="188"/>
      <c r="D189" s="189" t="s">
        <v>700</v>
      </c>
      <c r="E189" s="190" t="s">
        <v>571</v>
      </c>
      <c r="F189" s="160">
        <v>75</v>
      </c>
      <c r="G189" s="190"/>
      <c r="H189" s="190">
        <v>90</v>
      </c>
      <c r="I189" s="192">
        <v>90</v>
      </c>
      <c r="J189" s="162" t="s">
        <v>701</v>
      </c>
      <c r="K189" s="163">
        <f t="shared" ref="K189:K194" si="57">H189-F189</f>
        <v>15</v>
      </c>
      <c r="L189" s="164">
        <f t="shared" ref="L189:L194" si="58">K189/F189</f>
        <v>0.2</v>
      </c>
      <c r="M189" s="159" t="s">
        <v>541</v>
      </c>
      <c r="N189" s="165">
        <v>43019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99</v>
      </c>
      <c r="B190" s="188">
        <v>43011</v>
      </c>
      <c r="C190" s="188"/>
      <c r="D190" s="189" t="s">
        <v>555</v>
      </c>
      <c r="E190" s="190" t="s">
        <v>571</v>
      </c>
      <c r="F190" s="191">
        <v>315</v>
      </c>
      <c r="G190" s="190"/>
      <c r="H190" s="190">
        <v>392</v>
      </c>
      <c r="I190" s="192">
        <v>384</v>
      </c>
      <c r="J190" s="193" t="s">
        <v>702</v>
      </c>
      <c r="K190" s="163">
        <f t="shared" si="57"/>
        <v>77</v>
      </c>
      <c r="L190" s="194">
        <f t="shared" si="58"/>
        <v>0.24444444444444444</v>
      </c>
      <c r="M190" s="190" t="s">
        <v>541</v>
      </c>
      <c r="N190" s="195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100</v>
      </c>
      <c r="B191" s="188">
        <v>43013</v>
      </c>
      <c r="C191" s="188"/>
      <c r="D191" s="189" t="s">
        <v>433</v>
      </c>
      <c r="E191" s="190" t="s">
        <v>571</v>
      </c>
      <c r="F191" s="191">
        <v>145</v>
      </c>
      <c r="G191" s="190"/>
      <c r="H191" s="190">
        <v>179</v>
      </c>
      <c r="I191" s="192">
        <v>180</v>
      </c>
      <c r="J191" s="193" t="s">
        <v>703</v>
      </c>
      <c r="K191" s="163">
        <f t="shared" si="57"/>
        <v>34</v>
      </c>
      <c r="L191" s="194">
        <f t="shared" si="58"/>
        <v>0.23448275862068965</v>
      </c>
      <c r="M191" s="190" t="s">
        <v>541</v>
      </c>
      <c r="N191" s="195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101</v>
      </c>
      <c r="B192" s="188">
        <v>43014</v>
      </c>
      <c r="C192" s="188"/>
      <c r="D192" s="189" t="s">
        <v>327</v>
      </c>
      <c r="E192" s="190" t="s">
        <v>571</v>
      </c>
      <c r="F192" s="191">
        <v>256</v>
      </c>
      <c r="G192" s="190"/>
      <c r="H192" s="190">
        <v>323</v>
      </c>
      <c r="I192" s="192">
        <v>320</v>
      </c>
      <c r="J192" s="193" t="s">
        <v>629</v>
      </c>
      <c r="K192" s="163">
        <f t="shared" si="57"/>
        <v>67</v>
      </c>
      <c r="L192" s="194">
        <f t="shared" si="58"/>
        <v>0.26171875</v>
      </c>
      <c r="M192" s="190" t="s">
        <v>541</v>
      </c>
      <c r="N192" s="195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102</v>
      </c>
      <c r="B193" s="188">
        <v>43017</v>
      </c>
      <c r="C193" s="188"/>
      <c r="D193" s="189" t="s">
        <v>342</v>
      </c>
      <c r="E193" s="190" t="s">
        <v>571</v>
      </c>
      <c r="F193" s="191">
        <v>137.5</v>
      </c>
      <c r="G193" s="190"/>
      <c r="H193" s="190">
        <v>184</v>
      </c>
      <c r="I193" s="192">
        <v>183</v>
      </c>
      <c r="J193" s="193" t="s">
        <v>704</v>
      </c>
      <c r="K193" s="163">
        <f t="shared" si="57"/>
        <v>46.5</v>
      </c>
      <c r="L193" s="194">
        <f t="shared" si="58"/>
        <v>0.33818181818181819</v>
      </c>
      <c r="M193" s="190" t="s">
        <v>541</v>
      </c>
      <c r="N193" s="195">
        <v>43108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103</v>
      </c>
      <c r="B194" s="188">
        <v>43018</v>
      </c>
      <c r="C194" s="188"/>
      <c r="D194" s="189" t="s">
        <v>705</v>
      </c>
      <c r="E194" s="190" t="s">
        <v>571</v>
      </c>
      <c r="F194" s="191">
        <v>125.5</v>
      </c>
      <c r="G194" s="190"/>
      <c r="H194" s="190">
        <v>158</v>
      </c>
      <c r="I194" s="192">
        <v>155</v>
      </c>
      <c r="J194" s="193" t="s">
        <v>706</v>
      </c>
      <c r="K194" s="163">
        <f t="shared" si="57"/>
        <v>32.5</v>
      </c>
      <c r="L194" s="194">
        <f t="shared" si="58"/>
        <v>0.25896414342629481</v>
      </c>
      <c r="M194" s="190" t="s">
        <v>541</v>
      </c>
      <c r="N194" s="195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104</v>
      </c>
      <c r="B195" s="188">
        <v>43018</v>
      </c>
      <c r="C195" s="188"/>
      <c r="D195" s="189" t="s">
        <v>707</v>
      </c>
      <c r="E195" s="190" t="s">
        <v>571</v>
      </c>
      <c r="F195" s="191">
        <v>895</v>
      </c>
      <c r="G195" s="190"/>
      <c r="H195" s="190">
        <v>1122.5</v>
      </c>
      <c r="I195" s="192">
        <v>1078</v>
      </c>
      <c r="J195" s="193" t="s">
        <v>708</v>
      </c>
      <c r="K195" s="163">
        <v>227.5</v>
      </c>
      <c r="L195" s="194">
        <v>0.25418994413407803</v>
      </c>
      <c r="M195" s="190" t="s">
        <v>541</v>
      </c>
      <c r="N195" s="195">
        <v>43117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105</v>
      </c>
      <c r="B196" s="188">
        <v>43020</v>
      </c>
      <c r="C196" s="188"/>
      <c r="D196" s="189" t="s">
        <v>336</v>
      </c>
      <c r="E196" s="190" t="s">
        <v>571</v>
      </c>
      <c r="F196" s="191">
        <v>525</v>
      </c>
      <c r="G196" s="190"/>
      <c r="H196" s="190">
        <v>629</v>
      </c>
      <c r="I196" s="192">
        <v>629</v>
      </c>
      <c r="J196" s="193" t="s">
        <v>629</v>
      </c>
      <c r="K196" s="163">
        <v>104</v>
      </c>
      <c r="L196" s="194">
        <v>0.19809523809523799</v>
      </c>
      <c r="M196" s="190" t="s">
        <v>541</v>
      </c>
      <c r="N196" s="195">
        <v>43119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106</v>
      </c>
      <c r="B197" s="188">
        <v>43046</v>
      </c>
      <c r="C197" s="188"/>
      <c r="D197" s="189" t="s">
        <v>373</v>
      </c>
      <c r="E197" s="190" t="s">
        <v>571</v>
      </c>
      <c r="F197" s="191">
        <v>740</v>
      </c>
      <c r="G197" s="190"/>
      <c r="H197" s="190">
        <v>892.5</v>
      </c>
      <c r="I197" s="192">
        <v>900</v>
      </c>
      <c r="J197" s="193" t="s">
        <v>709</v>
      </c>
      <c r="K197" s="163">
        <f>H197-F197</f>
        <v>152.5</v>
      </c>
      <c r="L197" s="194">
        <f>K197/F197</f>
        <v>0.20608108108108109</v>
      </c>
      <c r="M197" s="190" t="s">
        <v>541</v>
      </c>
      <c r="N197" s="195">
        <v>43052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107</v>
      </c>
      <c r="B198" s="157">
        <v>43073</v>
      </c>
      <c r="C198" s="157"/>
      <c r="D198" s="158" t="s">
        <v>710</v>
      </c>
      <c r="E198" s="159" t="s">
        <v>571</v>
      </c>
      <c r="F198" s="160">
        <v>118.5</v>
      </c>
      <c r="G198" s="159"/>
      <c r="H198" s="159">
        <v>143.5</v>
      </c>
      <c r="I198" s="161">
        <v>145</v>
      </c>
      <c r="J198" s="162" t="s">
        <v>562</v>
      </c>
      <c r="K198" s="163">
        <f>H198-F198</f>
        <v>25</v>
      </c>
      <c r="L198" s="164">
        <f>K198/F198</f>
        <v>0.2109704641350211</v>
      </c>
      <c r="M198" s="159" t="s">
        <v>541</v>
      </c>
      <c r="N198" s="165">
        <v>43097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108</v>
      </c>
      <c r="B199" s="167">
        <v>43090</v>
      </c>
      <c r="C199" s="167"/>
      <c r="D199" s="168" t="s">
        <v>410</v>
      </c>
      <c r="E199" s="169" t="s">
        <v>571</v>
      </c>
      <c r="F199" s="170">
        <v>715</v>
      </c>
      <c r="G199" s="170"/>
      <c r="H199" s="171">
        <v>500</v>
      </c>
      <c r="I199" s="171">
        <v>872</v>
      </c>
      <c r="J199" s="172" t="s">
        <v>711</v>
      </c>
      <c r="K199" s="173">
        <f>H199-F199</f>
        <v>-215</v>
      </c>
      <c r="L199" s="174">
        <f>K199/F199</f>
        <v>-0.30069930069930068</v>
      </c>
      <c r="M199" s="170" t="s">
        <v>553</v>
      </c>
      <c r="N199" s="167">
        <v>43670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109</v>
      </c>
      <c r="B200" s="157">
        <v>43098</v>
      </c>
      <c r="C200" s="157"/>
      <c r="D200" s="158" t="s">
        <v>555</v>
      </c>
      <c r="E200" s="159" t="s">
        <v>571</v>
      </c>
      <c r="F200" s="160">
        <v>435</v>
      </c>
      <c r="G200" s="159"/>
      <c r="H200" s="159">
        <v>542.5</v>
      </c>
      <c r="I200" s="161">
        <v>539</v>
      </c>
      <c r="J200" s="162" t="s">
        <v>629</v>
      </c>
      <c r="K200" s="163">
        <v>107.5</v>
      </c>
      <c r="L200" s="164">
        <v>0.247126436781609</v>
      </c>
      <c r="M200" s="159" t="s">
        <v>541</v>
      </c>
      <c r="N200" s="165">
        <v>43206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110</v>
      </c>
      <c r="B201" s="157">
        <v>43098</v>
      </c>
      <c r="C201" s="157"/>
      <c r="D201" s="158" t="s">
        <v>513</v>
      </c>
      <c r="E201" s="159" t="s">
        <v>571</v>
      </c>
      <c r="F201" s="160">
        <v>885</v>
      </c>
      <c r="G201" s="159"/>
      <c r="H201" s="159">
        <v>1090</v>
      </c>
      <c r="I201" s="161">
        <v>1084</v>
      </c>
      <c r="J201" s="162" t="s">
        <v>629</v>
      </c>
      <c r="K201" s="163">
        <v>205</v>
      </c>
      <c r="L201" s="164">
        <v>0.23163841807909599</v>
      </c>
      <c r="M201" s="159" t="s">
        <v>541</v>
      </c>
      <c r="N201" s="165">
        <v>43213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6">
        <v>111</v>
      </c>
      <c r="B202" s="197">
        <v>43192</v>
      </c>
      <c r="C202" s="197"/>
      <c r="D202" s="175" t="s">
        <v>712</v>
      </c>
      <c r="E202" s="170" t="s">
        <v>571</v>
      </c>
      <c r="F202" s="198">
        <v>478.5</v>
      </c>
      <c r="G202" s="170"/>
      <c r="H202" s="170">
        <v>442</v>
      </c>
      <c r="I202" s="171">
        <v>613</v>
      </c>
      <c r="J202" s="172" t="s">
        <v>713</v>
      </c>
      <c r="K202" s="173">
        <f>H202-F202</f>
        <v>-36.5</v>
      </c>
      <c r="L202" s="174">
        <f>K202/F202</f>
        <v>-7.6280041797283177E-2</v>
      </c>
      <c r="M202" s="170" t="s">
        <v>553</v>
      </c>
      <c r="N202" s="167">
        <v>43762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6">
        <v>112</v>
      </c>
      <c r="B203" s="167">
        <v>43194</v>
      </c>
      <c r="C203" s="167"/>
      <c r="D203" s="168" t="s">
        <v>714</v>
      </c>
      <c r="E203" s="169" t="s">
        <v>571</v>
      </c>
      <c r="F203" s="170">
        <f>141.5-7.3</f>
        <v>134.19999999999999</v>
      </c>
      <c r="G203" s="170"/>
      <c r="H203" s="171">
        <v>77</v>
      </c>
      <c r="I203" s="171">
        <v>180</v>
      </c>
      <c r="J203" s="172" t="s">
        <v>715</v>
      </c>
      <c r="K203" s="173">
        <f>H203-F203</f>
        <v>-57.199999999999989</v>
      </c>
      <c r="L203" s="174">
        <f>K203/F203</f>
        <v>-0.42622950819672129</v>
      </c>
      <c r="M203" s="170" t="s">
        <v>553</v>
      </c>
      <c r="N203" s="167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113</v>
      </c>
      <c r="B204" s="167">
        <v>43209</v>
      </c>
      <c r="C204" s="167"/>
      <c r="D204" s="168" t="s">
        <v>716</v>
      </c>
      <c r="E204" s="169" t="s">
        <v>571</v>
      </c>
      <c r="F204" s="170">
        <v>430</v>
      </c>
      <c r="G204" s="170"/>
      <c r="H204" s="171">
        <v>220</v>
      </c>
      <c r="I204" s="171">
        <v>537</v>
      </c>
      <c r="J204" s="172" t="s">
        <v>717</v>
      </c>
      <c r="K204" s="173">
        <f>H204-F204</f>
        <v>-210</v>
      </c>
      <c r="L204" s="174">
        <f>K204/F204</f>
        <v>-0.48837209302325579</v>
      </c>
      <c r="M204" s="170" t="s">
        <v>553</v>
      </c>
      <c r="N204" s="167">
        <v>43252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114</v>
      </c>
      <c r="B205" s="188">
        <v>43220</v>
      </c>
      <c r="C205" s="188"/>
      <c r="D205" s="189" t="s">
        <v>374</v>
      </c>
      <c r="E205" s="190" t="s">
        <v>571</v>
      </c>
      <c r="F205" s="190">
        <v>153.5</v>
      </c>
      <c r="G205" s="190"/>
      <c r="H205" s="190">
        <v>196</v>
      </c>
      <c r="I205" s="192">
        <v>196</v>
      </c>
      <c r="J205" s="162" t="s">
        <v>718</v>
      </c>
      <c r="K205" s="163">
        <f>H205-F205</f>
        <v>42.5</v>
      </c>
      <c r="L205" s="164">
        <f>K205/F205</f>
        <v>0.27687296416938112</v>
      </c>
      <c r="M205" s="159" t="s">
        <v>541</v>
      </c>
      <c r="N205" s="165">
        <v>43605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115</v>
      </c>
      <c r="B206" s="167">
        <v>43306</v>
      </c>
      <c r="C206" s="167"/>
      <c r="D206" s="168" t="s">
        <v>688</v>
      </c>
      <c r="E206" s="169" t="s">
        <v>571</v>
      </c>
      <c r="F206" s="170">
        <v>27.5</v>
      </c>
      <c r="G206" s="170"/>
      <c r="H206" s="171">
        <v>13.1</v>
      </c>
      <c r="I206" s="171">
        <v>60</v>
      </c>
      <c r="J206" s="172" t="s">
        <v>719</v>
      </c>
      <c r="K206" s="173">
        <v>-14.4</v>
      </c>
      <c r="L206" s="174">
        <v>-0.52363636363636401</v>
      </c>
      <c r="M206" s="170" t="s">
        <v>553</v>
      </c>
      <c r="N206" s="167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6">
        <v>116</v>
      </c>
      <c r="B207" s="197">
        <v>43318</v>
      </c>
      <c r="C207" s="197"/>
      <c r="D207" s="175" t="s">
        <v>720</v>
      </c>
      <c r="E207" s="170" t="s">
        <v>571</v>
      </c>
      <c r="F207" s="170">
        <v>148.5</v>
      </c>
      <c r="G207" s="170"/>
      <c r="H207" s="170">
        <v>102</v>
      </c>
      <c r="I207" s="171">
        <v>182</v>
      </c>
      <c r="J207" s="172" t="s">
        <v>721</v>
      </c>
      <c r="K207" s="173">
        <f>H207-F207</f>
        <v>-46.5</v>
      </c>
      <c r="L207" s="174">
        <f>K207/F207</f>
        <v>-0.31313131313131315</v>
      </c>
      <c r="M207" s="170" t="s">
        <v>553</v>
      </c>
      <c r="N207" s="167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117</v>
      </c>
      <c r="B208" s="157">
        <v>43335</v>
      </c>
      <c r="C208" s="157"/>
      <c r="D208" s="158" t="s">
        <v>722</v>
      </c>
      <c r="E208" s="159" t="s">
        <v>571</v>
      </c>
      <c r="F208" s="190">
        <v>285</v>
      </c>
      <c r="G208" s="159"/>
      <c r="H208" s="159">
        <v>355</v>
      </c>
      <c r="I208" s="161">
        <v>364</v>
      </c>
      <c r="J208" s="162" t="s">
        <v>723</v>
      </c>
      <c r="K208" s="163">
        <v>70</v>
      </c>
      <c r="L208" s="164">
        <v>0.24561403508771901</v>
      </c>
      <c r="M208" s="159" t="s">
        <v>541</v>
      </c>
      <c r="N208" s="165">
        <v>43455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118</v>
      </c>
      <c r="B209" s="157">
        <v>43341</v>
      </c>
      <c r="C209" s="157"/>
      <c r="D209" s="158" t="s">
        <v>362</v>
      </c>
      <c r="E209" s="159" t="s">
        <v>571</v>
      </c>
      <c r="F209" s="190">
        <v>525</v>
      </c>
      <c r="G209" s="159"/>
      <c r="H209" s="159">
        <v>585</v>
      </c>
      <c r="I209" s="161">
        <v>635</v>
      </c>
      <c r="J209" s="162" t="s">
        <v>724</v>
      </c>
      <c r="K209" s="163">
        <f t="shared" ref="K209:K226" si="59">H209-F209</f>
        <v>60</v>
      </c>
      <c r="L209" s="164">
        <f t="shared" ref="L209:L226" si="60">K209/F209</f>
        <v>0.11428571428571428</v>
      </c>
      <c r="M209" s="159" t="s">
        <v>541</v>
      </c>
      <c r="N209" s="165">
        <v>43662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119</v>
      </c>
      <c r="B210" s="157">
        <v>43395</v>
      </c>
      <c r="C210" s="157"/>
      <c r="D210" s="158" t="s">
        <v>350</v>
      </c>
      <c r="E210" s="159" t="s">
        <v>571</v>
      </c>
      <c r="F210" s="190">
        <v>475</v>
      </c>
      <c r="G210" s="159"/>
      <c r="H210" s="159">
        <v>574</v>
      </c>
      <c r="I210" s="161">
        <v>570</v>
      </c>
      <c r="J210" s="162" t="s">
        <v>629</v>
      </c>
      <c r="K210" s="163">
        <f t="shared" si="59"/>
        <v>99</v>
      </c>
      <c r="L210" s="164">
        <f t="shared" si="60"/>
        <v>0.20842105263157895</v>
      </c>
      <c r="M210" s="159" t="s">
        <v>541</v>
      </c>
      <c r="N210" s="165">
        <v>43403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120</v>
      </c>
      <c r="B211" s="188">
        <v>43397</v>
      </c>
      <c r="C211" s="188"/>
      <c r="D211" s="189" t="s">
        <v>369</v>
      </c>
      <c r="E211" s="190" t="s">
        <v>571</v>
      </c>
      <c r="F211" s="190">
        <v>707.5</v>
      </c>
      <c r="G211" s="190"/>
      <c r="H211" s="190">
        <v>872</v>
      </c>
      <c r="I211" s="192">
        <v>872</v>
      </c>
      <c r="J211" s="193" t="s">
        <v>629</v>
      </c>
      <c r="K211" s="163">
        <f t="shared" si="59"/>
        <v>164.5</v>
      </c>
      <c r="L211" s="194">
        <f t="shared" si="60"/>
        <v>0.23250883392226149</v>
      </c>
      <c r="M211" s="190" t="s">
        <v>541</v>
      </c>
      <c r="N211" s="195">
        <v>43482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121</v>
      </c>
      <c r="B212" s="188">
        <v>43398</v>
      </c>
      <c r="C212" s="188"/>
      <c r="D212" s="189" t="s">
        <v>725</v>
      </c>
      <c r="E212" s="190" t="s">
        <v>571</v>
      </c>
      <c r="F212" s="190">
        <v>162</v>
      </c>
      <c r="G212" s="190"/>
      <c r="H212" s="190">
        <v>204</v>
      </c>
      <c r="I212" s="192">
        <v>209</v>
      </c>
      <c r="J212" s="193" t="s">
        <v>726</v>
      </c>
      <c r="K212" s="163">
        <f t="shared" si="59"/>
        <v>42</v>
      </c>
      <c r="L212" s="194">
        <f t="shared" si="60"/>
        <v>0.25925925925925924</v>
      </c>
      <c r="M212" s="190" t="s">
        <v>541</v>
      </c>
      <c r="N212" s="195">
        <v>43539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122</v>
      </c>
      <c r="B213" s="188">
        <v>43399</v>
      </c>
      <c r="C213" s="188"/>
      <c r="D213" s="189" t="s">
        <v>450</v>
      </c>
      <c r="E213" s="190" t="s">
        <v>571</v>
      </c>
      <c r="F213" s="190">
        <v>240</v>
      </c>
      <c r="G213" s="190"/>
      <c r="H213" s="190">
        <v>297</v>
      </c>
      <c r="I213" s="192">
        <v>297</v>
      </c>
      <c r="J213" s="193" t="s">
        <v>629</v>
      </c>
      <c r="K213" s="199">
        <f t="shared" si="59"/>
        <v>57</v>
      </c>
      <c r="L213" s="194">
        <f t="shared" si="60"/>
        <v>0.23749999999999999</v>
      </c>
      <c r="M213" s="190" t="s">
        <v>541</v>
      </c>
      <c r="N213" s="195">
        <v>43417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123</v>
      </c>
      <c r="B214" s="157">
        <v>43439</v>
      </c>
      <c r="C214" s="157"/>
      <c r="D214" s="158" t="s">
        <v>727</v>
      </c>
      <c r="E214" s="159" t="s">
        <v>571</v>
      </c>
      <c r="F214" s="159">
        <v>202.5</v>
      </c>
      <c r="G214" s="159"/>
      <c r="H214" s="159">
        <v>255</v>
      </c>
      <c r="I214" s="161">
        <v>252</v>
      </c>
      <c r="J214" s="162" t="s">
        <v>629</v>
      </c>
      <c r="K214" s="163">
        <f t="shared" si="59"/>
        <v>52.5</v>
      </c>
      <c r="L214" s="164">
        <f t="shared" si="60"/>
        <v>0.25925925925925924</v>
      </c>
      <c r="M214" s="159" t="s">
        <v>541</v>
      </c>
      <c r="N214" s="165">
        <v>43542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124</v>
      </c>
      <c r="B215" s="188">
        <v>43465</v>
      </c>
      <c r="C215" s="157"/>
      <c r="D215" s="189" t="s">
        <v>397</v>
      </c>
      <c r="E215" s="190" t="s">
        <v>571</v>
      </c>
      <c r="F215" s="190">
        <v>710</v>
      </c>
      <c r="G215" s="190"/>
      <c r="H215" s="190">
        <v>866</v>
      </c>
      <c r="I215" s="192">
        <v>866</v>
      </c>
      <c r="J215" s="193" t="s">
        <v>629</v>
      </c>
      <c r="K215" s="163">
        <f t="shared" si="59"/>
        <v>156</v>
      </c>
      <c r="L215" s="164">
        <f t="shared" si="60"/>
        <v>0.21971830985915494</v>
      </c>
      <c r="M215" s="159" t="s">
        <v>541</v>
      </c>
      <c r="N215" s="165">
        <v>43553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125</v>
      </c>
      <c r="B216" s="188">
        <v>43522</v>
      </c>
      <c r="C216" s="188"/>
      <c r="D216" s="189" t="s">
        <v>152</v>
      </c>
      <c r="E216" s="190" t="s">
        <v>571</v>
      </c>
      <c r="F216" s="190">
        <v>337.25</v>
      </c>
      <c r="G216" s="190"/>
      <c r="H216" s="190">
        <v>398.5</v>
      </c>
      <c r="I216" s="192">
        <v>411</v>
      </c>
      <c r="J216" s="162" t="s">
        <v>729</v>
      </c>
      <c r="K216" s="163">
        <f t="shared" si="59"/>
        <v>61.25</v>
      </c>
      <c r="L216" s="164">
        <f t="shared" si="60"/>
        <v>0.1816160118606375</v>
      </c>
      <c r="M216" s="159" t="s">
        <v>541</v>
      </c>
      <c r="N216" s="165">
        <v>43760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0">
        <v>126</v>
      </c>
      <c r="B217" s="201">
        <v>43559</v>
      </c>
      <c r="C217" s="201"/>
      <c r="D217" s="202" t="s">
        <v>730</v>
      </c>
      <c r="E217" s="203" t="s">
        <v>571</v>
      </c>
      <c r="F217" s="203">
        <v>130</v>
      </c>
      <c r="G217" s="203"/>
      <c r="H217" s="203">
        <v>65</v>
      </c>
      <c r="I217" s="204">
        <v>158</v>
      </c>
      <c r="J217" s="172" t="s">
        <v>731</v>
      </c>
      <c r="K217" s="173">
        <f t="shared" si="59"/>
        <v>-65</v>
      </c>
      <c r="L217" s="174">
        <f t="shared" si="60"/>
        <v>-0.5</v>
      </c>
      <c r="M217" s="170" t="s">
        <v>553</v>
      </c>
      <c r="N217" s="167">
        <v>43726</v>
      </c>
      <c r="O217" s="1"/>
      <c r="P217" s="1"/>
      <c r="Q217" s="1"/>
      <c r="R217" s="6" t="s">
        <v>732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127</v>
      </c>
      <c r="B218" s="188">
        <v>43017</v>
      </c>
      <c r="C218" s="188"/>
      <c r="D218" s="189" t="s">
        <v>184</v>
      </c>
      <c r="E218" s="190" t="s">
        <v>571</v>
      </c>
      <c r="F218" s="190">
        <v>141.5</v>
      </c>
      <c r="G218" s="190"/>
      <c r="H218" s="190">
        <v>183.5</v>
      </c>
      <c r="I218" s="192">
        <v>210</v>
      </c>
      <c r="J218" s="162" t="s">
        <v>726</v>
      </c>
      <c r="K218" s="163">
        <f t="shared" si="59"/>
        <v>42</v>
      </c>
      <c r="L218" s="164">
        <f t="shared" si="60"/>
        <v>0.29681978798586572</v>
      </c>
      <c r="M218" s="159" t="s">
        <v>541</v>
      </c>
      <c r="N218" s="165">
        <v>43042</v>
      </c>
      <c r="O218" s="1"/>
      <c r="P218" s="1"/>
      <c r="Q218" s="1"/>
      <c r="R218" s="6" t="s">
        <v>732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0">
        <v>128</v>
      </c>
      <c r="B219" s="201">
        <v>43074</v>
      </c>
      <c r="C219" s="201"/>
      <c r="D219" s="202" t="s">
        <v>733</v>
      </c>
      <c r="E219" s="203" t="s">
        <v>571</v>
      </c>
      <c r="F219" s="198">
        <v>172</v>
      </c>
      <c r="G219" s="203"/>
      <c r="H219" s="203">
        <v>155.25</v>
      </c>
      <c r="I219" s="204">
        <v>230</v>
      </c>
      <c r="J219" s="172" t="s">
        <v>734</v>
      </c>
      <c r="K219" s="173">
        <f t="shared" si="59"/>
        <v>-16.75</v>
      </c>
      <c r="L219" s="174">
        <f t="shared" si="60"/>
        <v>-9.7383720930232565E-2</v>
      </c>
      <c r="M219" s="170" t="s">
        <v>553</v>
      </c>
      <c r="N219" s="167">
        <v>43787</v>
      </c>
      <c r="O219" s="1"/>
      <c r="P219" s="1"/>
      <c r="Q219" s="1"/>
      <c r="R219" s="6" t="s">
        <v>732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129</v>
      </c>
      <c r="B220" s="188">
        <v>43398</v>
      </c>
      <c r="C220" s="188"/>
      <c r="D220" s="189" t="s">
        <v>107</v>
      </c>
      <c r="E220" s="190" t="s">
        <v>571</v>
      </c>
      <c r="F220" s="190">
        <v>698.5</v>
      </c>
      <c r="G220" s="190"/>
      <c r="H220" s="190">
        <v>890</v>
      </c>
      <c r="I220" s="192">
        <v>890</v>
      </c>
      <c r="J220" s="162" t="s">
        <v>796</v>
      </c>
      <c r="K220" s="163">
        <f t="shared" si="59"/>
        <v>191.5</v>
      </c>
      <c r="L220" s="164">
        <f t="shared" si="60"/>
        <v>0.27415891195418757</v>
      </c>
      <c r="M220" s="159" t="s">
        <v>541</v>
      </c>
      <c r="N220" s="165">
        <v>44328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130</v>
      </c>
      <c r="B221" s="188">
        <v>42877</v>
      </c>
      <c r="C221" s="188"/>
      <c r="D221" s="189" t="s">
        <v>361</v>
      </c>
      <c r="E221" s="190" t="s">
        <v>571</v>
      </c>
      <c r="F221" s="190">
        <v>127.6</v>
      </c>
      <c r="G221" s="190"/>
      <c r="H221" s="190">
        <v>138</v>
      </c>
      <c r="I221" s="192">
        <v>190</v>
      </c>
      <c r="J221" s="162" t="s">
        <v>735</v>
      </c>
      <c r="K221" s="163">
        <f t="shared" si="59"/>
        <v>10.400000000000006</v>
      </c>
      <c r="L221" s="164">
        <f t="shared" si="60"/>
        <v>8.1504702194357417E-2</v>
      </c>
      <c r="M221" s="159" t="s">
        <v>541</v>
      </c>
      <c r="N221" s="165">
        <v>43774</v>
      </c>
      <c r="O221" s="1"/>
      <c r="P221" s="1"/>
      <c r="Q221" s="1"/>
      <c r="R221" s="6" t="s">
        <v>732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131</v>
      </c>
      <c r="B222" s="188">
        <v>43158</v>
      </c>
      <c r="C222" s="188"/>
      <c r="D222" s="189" t="s">
        <v>736</v>
      </c>
      <c r="E222" s="190" t="s">
        <v>571</v>
      </c>
      <c r="F222" s="190">
        <v>317</v>
      </c>
      <c r="G222" s="190"/>
      <c r="H222" s="190">
        <v>382.5</v>
      </c>
      <c r="I222" s="192">
        <v>398</v>
      </c>
      <c r="J222" s="162" t="s">
        <v>737</v>
      </c>
      <c r="K222" s="163">
        <f t="shared" si="59"/>
        <v>65.5</v>
      </c>
      <c r="L222" s="164">
        <f t="shared" si="60"/>
        <v>0.20662460567823343</v>
      </c>
      <c r="M222" s="159" t="s">
        <v>541</v>
      </c>
      <c r="N222" s="165">
        <v>44238</v>
      </c>
      <c r="O222" s="1"/>
      <c r="P222" s="1"/>
      <c r="Q222" s="1"/>
      <c r="R222" s="6" t="s">
        <v>732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0">
        <v>132</v>
      </c>
      <c r="B223" s="201">
        <v>43164</v>
      </c>
      <c r="C223" s="201"/>
      <c r="D223" s="202" t="s">
        <v>144</v>
      </c>
      <c r="E223" s="203" t="s">
        <v>571</v>
      </c>
      <c r="F223" s="198">
        <f>510-14.4</f>
        <v>495.6</v>
      </c>
      <c r="G223" s="203"/>
      <c r="H223" s="203">
        <v>350</v>
      </c>
      <c r="I223" s="204">
        <v>672</v>
      </c>
      <c r="J223" s="172" t="s">
        <v>738</v>
      </c>
      <c r="K223" s="173">
        <f t="shared" si="59"/>
        <v>-145.60000000000002</v>
      </c>
      <c r="L223" s="174">
        <f t="shared" si="60"/>
        <v>-0.29378531073446329</v>
      </c>
      <c r="M223" s="170" t="s">
        <v>553</v>
      </c>
      <c r="N223" s="167">
        <v>43887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0">
        <v>133</v>
      </c>
      <c r="B224" s="201">
        <v>43237</v>
      </c>
      <c r="C224" s="201"/>
      <c r="D224" s="202" t="s">
        <v>442</v>
      </c>
      <c r="E224" s="203" t="s">
        <v>571</v>
      </c>
      <c r="F224" s="198">
        <v>230.3</v>
      </c>
      <c r="G224" s="203"/>
      <c r="H224" s="203">
        <v>102.5</v>
      </c>
      <c r="I224" s="204">
        <v>348</v>
      </c>
      <c r="J224" s="172" t="s">
        <v>739</v>
      </c>
      <c r="K224" s="173">
        <f t="shared" si="59"/>
        <v>-127.80000000000001</v>
      </c>
      <c r="L224" s="174">
        <f t="shared" si="60"/>
        <v>-0.55492835432045162</v>
      </c>
      <c r="M224" s="170" t="s">
        <v>553</v>
      </c>
      <c r="N224" s="167">
        <v>43896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134</v>
      </c>
      <c r="B225" s="188">
        <v>43258</v>
      </c>
      <c r="C225" s="188"/>
      <c r="D225" s="189" t="s">
        <v>414</v>
      </c>
      <c r="E225" s="190" t="s">
        <v>571</v>
      </c>
      <c r="F225" s="190">
        <f>342.5-5.1</f>
        <v>337.4</v>
      </c>
      <c r="G225" s="190"/>
      <c r="H225" s="190">
        <v>412.5</v>
      </c>
      <c r="I225" s="192">
        <v>439</v>
      </c>
      <c r="J225" s="162" t="s">
        <v>740</v>
      </c>
      <c r="K225" s="163">
        <f t="shared" si="59"/>
        <v>75.100000000000023</v>
      </c>
      <c r="L225" s="164">
        <f t="shared" si="60"/>
        <v>0.22258446947243635</v>
      </c>
      <c r="M225" s="159" t="s">
        <v>541</v>
      </c>
      <c r="N225" s="165">
        <v>44230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1">
        <v>135</v>
      </c>
      <c r="B226" s="180">
        <v>43285</v>
      </c>
      <c r="C226" s="180"/>
      <c r="D226" s="181" t="s">
        <v>55</v>
      </c>
      <c r="E226" s="182" t="s">
        <v>571</v>
      </c>
      <c r="F226" s="182">
        <f>127.5-5.53</f>
        <v>121.97</v>
      </c>
      <c r="G226" s="183"/>
      <c r="H226" s="183">
        <v>122.5</v>
      </c>
      <c r="I226" s="183">
        <v>170</v>
      </c>
      <c r="J226" s="184" t="s">
        <v>767</v>
      </c>
      <c r="K226" s="185">
        <f t="shared" si="59"/>
        <v>0.53000000000000114</v>
      </c>
      <c r="L226" s="186">
        <f t="shared" si="60"/>
        <v>4.3453308190538747E-3</v>
      </c>
      <c r="M226" s="182" t="s">
        <v>662</v>
      </c>
      <c r="N226" s="180">
        <v>44431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0">
        <v>136</v>
      </c>
      <c r="B227" s="201">
        <v>43294</v>
      </c>
      <c r="C227" s="201"/>
      <c r="D227" s="202" t="s">
        <v>352</v>
      </c>
      <c r="E227" s="203" t="s">
        <v>571</v>
      </c>
      <c r="F227" s="198">
        <v>46.5</v>
      </c>
      <c r="G227" s="203"/>
      <c r="H227" s="203">
        <v>17</v>
      </c>
      <c r="I227" s="204">
        <v>59</v>
      </c>
      <c r="J227" s="172" t="s">
        <v>741</v>
      </c>
      <c r="K227" s="173">
        <f t="shared" ref="K227:K235" si="61">H227-F227</f>
        <v>-29.5</v>
      </c>
      <c r="L227" s="174">
        <f t="shared" ref="L227:L235" si="62">K227/F227</f>
        <v>-0.63440860215053763</v>
      </c>
      <c r="M227" s="170" t="s">
        <v>553</v>
      </c>
      <c r="N227" s="167">
        <v>43887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137</v>
      </c>
      <c r="B228" s="188">
        <v>43396</v>
      </c>
      <c r="C228" s="188"/>
      <c r="D228" s="189" t="s">
        <v>399</v>
      </c>
      <c r="E228" s="190" t="s">
        <v>571</v>
      </c>
      <c r="F228" s="190">
        <v>156.5</v>
      </c>
      <c r="G228" s="190"/>
      <c r="H228" s="190">
        <v>207.5</v>
      </c>
      <c r="I228" s="192">
        <v>191</v>
      </c>
      <c r="J228" s="162" t="s">
        <v>629</v>
      </c>
      <c r="K228" s="163">
        <f t="shared" si="61"/>
        <v>51</v>
      </c>
      <c r="L228" s="164">
        <f t="shared" si="62"/>
        <v>0.32587859424920129</v>
      </c>
      <c r="M228" s="159" t="s">
        <v>541</v>
      </c>
      <c r="N228" s="165">
        <v>44369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138</v>
      </c>
      <c r="B229" s="188">
        <v>43439</v>
      </c>
      <c r="C229" s="188"/>
      <c r="D229" s="189" t="s">
        <v>317</v>
      </c>
      <c r="E229" s="190" t="s">
        <v>571</v>
      </c>
      <c r="F229" s="190">
        <v>259.5</v>
      </c>
      <c r="G229" s="190"/>
      <c r="H229" s="190">
        <v>320</v>
      </c>
      <c r="I229" s="192">
        <v>320</v>
      </c>
      <c r="J229" s="162" t="s">
        <v>629</v>
      </c>
      <c r="K229" s="163">
        <f t="shared" si="61"/>
        <v>60.5</v>
      </c>
      <c r="L229" s="164">
        <f t="shared" si="62"/>
        <v>0.23314065510597304</v>
      </c>
      <c r="M229" s="159" t="s">
        <v>541</v>
      </c>
      <c r="N229" s="165">
        <v>44323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0">
        <v>139</v>
      </c>
      <c r="B230" s="201">
        <v>43439</v>
      </c>
      <c r="C230" s="201"/>
      <c r="D230" s="202" t="s">
        <v>742</v>
      </c>
      <c r="E230" s="203" t="s">
        <v>571</v>
      </c>
      <c r="F230" s="203">
        <v>715</v>
      </c>
      <c r="G230" s="203"/>
      <c r="H230" s="203">
        <v>445</v>
      </c>
      <c r="I230" s="204">
        <v>840</v>
      </c>
      <c r="J230" s="172" t="s">
        <v>743</v>
      </c>
      <c r="K230" s="173">
        <f t="shared" si="61"/>
        <v>-270</v>
      </c>
      <c r="L230" s="174">
        <f t="shared" si="62"/>
        <v>-0.3776223776223776</v>
      </c>
      <c r="M230" s="170" t="s">
        <v>553</v>
      </c>
      <c r="N230" s="167">
        <v>43800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140</v>
      </c>
      <c r="B231" s="188">
        <v>43469</v>
      </c>
      <c r="C231" s="188"/>
      <c r="D231" s="189" t="s">
        <v>157</v>
      </c>
      <c r="E231" s="190" t="s">
        <v>571</v>
      </c>
      <c r="F231" s="190">
        <v>875</v>
      </c>
      <c r="G231" s="190"/>
      <c r="H231" s="190">
        <v>1165</v>
      </c>
      <c r="I231" s="192">
        <v>1185</v>
      </c>
      <c r="J231" s="162" t="s">
        <v>744</v>
      </c>
      <c r="K231" s="163">
        <f t="shared" si="61"/>
        <v>290</v>
      </c>
      <c r="L231" s="164">
        <f t="shared" si="62"/>
        <v>0.33142857142857141</v>
      </c>
      <c r="M231" s="159" t="s">
        <v>541</v>
      </c>
      <c r="N231" s="165">
        <v>43847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141</v>
      </c>
      <c r="B232" s="188">
        <v>43559</v>
      </c>
      <c r="C232" s="188"/>
      <c r="D232" s="189" t="s">
        <v>333</v>
      </c>
      <c r="E232" s="190" t="s">
        <v>571</v>
      </c>
      <c r="F232" s="190">
        <f>387-14.63</f>
        <v>372.37</v>
      </c>
      <c r="G232" s="190"/>
      <c r="H232" s="190">
        <v>490</v>
      </c>
      <c r="I232" s="192">
        <v>490</v>
      </c>
      <c r="J232" s="162" t="s">
        <v>629</v>
      </c>
      <c r="K232" s="163">
        <f t="shared" si="61"/>
        <v>117.63</v>
      </c>
      <c r="L232" s="164">
        <f t="shared" si="62"/>
        <v>0.31589548030185027</v>
      </c>
      <c r="M232" s="159" t="s">
        <v>541</v>
      </c>
      <c r="N232" s="165">
        <v>43850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0">
        <v>142</v>
      </c>
      <c r="B233" s="201">
        <v>43578</v>
      </c>
      <c r="C233" s="201"/>
      <c r="D233" s="202" t="s">
        <v>745</v>
      </c>
      <c r="E233" s="203" t="s">
        <v>543</v>
      </c>
      <c r="F233" s="203">
        <v>220</v>
      </c>
      <c r="G233" s="203"/>
      <c r="H233" s="203">
        <v>127.5</v>
      </c>
      <c r="I233" s="204">
        <v>284</v>
      </c>
      <c r="J233" s="172" t="s">
        <v>746</v>
      </c>
      <c r="K233" s="173">
        <f t="shared" si="61"/>
        <v>-92.5</v>
      </c>
      <c r="L233" s="174">
        <f t="shared" si="62"/>
        <v>-0.42045454545454547</v>
      </c>
      <c r="M233" s="170" t="s">
        <v>553</v>
      </c>
      <c r="N233" s="167">
        <v>43896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143</v>
      </c>
      <c r="B234" s="188">
        <v>43622</v>
      </c>
      <c r="C234" s="188"/>
      <c r="D234" s="189" t="s">
        <v>451</v>
      </c>
      <c r="E234" s="190" t="s">
        <v>543</v>
      </c>
      <c r="F234" s="190">
        <v>332.8</v>
      </c>
      <c r="G234" s="190"/>
      <c r="H234" s="190">
        <v>405</v>
      </c>
      <c r="I234" s="192">
        <v>419</v>
      </c>
      <c r="J234" s="162" t="s">
        <v>747</v>
      </c>
      <c r="K234" s="163">
        <f t="shared" si="61"/>
        <v>72.199999999999989</v>
      </c>
      <c r="L234" s="164">
        <f t="shared" si="62"/>
        <v>0.21694711538461534</v>
      </c>
      <c r="M234" s="159" t="s">
        <v>541</v>
      </c>
      <c r="N234" s="165">
        <v>43860</v>
      </c>
      <c r="O234" s="1"/>
      <c r="P234" s="1"/>
      <c r="Q234" s="1"/>
      <c r="R234" s="6" t="s">
        <v>732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1">
        <v>144</v>
      </c>
      <c r="B235" s="180">
        <v>43641</v>
      </c>
      <c r="C235" s="180"/>
      <c r="D235" s="181" t="s">
        <v>150</v>
      </c>
      <c r="E235" s="182" t="s">
        <v>571</v>
      </c>
      <c r="F235" s="182">
        <v>386</v>
      </c>
      <c r="G235" s="183"/>
      <c r="H235" s="183">
        <v>395</v>
      </c>
      <c r="I235" s="183">
        <v>452</v>
      </c>
      <c r="J235" s="184" t="s">
        <v>748</v>
      </c>
      <c r="K235" s="185">
        <f t="shared" si="61"/>
        <v>9</v>
      </c>
      <c r="L235" s="186">
        <f t="shared" si="62"/>
        <v>2.3316062176165803E-2</v>
      </c>
      <c r="M235" s="182" t="s">
        <v>662</v>
      </c>
      <c r="N235" s="180">
        <v>43868</v>
      </c>
      <c r="O235" s="1"/>
      <c r="P235" s="1"/>
      <c r="Q235" s="1"/>
      <c r="R235" s="6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1">
        <v>145</v>
      </c>
      <c r="B236" s="180">
        <v>43707</v>
      </c>
      <c r="C236" s="180"/>
      <c r="D236" s="181" t="s">
        <v>130</v>
      </c>
      <c r="E236" s="182" t="s">
        <v>571</v>
      </c>
      <c r="F236" s="182">
        <v>137.5</v>
      </c>
      <c r="G236" s="183"/>
      <c r="H236" s="183">
        <v>138.5</v>
      </c>
      <c r="I236" s="183">
        <v>190</v>
      </c>
      <c r="J236" s="184" t="s">
        <v>766</v>
      </c>
      <c r="K236" s="185">
        <f>H236-F236</f>
        <v>1</v>
      </c>
      <c r="L236" s="186">
        <f>K236/F236</f>
        <v>7.2727272727272727E-3</v>
      </c>
      <c r="M236" s="182" t="s">
        <v>662</v>
      </c>
      <c r="N236" s="180">
        <v>44432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146</v>
      </c>
      <c r="B237" s="188">
        <v>43731</v>
      </c>
      <c r="C237" s="188"/>
      <c r="D237" s="189" t="s">
        <v>407</v>
      </c>
      <c r="E237" s="190" t="s">
        <v>571</v>
      </c>
      <c r="F237" s="190">
        <v>235</v>
      </c>
      <c r="G237" s="190"/>
      <c r="H237" s="190">
        <v>295</v>
      </c>
      <c r="I237" s="192">
        <v>296</v>
      </c>
      <c r="J237" s="162" t="s">
        <v>749</v>
      </c>
      <c r="K237" s="163">
        <f t="shared" ref="K237:K243" si="63">H237-F237</f>
        <v>60</v>
      </c>
      <c r="L237" s="164">
        <f t="shared" ref="L237:L243" si="64">K237/F237</f>
        <v>0.25531914893617019</v>
      </c>
      <c r="M237" s="159" t="s">
        <v>541</v>
      </c>
      <c r="N237" s="165">
        <v>43844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147</v>
      </c>
      <c r="B238" s="188">
        <v>43752</v>
      </c>
      <c r="C238" s="188"/>
      <c r="D238" s="189" t="s">
        <v>750</v>
      </c>
      <c r="E238" s="190" t="s">
        <v>571</v>
      </c>
      <c r="F238" s="190">
        <v>277.5</v>
      </c>
      <c r="G238" s="190"/>
      <c r="H238" s="190">
        <v>333</v>
      </c>
      <c r="I238" s="192">
        <v>333</v>
      </c>
      <c r="J238" s="162" t="s">
        <v>751</v>
      </c>
      <c r="K238" s="163">
        <f t="shared" si="63"/>
        <v>55.5</v>
      </c>
      <c r="L238" s="164">
        <f t="shared" si="64"/>
        <v>0.2</v>
      </c>
      <c r="M238" s="159" t="s">
        <v>541</v>
      </c>
      <c r="N238" s="165">
        <v>43846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148</v>
      </c>
      <c r="B239" s="188">
        <v>43752</v>
      </c>
      <c r="C239" s="188"/>
      <c r="D239" s="189" t="s">
        <v>752</v>
      </c>
      <c r="E239" s="190" t="s">
        <v>571</v>
      </c>
      <c r="F239" s="190">
        <v>930</v>
      </c>
      <c r="G239" s="190"/>
      <c r="H239" s="190">
        <v>1165</v>
      </c>
      <c r="I239" s="192">
        <v>1200</v>
      </c>
      <c r="J239" s="162" t="s">
        <v>753</v>
      </c>
      <c r="K239" s="163">
        <f t="shared" si="63"/>
        <v>235</v>
      </c>
      <c r="L239" s="164">
        <f t="shared" si="64"/>
        <v>0.25268817204301075</v>
      </c>
      <c r="M239" s="159" t="s">
        <v>541</v>
      </c>
      <c r="N239" s="165">
        <v>43847</v>
      </c>
      <c r="O239" s="1"/>
      <c r="P239" s="1"/>
      <c r="Q239" s="1"/>
      <c r="R239" s="6" t="s">
        <v>732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149</v>
      </c>
      <c r="B240" s="188">
        <v>43753</v>
      </c>
      <c r="C240" s="188"/>
      <c r="D240" s="189" t="s">
        <v>754</v>
      </c>
      <c r="E240" s="190" t="s">
        <v>571</v>
      </c>
      <c r="F240" s="160">
        <v>111</v>
      </c>
      <c r="G240" s="190"/>
      <c r="H240" s="190">
        <v>141</v>
      </c>
      <c r="I240" s="192">
        <v>141</v>
      </c>
      <c r="J240" s="162" t="s">
        <v>556</v>
      </c>
      <c r="K240" s="163">
        <f t="shared" si="63"/>
        <v>30</v>
      </c>
      <c r="L240" s="164">
        <f t="shared" si="64"/>
        <v>0.27027027027027029</v>
      </c>
      <c r="M240" s="159" t="s">
        <v>541</v>
      </c>
      <c r="N240" s="165">
        <v>44328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150</v>
      </c>
      <c r="B241" s="188">
        <v>43753</v>
      </c>
      <c r="C241" s="188"/>
      <c r="D241" s="189" t="s">
        <v>755</v>
      </c>
      <c r="E241" s="190" t="s">
        <v>571</v>
      </c>
      <c r="F241" s="160">
        <v>296</v>
      </c>
      <c r="G241" s="190"/>
      <c r="H241" s="190">
        <v>370</v>
      </c>
      <c r="I241" s="192">
        <v>370</v>
      </c>
      <c r="J241" s="162" t="s">
        <v>629</v>
      </c>
      <c r="K241" s="163">
        <f t="shared" si="63"/>
        <v>74</v>
      </c>
      <c r="L241" s="164">
        <f t="shared" si="64"/>
        <v>0.25</v>
      </c>
      <c r="M241" s="159" t="s">
        <v>541</v>
      </c>
      <c r="N241" s="165">
        <v>43853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151</v>
      </c>
      <c r="B242" s="188">
        <v>43754</v>
      </c>
      <c r="C242" s="188"/>
      <c r="D242" s="189" t="s">
        <v>756</v>
      </c>
      <c r="E242" s="190" t="s">
        <v>571</v>
      </c>
      <c r="F242" s="160">
        <v>300</v>
      </c>
      <c r="G242" s="190"/>
      <c r="H242" s="190">
        <v>382.5</v>
      </c>
      <c r="I242" s="192">
        <v>344</v>
      </c>
      <c r="J242" s="162" t="s">
        <v>800</v>
      </c>
      <c r="K242" s="163">
        <f t="shared" si="63"/>
        <v>82.5</v>
      </c>
      <c r="L242" s="164">
        <f t="shared" si="64"/>
        <v>0.27500000000000002</v>
      </c>
      <c r="M242" s="159" t="s">
        <v>541</v>
      </c>
      <c r="N242" s="165">
        <v>44238</v>
      </c>
      <c r="O242" s="1"/>
      <c r="P242" s="1"/>
      <c r="Q242" s="1"/>
      <c r="R242" s="6" t="s">
        <v>732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152</v>
      </c>
      <c r="B243" s="188">
        <v>43832</v>
      </c>
      <c r="C243" s="188"/>
      <c r="D243" s="189" t="s">
        <v>757</v>
      </c>
      <c r="E243" s="190" t="s">
        <v>571</v>
      </c>
      <c r="F243" s="160">
        <v>495</v>
      </c>
      <c r="G243" s="190"/>
      <c r="H243" s="190">
        <v>595</v>
      </c>
      <c r="I243" s="192">
        <v>590</v>
      </c>
      <c r="J243" s="162" t="s">
        <v>799</v>
      </c>
      <c r="K243" s="163">
        <f t="shared" si="63"/>
        <v>100</v>
      </c>
      <c r="L243" s="164">
        <f t="shared" si="64"/>
        <v>0.20202020202020202</v>
      </c>
      <c r="M243" s="159" t="s">
        <v>541</v>
      </c>
      <c r="N243" s="165">
        <v>44589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153</v>
      </c>
      <c r="B244" s="188">
        <v>43966</v>
      </c>
      <c r="C244" s="188"/>
      <c r="D244" s="189" t="s">
        <v>71</v>
      </c>
      <c r="E244" s="190" t="s">
        <v>571</v>
      </c>
      <c r="F244" s="160">
        <v>67.5</v>
      </c>
      <c r="G244" s="190"/>
      <c r="H244" s="190">
        <v>86</v>
      </c>
      <c r="I244" s="192">
        <v>86</v>
      </c>
      <c r="J244" s="162" t="s">
        <v>758</v>
      </c>
      <c r="K244" s="163">
        <f t="shared" ref="K244:K252" si="65">H244-F244</f>
        <v>18.5</v>
      </c>
      <c r="L244" s="164">
        <f t="shared" ref="L244:L252" si="66">K244/F244</f>
        <v>0.27407407407407408</v>
      </c>
      <c r="M244" s="159" t="s">
        <v>541</v>
      </c>
      <c r="N244" s="165">
        <v>44008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154</v>
      </c>
      <c r="B245" s="188">
        <v>44035</v>
      </c>
      <c r="C245" s="188"/>
      <c r="D245" s="189" t="s">
        <v>450</v>
      </c>
      <c r="E245" s="190" t="s">
        <v>571</v>
      </c>
      <c r="F245" s="160">
        <v>231</v>
      </c>
      <c r="G245" s="190"/>
      <c r="H245" s="190">
        <v>281</v>
      </c>
      <c r="I245" s="192">
        <v>281</v>
      </c>
      <c r="J245" s="162" t="s">
        <v>629</v>
      </c>
      <c r="K245" s="163">
        <f t="shared" si="65"/>
        <v>50</v>
      </c>
      <c r="L245" s="164">
        <f t="shared" si="66"/>
        <v>0.21645021645021645</v>
      </c>
      <c r="M245" s="159" t="s">
        <v>541</v>
      </c>
      <c r="N245" s="165">
        <v>44358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155</v>
      </c>
      <c r="B246" s="188">
        <v>44092</v>
      </c>
      <c r="C246" s="188"/>
      <c r="D246" s="189" t="s">
        <v>390</v>
      </c>
      <c r="E246" s="190" t="s">
        <v>571</v>
      </c>
      <c r="F246" s="190">
        <v>206</v>
      </c>
      <c r="G246" s="190"/>
      <c r="H246" s="190">
        <v>248</v>
      </c>
      <c r="I246" s="192">
        <v>248</v>
      </c>
      <c r="J246" s="162" t="s">
        <v>629</v>
      </c>
      <c r="K246" s="163">
        <f t="shared" si="65"/>
        <v>42</v>
      </c>
      <c r="L246" s="164">
        <f t="shared" si="66"/>
        <v>0.20388349514563106</v>
      </c>
      <c r="M246" s="159" t="s">
        <v>541</v>
      </c>
      <c r="N246" s="165">
        <v>44214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156</v>
      </c>
      <c r="B247" s="188">
        <v>44140</v>
      </c>
      <c r="C247" s="188"/>
      <c r="D247" s="189" t="s">
        <v>390</v>
      </c>
      <c r="E247" s="190" t="s">
        <v>571</v>
      </c>
      <c r="F247" s="190">
        <v>182.5</v>
      </c>
      <c r="G247" s="190"/>
      <c r="H247" s="190">
        <v>248</v>
      </c>
      <c r="I247" s="192">
        <v>248</v>
      </c>
      <c r="J247" s="162" t="s">
        <v>629</v>
      </c>
      <c r="K247" s="163">
        <f t="shared" si="65"/>
        <v>65.5</v>
      </c>
      <c r="L247" s="164">
        <f t="shared" si="66"/>
        <v>0.35890410958904112</v>
      </c>
      <c r="M247" s="159" t="s">
        <v>541</v>
      </c>
      <c r="N247" s="165">
        <v>44214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157</v>
      </c>
      <c r="B248" s="188">
        <v>44140</v>
      </c>
      <c r="C248" s="188"/>
      <c r="D248" s="189" t="s">
        <v>317</v>
      </c>
      <c r="E248" s="190" t="s">
        <v>571</v>
      </c>
      <c r="F248" s="190">
        <v>247.5</v>
      </c>
      <c r="G248" s="190"/>
      <c r="H248" s="190">
        <v>320</v>
      </c>
      <c r="I248" s="192">
        <v>320</v>
      </c>
      <c r="J248" s="162" t="s">
        <v>629</v>
      </c>
      <c r="K248" s="163">
        <f t="shared" si="65"/>
        <v>72.5</v>
      </c>
      <c r="L248" s="164">
        <f t="shared" si="66"/>
        <v>0.29292929292929293</v>
      </c>
      <c r="M248" s="159" t="s">
        <v>541</v>
      </c>
      <c r="N248" s="165">
        <v>44323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158</v>
      </c>
      <c r="B249" s="188">
        <v>44140</v>
      </c>
      <c r="C249" s="188"/>
      <c r="D249" s="189" t="s">
        <v>270</v>
      </c>
      <c r="E249" s="190" t="s">
        <v>571</v>
      </c>
      <c r="F249" s="160">
        <v>925</v>
      </c>
      <c r="G249" s="190"/>
      <c r="H249" s="190">
        <v>1095</v>
      </c>
      <c r="I249" s="192">
        <v>1093</v>
      </c>
      <c r="J249" s="162" t="s">
        <v>759</v>
      </c>
      <c r="K249" s="163">
        <f t="shared" si="65"/>
        <v>170</v>
      </c>
      <c r="L249" s="164">
        <f t="shared" si="66"/>
        <v>0.18378378378378379</v>
      </c>
      <c r="M249" s="159" t="s">
        <v>541</v>
      </c>
      <c r="N249" s="165">
        <v>44201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159</v>
      </c>
      <c r="B250" s="188">
        <v>44140</v>
      </c>
      <c r="C250" s="188"/>
      <c r="D250" s="189" t="s">
        <v>333</v>
      </c>
      <c r="E250" s="190" t="s">
        <v>571</v>
      </c>
      <c r="F250" s="160">
        <v>332.5</v>
      </c>
      <c r="G250" s="190"/>
      <c r="H250" s="190">
        <v>393</v>
      </c>
      <c r="I250" s="192">
        <v>406</v>
      </c>
      <c r="J250" s="162" t="s">
        <v>760</v>
      </c>
      <c r="K250" s="163">
        <f t="shared" si="65"/>
        <v>60.5</v>
      </c>
      <c r="L250" s="164">
        <f t="shared" si="66"/>
        <v>0.18195488721804512</v>
      </c>
      <c r="M250" s="159" t="s">
        <v>541</v>
      </c>
      <c r="N250" s="165">
        <v>44256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160</v>
      </c>
      <c r="B251" s="188">
        <v>44141</v>
      </c>
      <c r="C251" s="188"/>
      <c r="D251" s="189" t="s">
        <v>450</v>
      </c>
      <c r="E251" s="190" t="s">
        <v>571</v>
      </c>
      <c r="F251" s="160">
        <v>231</v>
      </c>
      <c r="G251" s="190"/>
      <c r="H251" s="190">
        <v>281</v>
      </c>
      <c r="I251" s="192">
        <v>281</v>
      </c>
      <c r="J251" s="162" t="s">
        <v>629</v>
      </c>
      <c r="K251" s="163">
        <f t="shared" si="65"/>
        <v>50</v>
      </c>
      <c r="L251" s="164">
        <f t="shared" si="66"/>
        <v>0.21645021645021645</v>
      </c>
      <c r="M251" s="159" t="s">
        <v>541</v>
      </c>
      <c r="N251" s="165">
        <v>44358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161</v>
      </c>
      <c r="B252" s="188">
        <v>44187</v>
      </c>
      <c r="C252" s="188"/>
      <c r="D252" s="189" t="s">
        <v>426</v>
      </c>
      <c r="E252" s="190" t="s">
        <v>571</v>
      </c>
      <c r="F252" s="160">
        <v>190</v>
      </c>
      <c r="G252" s="190"/>
      <c r="H252" s="190">
        <v>239</v>
      </c>
      <c r="I252" s="192">
        <v>239</v>
      </c>
      <c r="J252" s="162" t="s">
        <v>864</v>
      </c>
      <c r="K252" s="163">
        <f t="shared" si="65"/>
        <v>49</v>
      </c>
      <c r="L252" s="164">
        <f t="shared" si="66"/>
        <v>0.25789473684210529</v>
      </c>
      <c r="M252" s="159" t="s">
        <v>541</v>
      </c>
      <c r="N252" s="165">
        <v>44844</v>
      </c>
      <c r="O252" s="1"/>
      <c r="P252" s="1"/>
      <c r="Q252" s="1"/>
      <c r="R252" s="6" t="s">
        <v>732</v>
      </c>
    </row>
    <row r="253" spans="1:26" ht="12.75" customHeight="1">
      <c r="A253" s="187">
        <v>162</v>
      </c>
      <c r="B253" s="188">
        <v>44258</v>
      </c>
      <c r="C253" s="188"/>
      <c r="D253" s="189" t="s">
        <v>757</v>
      </c>
      <c r="E253" s="190" t="s">
        <v>571</v>
      </c>
      <c r="F253" s="160">
        <v>495</v>
      </c>
      <c r="G253" s="190"/>
      <c r="H253" s="190">
        <v>595</v>
      </c>
      <c r="I253" s="192">
        <v>590</v>
      </c>
      <c r="J253" s="162" t="s">
        <v>799</v>
      </c>
      <c r="K253" s="163">
        <f t="shared" ref="K253:K260" si="67">H253-F253</f>
        <v>100</v>
      </c>
      <c r="L253" s="164">
        <f t="shared" ref="L253:L260" si="68">K253/F253</f>
        <v>0.20202020202020202</v>
      </c>
      <c r="M253" s="159" t="s">
        <v>541</v>
      </c>
      <c r="N253" s="165">
        <v>44589</v>
      </c>
      <c r="O253" s="1"/>
      <c r="P253" s="1"/>
      <c r="R253" s="6" t="s">
        <v>732</v>
      </c>
    </row>
    <row r="254" spans="1:26" ht="12.75" customHeight="1">
      <c r="A254" s="187">
        <v>163</v>
      </c>
      <c r="B254" s="188">
        <v>44274</v>
      </c>
      <c r="C254" s="188"/>
      <c r="D254" s="189" t="s">
        <v>333</v>
      </c>
      <c r="E254" s="190" t="s">
        <v>571</v>
      </c>
      <c r="F254" s="160">
        <v>355</v>
      </c>
      <c r="G254" s="190"/>
      <c r="H254" s="190">
        <v>422.5</v>
      </c>
      <c r="I254" s="192">
        <v>420</v>
      </c>
      <c r="J254" s="162" t="s">
        <v>761</v>
      </c>
      <c r="K254" s="163">
        <f t="shared" si="67"/>
        <v>67.5</v>
      </c>
      <c r="L254" s="164">
        <f t="shared" si="68"/>
        <v>0.19014084507042253</v>
      </c>
      <c r="M254" s="159" t="s">
        <v>541</v>
      </c>
      <c r="N254" s="165">
        <v>44361</v>
      </c>
      <c r="O254" s="1"/>
      <c r="R254" s="205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164</v>
      </c>
      <c r="B255" s="188">
        <v>44295</v>
      </c>
      <c r="C255" s="188"/>
      <c r="D255" s="189" t="s">
        <v>762</v>
      </c>
      <c r="E255" s="190" t="s">
        <v>571</v>
      </c>
      <c r="F255" s="160">
        <v>555</v>
      </c>
      <c r="G255" s="190"/>
      <c r="H255" s="190">
        <v>663</v>
      </c>
      <c r="I255" s="192">
        <v>663</v>
      </c>
      <c r="J255" s="162" t="s">
        <v>763</v>
      </c>
      <c r="K255" s="163">
        <f t="shared" si="67"/>
        <v>108</v>
      </c>
      <c r="L255" s="164">
        <f t="shared" si="68"/>
        <v>0.19459459459459461</v>
      </c>
      <c r="M255" s="159" t="s">
        <v>541</v>
      </c>
      <c r="N255" s="165">
        <v>44321</v>
      </c>
      <c r="O255" s="1"/>
      <c r="P255" s="1"/>
      <c r="Q255" s="1"/>
      <c r="R255" s="205" t="s">
        <v>732</v>
      </c>
    </row>
    <row r="256" spans="1:26" ht="12.75" customHeight="1">
      <c r="A256" s="187">
        <v>165</v>
      </c>
      <c r="B256" s="188">
        <v>44308</v>
      </c>
      <c r="C256" s="188"/>
      <c r="D256" s="189" t="s">
        <v>361</v>
      </c>
      <c r="E256" s="190" t="s">
        <v>571</v>
      </c>
      <c r="F256" s="160">
        <v>126.5</v>
      </c>
      <c r="G256" s="190"/>
      <c r="H256" s="190">
        <v>155</v>
      </c>
      <c r="I256" s="192">
        <v>155</v>
      </c>
      <c r="J256" s="162" t="s">
        <v>629</v>
      </c>
      <c r="K256" s="163">
        <f t="shared" si="67"/>
        <v>28.5</v>
      </c>
      <c r="L256" s="164">
        <f t="shared" si="68"/>
        <v>0.22529644268774704</v>
      </c>
      <c r="M256" s="159" t="s">
        <v>541</v>
      </c>
      <c r="N256" s="165">
        <v>44362</v>
      </c>
      <c r="O256" s="1"/>
      <c r="R256" s="205" t="s">
        <v>732</v>
      </c>
    </row>
    <row r="257" spans="1:18" ht="12.75" customHeight="1">
      <c r="A257" s="234">
        <v>166</v>
      </c>
      <c r="B257" s="235">
        <v>44368</v>
      </c>
      <c r="C257" s="235"/>
      <c r="D257" s="236" t="s">
        <v>378</v>
      </c>
      <c r="E257" s="237" t="s">
        <v>571</v>
      </c>
      <c r="F257" s="238">
        <v>287.5</v>
      </c>
      <c r="G257" s="237"/>
      <c r="H257" s="237">
        <v>245</v>
      </c>
      <c r="I257" s="239">
        <v>344</v>
      </c>
      <c r="J257" s="172" t="s">
        <v>794</v>
      </c>
      <c r="K257" s="173">
        <f t="shared" si="67"/>
        <v>-42.5</v>
      </c>
      <c r="L257" s="174">
        <f t="shared" si="68"/>
        <v>-0.14782608695652175</v>
      </c>
      <c r="M257" s="170" t="s">
        <v>553</v>
      </c>
      <c r="N257" s="167">
        <v>44508</v>
      </c>
      <c r="O257" s="1"/>
      <c r="R257" s="205" t="s">
        <v>732</v>
      </c>
    </row>
    <row r="258" spans="1:18" ht="12.75" customHeight="1">
      <c r="A258" s="187">
        <v>167</v>
      </c>
      <c r="B258" s="188">
        <v>44368</v>
      </c>
      <c r="C258" s="188"/>
      <c r="D258" s="189" t="s">
        <v>450</v>
      </c>
      <c r="E258" s="190" t="s">
        <v>571</v>
      </c>
      <c r="F258" s="160">
        <v>241</v>
      </c>
      <c r="G258" s="190"/>
      <c r="H258" s="190">
        <v>298</v>
      </c>
      <c r="I258" s="192">
        <v>320</v>
      </c>
      <c r="J258" s="162" t="s">
        <v>629</v>
      </c>
      <c r="K258" s="163">
        <f t="shared" si="67"/>
        <v>57</v>
      </c>
      <c r="L258" s="164">
        <f t="shared" si="68"/>
        <v>0.23651452282157676</v>
      </c>
      <c r="M258" s="159" t="s">
        <v>541</v>
      </c>
      <c r="N258" s="165">
        <v>44802</v>
      </c>
      <c r="O258" s="41"/>
      <c r="R258" s="205" t="s">
        <v>732</v>
      </c>
    </row>
    <row r="259" spans="1:18" ht="12.75" customHeight="1">
      <c r="A259" s="187">
        <v>168</v>
      </c>
      <c r="B259" s="188">
        <v>44406</v>
      </c>
      <c r="C259" s="188"/>
      <c r="D259" s="189" t="s">
        <v>361</v>
      </c>
      <c r="E259" s="190" t="s">
        <v>571</v>
      </c>
      <c r="F259" s="160">
        <v>162.5</v>
      </c>
      <c r="G259" s="190"/>
      <c r="H259" s="190">
        <v>200</v>
      </c>
      <c r="I259" s="192">
        <v>200</v>
      </c>
      <c r="J259" s="162" t="s">
        <v>629</v>
      </c>
      <c r="K259" s="163">
        <f t="shared" si="67"/>
        <v>37.5</v>
      </c>
      <c r="L259" s="164">
        <f t="shared" si="68"/>
        <v>0.23076923076923078</v>
      </c>
      <c r="M259" s="159" t="s">
        <v>541</v>
      </c>
      <c r="N259" s="165">
        <v>44802</v>
      </c>
      <c r="O259" s="1"/>
      <c r="R259" s="205" t="s">
        <v>732</v>
      </c>
    </row>
    <row r="260" spans="1:18" ht="12.75" customHeight="1">
      <c r="A260" s="187">
        <v>169</v>
      </c>
      <c r="B260" s="188">
        <v>44462</v>
      </c>
      <c r="C260" s="188"/>
      <c r="D260" s="189" t="s">
        <v>768</v>
      </c>
      <c r="E260" s="190" t="s">
        <v>571</v>
      </c>
      <c r="F260" s="160">
        <v>1235</v>
      </c>
      <c r="G260" s="190"/>
      <c r="H260" s="190">
        <v>1505</v>
      </c>
      <c r="I260" s="192">
        <v>1500</v>
      </c>
      <c r="J260" s="162" t="s">
        <v>629</v>
      </c>
      <c r="K260" s="163">
        <f t="shared" si="67"/>
        <v>270</v>
      </c>
      <c r="L260" s="164">
        <f t="shared" si="68"/>
        <v>0.21862348178137653</v>
      </c>
      <c r="M260" s="159" t="s">
        <v>541</v>
      </c>
      <c r="N260" s="165">
        <v>44564</v>
      </c>
      <c r="O260" s="1"/>
      <c r="R260" s="205" t="s">
        <v>732</v>
      </c>
    </row>
    <row r="261" spans="1:18" ht="12.75" customHeight="1">
      <c r="A261" s="218">
        <v>170</v>
      </c>
      <c r="B261" s="219">
        <v>44480</v>
      </c>
      <c r="C261" s="219"/>
      <c r="D261" s="220" t="s">
        <v>770</v>
      </c>
      <c r="E261" s="221" t="s">
        <v>571</v>
      </c>
      <c r="F261" s="222" t="s">
        <v>774</v>
      </c>
      <c r="G261" s="221"/>
      <c r="H261" s="221"/>
      <c r="I261" s="221">
        <v>145</v>
      </c>
      <c r="J261" s="223" t="s">
        <v>544</v>
      </c>
      <c r="K261" s="218"/>
      <c r="L261" s="219"/>
      <c r="M261" s="219"/>
      <c r="N261" s="220"/>
      <c r="O261" s="41"/>
      <c r="R261" s="205" t="s">
        <v>732</v>
      </c>
    </row>
    <row r="262" spans="1:18" ht="12.75" customHeight="1">
      <c r="A262" s="224">
        <v>171</v>
      </c>
      <c r="B262" s="225">
        <v>44481</v>
      </c>
      <c r="C262" s="225"/>
      <c r="D262" s="226" t="s">
        <v>259</v>
      </c>
      <c r="E262" s="227" t="s">
        <v>571</v>
      </c>
      <c r="F262" s="228" t="s">
        <v>772</v>
      </c>
      <c r="G262" s="227"/>
      <c r="H262" s="227"/>
      <c r="I262" s="227">
        <v>380</v>
      </c>
      <c r="J262" s="229" t="s">
        <v>544</v>
      </c>
      <c r="K262" s="224"/>
      <c r="L262" s="225"/>
      <c r="M262" s="225"/>
      <c r="N262" s="226"/>
      <c r="O262" s="41"/>
      <c r="R262" s="205" t="s">
        <v>732</v>
      </c>
    </row>
    <row r="263" spans="1:18" ht="12.75" customHeight="1">
      <c r="A263" s="224">
        <v>172</v>
      </c>
      <c r="B263" s="225">
        <v>44481</v>
      </c>
      <c r="C263" s="225"/>
      <c r="D263" s="226" t="s">
        <v>385</v>
      </c>
      <c r="E263" s="227" t="s">
        <v>571</v>
      </c>
      <c r="F263" s="228" t="s">
        <v>773</v>
      </c>
      <c r="G263" s="227"/>
      <c r="H263" s="227"/>
      <c r="I263" s="227">
        <v>56</v>
      </c>
      <c r="J263" s="229" t="s">
        <v>544</v>
      </c>
      <c r="K263" s="224"/>
      <c r="L263" s="225"/>
      <c r="M263" s="225"/>
      <c r="N263" s="226"/>
      <c r="O263" s="41"/>
      <c r="R263" s="205"/>
    </row>
    <row r="264" spans="1:18" ht="12.75" customHeight="1">
      <c r="A264" s="187">
        <v>173</v>
      </c>
      <c r="B264" s="188">
        <v>44551</v>
      </c>
      <c r="C264" s="188"/>
      <c r="D264" s="189" t="s">
        <v>118</v>
      </c>
      <c r="E264" s="190" t="s">
        <v>571</v>
      </c>
      <c r="F264" s="160">
        <v>2300</v>
      </c>
      <c r="G264" s="190"/>
      <c r="H264" s="190">
        <f>(2820+2200)/2</f>
        <v>2510</v>
      </c>
      <c r="I264" s="192">
        <v>3000</v>
      </c>
      <c r="J264" s="162" t="s">
        <v>807</v>
      </c>
      <c r="K264" s="163">
        <f>H264-F264</f>
        <v>210</v>
      </c>
      <c r="L264" s="164">
        <f>K264/F264</f>
        <v>9.1304347826086957E-2</v>
      </c>
      <c r="M264" s="159" t="s">
        <v>541</v>
      </c>
      <c r="N264" s="165">
        <v>44649</v>
      </c>
      <c r="O264" s="1"/>
      <c r="R264" s="205"/>
    </row>
    <row r="265" spans="1:18" ht="12.75" customHeight="1">
      <c r="A265" s="230">
        <v>174</v>
      </c>
      <c r="B265" s="225">
        <v>44606</v>
      </c>
      <c r="C265" s="230"/>
      <c r="D265" s="230" t="s">
        <v>405</v>
      </c>
      <c r="E265" s="227" t="s">
        <v>571</v>
      </c>
      <c r="F265" s="227" t="s">
        <v>802</v>
      </c>
      <c r="G265" s="227"/>
      <c r="H265" s="227"/>
      <c r="I265" s="227">
        <v>764</v>
      </c>
      <c r="J265" s="227" t="s">
        <v>544</v>
      </c>
      <c r="K265" s="227"/>
      <c r="L265" s="227"/>
      <c r="M265" s="227"/>
      <c r="N265" s="230"/>
      <c r="O265" s="41"/>
      <c r="R265" s="205"/>
    </row>
    <row r="266" spans="1:18" ht="12.75" customHeight="1">
      <c r="A266" s="187">
        <v>175</v>
      </c>
      <c r="B266" s="188">
        <v>44613</v>
      </c>
      <c r="C266" s="188"/>
      <c r="D266" s="189" t="s">
        <v>768</v>
      </c>
      <c r="E266" s="190" t="s">
        <v>571</v>
      </c>
      <c r="F266" s="160">
        <v>1255</v>
      </c>
      <c r="G266" s="190"/>
      <c r="H266" s="190">
        <v>1515</v>
      </c>
      <c r="I266" s="192">
        <v>1510</v>
      </c>
      <c r="J266" s="162" t="s">
        <v>629</v>
      </c>
      <c r="K266" s="163">
        <f>H266-F266</f>
        <v>260</v>
      </c>
      <c r="L266" s="164">
        <f>K266/F266</f>
        <v>0.20717131474103587</v>
      </c>
      <c r="M266" s="159" t="s">
        <v>541</v>
      </c>
      <c r="N266" s="165">
        <v>44834</v>
      </c>
      <c r="O266" s="41"/>
      <c r="R266" s="205"/>
    </row>
    <row r="267" spans="1:18" ht="12.75" customHeight="1">
      <c r="A267">
        <v>176</v>
      </c>
      <c r="B267" s="225">
        <v>44670</v>
      </c>
      <c r="C267" s="225"/>
      <c r="D267" s="230" t="s">
        <v>506</v>
      </c>
      <c r="E267" s="276" t="s">
        <v>571</v>
      </c>
      <c r="F267" s="227" t="s">
        <v>809</v>
      </c>
      <c r="G267" s="227"/>
      <c r="H267" s="227"/>
      <c r="I267" s="227">
        <v>553</v>
      </c>
      <c r="J267" s="227" t="s">
        <v>544</v>
      </c>
      <c r="K267" s="227"/>
      <c r="L267" s="227"/>
      <c r="M267" s="227"/>
      <c r="N267" s="227"/>
      <c r="O267" s="41"/>
      <c r="R267" s="205"/>
    </row>
    <row r="268" spans="1:18" ht="12.75" customHeight="1">
      <c r="A268" s="187">
        <v>177</v>
      </c>
      <c r="B268" s="188">
        <v>44746</v>
      </c>
      <c r="C268" s="188"/>
      <c r="D268" s="189" t="s">
        <v>843</v>
      </c>
      <c r="E268" s="190" t="s">
        <v>571</v>
      </c>
      <c r="F268" s="160">
        <v>207.5</v>
      </c>
      <c r="G268" s="190"/>
      <c r="H268" s="190">
        <v>254</v>
      </c>
      <c r="I268" s="192">
        <v>254</v>
      </c>
      <c r="J268" s="162" t="s">
        <v>629</v>
      </c>
      <c r="K268" s="163">
        <f>H268-F268</f>
        <v>46.5</v>
      </c>
      <c r="L268" s="164">
        <f>K268/F268</f>
        <v>0.22409638554216868</v>
      </c>
      <c r="M268" s="159" t="s">
        <v>541</v>
      </c>
      <c r="N268" s="165">
        <v>44792</v>
      </c>
      <c r="O268" s="1"/>
      <c r="R268" s="205"/>
    </row>
    <row r="269" spans="1:18" ht="12.75" customHeight="1">
      <c r="A269" s="187">
        <v>178</v>
      </c>
      <c r="B269" s="188">
        <v>44775</v>
      </c>
      <c r="C269" s="188"/>
      <c r="D269" s="189" t="s">
        <v>452</v>
      </c>
      <c r="E269" s="190" t="s">
        <v>571</v>
      </c>
      <c r="F269" s="160">
        <v>31.25</v>
      </c>
      <c r="G269" s="190"/>
      <c r="H269" s="190">
        <v>38.75</v>
      </c>
      <c r="I269" s="192">
        <v>38</v>
      </c>
      <c r="J269" s="162" t="s">
        <v>629</v>
      </c>
      <c r="K269" s="163">
        <f t="shared" ref="K269" si="69">H269-F269</f>
        <v>7.5</v>
      </c>
      <c r="L269" s="164">
        <f t="shared" ref="L269" si="70">K269/F269</f>
        <v>0.24</v>
      </c>
      <c r="M269" s="159" t="s">
        <v>541</v>
      </c>
      <c r="N269" s="165">
        <v>44844</v>
      </c>
      <c r="O269" s="41"/>
      <c r="R269" s="54"/>
    </row>
    <row r="270" spans="1:18" ht="12.75" customHeight="1">
      <c r="A270" s="224">
        <v>179</v>
      </c>
      <c r="B270" s="225">
        <v>44841</v>
      </c>
      <c r="C270" s="230"/>
      <c r="D270" s="303" t="s">
        <v>862</v>
      </c>
      <c r="E270" s="302" t="s">
        <v>571</v>
      </c>
      <c r="F270" s="227" t="s">
        <v>863</v>
      </c>
      <c r="G270" s="227"/>
      <c r="H270" s="227"/>
      <c r="I270" s="227">
        <v>840</v>
      </c>
      <c r="J270" s="227" t="s">
        <v>544</v>
      </c>
      <c r="K270" s="227"/>
      <c r="L270" s="227"/>
      <c r="M270" s="227"/>
      <c r="N270" s="227"/>
      <c r="O270" s="41"/>
      <c r="Q270" s="208"/>
      <c r="R270" s="54"/>
    </row>
    <row r="271" spans="1:18" ht="12.75" customHeight="1">
      <c r="A271" s="224">
        <v>180</v>
      </c>
      <c r="B271" s="225">
        <v>44844</v>
      </c>
      <c r="C271" s="230"/>
      <c r="D271" s="303" t="s">
        <v>407</v>
      </c>
      <c r="E271" s="302" t="s">
        <v>571</v>
      </c>
      <c r="F271" s="227" t="s">
        <v>865</v>
      </c>
      <c r="G271" s="227"/>
      <c r="H271" s="227"/>
      <c r="I271" s="227">
        <v>291</v>
      </c>
      <c r="J271" s="227" t="s">
        <v>544</v>
      </c>
      <c r="K271" s="227"/>
      <c r="L271" s="227"/>
      <c r="M271" s="227"/>
      <c r="N271" s="227"/>
      <c r="O271" s="41"/>
      <c r="Q271" s="208"/>
      <c r="R271" s="54"/>
    </row>
    <row r="272" spans="1:18" ht="12.75" customHeight="1">
      <c r="A272" s="224">
        <v>181</v>
      </c>
      <c r="B272" s="225">
        <v>44845</v>
      </c>
      <c r="C272" s="230"/>
      <c r="D272" s="303" t="s">
        <v>405</v>
      </c>
      <c r="E272" s="302" t="s">
        <v>571</v>
      </c>
      <c r="F272" s="227" t="s">
        <v>866</v>
      </c>
      <c r="G272" s="227"/>
      <c r="H272" s="227"/>
      <c r="I272" s="227">
        <v>765</v>
      </c>
      <c r="J272" s="227" t="s">
        <v>544</v>
      </c>
      <c r="K272" s="227"/>
      <c r="L272" s="227"/>
      <c r="M272" s="227"/>
      <c r="N272" s="227"/>
      <c r="O272" s="41"/>
      <c r="Q272" s="208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B275" s="206" t="s">
        <v>764</v>
      </c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207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A280" s="207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A281" s="53"/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</sheetData>
  <autoFilter ref="R1:R27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2022-11-11T02:43:47Z</dcterms:modified>
</cp:coreProperties>
</file>